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0" windowHeight="11020" tabRatio="920"/>
  </bookViews>
  <sheets>
    <sheet name="ofertowy" sheetId="2" r:id="rId1"/>
  </sheets>
  <definedNames>
    <definedName name="_xlnm._FilterDatabase" localSheetId="0">ofertowy!$A$13:$G$13</definedName>
    <definedName name="_xlnm.Print_Area" localSheetId="0">ofertowy!$A$8:$G$75</definedName>
    <definedName name="Tabela1">#REF!</definedName>
  </definedNames>
  <calcPr calcId="145621"/>
</workbook>
</file>

<file path=xl/calcChain.xml><?xml version="1.0" encoding="utf-8"?>
<calcChain xmlns="http://schemas.openxmlformats.org/spreadsheetml/2006/main">
  <c r="G67" i="2" l="1"/>
  <c r="G66" i="2"/>
  <c r="G65" i="2"/>
  <c r="G54" i="2" l="1"/>
  <c r="G53" i="2"/>
  <c r="G52" i="2"/>
  <c r="G49" i="2"/>
  <c r="G47" i="2"/>
  <c r="G55" i="2"/>
  <c r="G45" i="2"/>
  <c r="G41" i="2" l="1"/>
  <c r="G37" i="2"/>
  <c r="G29" i="2"/>
  <c r="G28" i="2"/>
  <c r="G25" i="2" l="1"/>
  <c r="G24" i="2"/>
  <c r="G23" i="2" l="1"/>
  <c r="G20" i="2" l="1"/>
  <c r="G19" i="2"/>
  <c r="G18" i="2"/>
  <c r="G21" i="2" l="1"/>
  <c r="G31" i="2"/>
  <c r="G34" i="2"/>
  <c r="G36" i="2"/>
  <c r="G58" i="2"/>
  <c r="G61" i="2"/>
  <c r="G62" i="2"/>
  <c r="G15" i="2"/>
  <c r="G68" i="2" l="1"/>
  <c r="G69" i="2" s="1"/>
  <c r="G70" i="2" s="1"/>
</calcChain>
</file>

<file path=xl/sharedStrings.xml><?xml version="1.0" encoding="utf-8"?>
<sst xmlns="http://schemas.openxmlformats.org/spreadsheetml/2006/main" count="139" uniqueCount="99">
  <si>
    <t>Lp.</t>
  </si>
  <si>
    <t>Numer SST</t>
  </si>
  <si>
    <t>Nazwa i opis pozycji</t>
  </si>
  <si>
    <t>Jednostka</t>
  </si>
  <si>
    <t>Cena jedn.</t>
  </si>
  <si>
    <t>Wartość</t>
  </si>
  <si>
    <t>Nazwa</t>
  </si>
  <si>
    <t>Ilość</t>
  </si>
  <si>
    <t>4</t>
  </si>
  <si>
    <t>*</t>
  </si>
  <si>
    <t>D.01.00.00</t>
  </si>
  <si>
    <t>ROBOTY PRZYGOTOWAWCZE</t>
  </si>
  <si>
    <t>D.01.01.01</t>
  </si>
  <si>
    <t>km</t>
  </si>
  <si>
    <t>D.01.02.04</t>
  </si>
  <si>
    <t>m</t>
  </si>
  <si>
    <t>szt.</t>
  </si>
  <si>
    <t>D.04.00.00</t>
  </si>
  <si>
    <t>PODBUDOWY</t>
  </si>
  <si>
    <t>NAWIERZCHNIE</t>
  </si>
  <si>
    <t>D.07.00.00</t>
  </si>
  <si>
    <t>D.06.00.00</t>
  </si>
  <si>
    <t>ROBOTY WYKOŃCZENIOWE</t>
  </si>
  <si>
    <t>D.06.01.01</t>
  </si>
  <si>
    <t>D.02.01.01</t>
  </si>
  <si>
    <t>D.02.03.01</t>
  </si>
  <si>
    <t>Wykonanie nasypów</t>
  </si>
  <si>
    <t>D.01.02.01</t>
  </si>
  <si>
    <t>D.04.04.02.</t>
  </si>
  <si>
    <t>KOSZTORYS OFERTOWY</t>
  </si>
  <si>
    <t xml:space="preserve">Modernizacja drogi transportu rolnego Ząbrsko Górne – Borcz w m. Ząbrsko Górne </t>
  </si>
  <si>
    <t xml:space="preserve">     ……………………………………………………</t>
  </si>
  <si>
    <t xml:space="preserve">           pieczęć wykonawcy/wykonawców</t>
  </si>
  <si>
    <t>słownie: ………………………………………………………………………………………………………………………………………………</t>
  </si>
  <si>
    <t>…………….., dnia ………… 2021 r.</t>
  </si>
  <si>
    <t>…………………………………</t>
  </si>
  <si>
    <t>podpis wykonawcy/wykonawców</t>
  </si>
  <si>
    <t>Odtworzenie trasy i punktów wysokościowych</t>
  </si>
  <si>
    <t>Wyznaczenie trasy w terenie płaskim.</t>
  </si>
  <si>
    <t>Usunięcie drzew o średnicy pnia</t>
  </si>
  <si>
    <t>15-45</t>
  </si>
  <si>
    <t>45-65</t>
  </si>
  <si>
    <t>85-105</t>
  </si>
  <si>
    <t>105-150</t>
  </si>
  <si>
    <t>Rozbiórki elementów dróg (istniejącej konstrukcji)</t>
  </si>
  <si>
    <r>
      <t>m</t>
    </r>
    <r>
      <rPr>
        <sz val="10"/>
        <rFont val="Calibri"/>
        <family val="2"/>
        <charset val="238"/>
      </rPr>
      <t>²</t>
    </r>
  </si>
  <si>
    <t>Konstrukcja z płyt drogowych</t>
  </si>
  <si>
    <t>Konstrukcja z płyt JOMB</t>
  </si>
  <si>
    <t>Rozbiórka istniejących przepustów z rur PVC</t>
  </si>
  <si>
    <t>D.02.00.00</t>
  </si>
  <si>
    <t>Wykonanie wykopów w gruntach nieskalistych</t>
  </si>
  <si>
    <t>Mechaniczne wykonanie wykopów w gruncie kat. II z wywiezieniem urobku na wysypisko do 3km</t>
  </si>
  <si>
    <r>
      <t>m</t>
    </r>
    <r>
      <rPr>
        <sz val="10"/>
        <rFont val="Calibri"/>
        <family val="2"/>
        <charset val="238"/>
      </rPr>
      <t>³</t>
    </r>
  </si>
  <si>
    <t>Uwaga: W rejonie uzbrojenia podziemnego roboty wykonywane ręcznie.</t>
  </si>
  <si>
    <t xml:space="preserve">Mechaniczne wykonanie nasypu z gruntu kat. II dowiezionego z żwirowni </t>
  </si>
  <si>
    <t>D-04.01.01</t>
  </si>
  <si>
    <t>Profilowanie i zagęszczanie podłoża</t>
  </si>
  <si>
    <t>Profilowanie i zagęszczanie podłoża pod konstrukcję</t>
  </si>
  <si>
    <t>Podbudowa z kruszywa łamanego stabilzowanego mechanicznie</t>
  </si>
  <si>
    <t>D.05.00.00.</t>
  </si>
  <si>
    <t>D.05.03.00</t>
  </si>
  <si>
    <t>Nawierzchnie twarde ulepszone</t>
  </si>
  <si>
    <t>D.05.03.01a</t>
  </si>
  <si>
    <t>Nawierzchnei z prefabrykowanych płyt wielootworowych typu JOMB</t>
  </si>
  <si>
    <t>Nawierzchnia z prefabrykowanych płyt typu JOMB gr. 12cm uzupełniona pospółką</t>
  </si>
  <si>
    <t>Podsypka piaskowa gr. 5cm</t>
  </si>
  <si>
    <t>m²</t>
  </si>
  <si>
    <t>ROBOTY ZIEMNE</t>
  </si>
  <si>
    <t>USUNIĘCIE DRZEW I KRZEWÓW</t>
  </si>
  <si>
    <t>Umocnienie powierzchniowe skarp i rowów</t>
  </si>
  <si>
    <t>Humusowanie gr. 5cm wraz z wysiewem nasion traw</t>
  </si>
  <si>
    <t>Umocnienie powierzchniowe skarp za pomocą płyty typu MEBA 40cmx60cm gr. 8cm podsypka cem. - piaskowa gr. 10cm</t>
  </si>
  <si>
    <t>Podbudowa zasadnicza: kruszywo łamane stabilizowane mechanicznie 0/31,5 gr. 10 cm C50/30</t>
  </si>
  <si>
    <t>Podbudowa zasadnicza: kruszywo łamane stabilizowane mechanicznie 0/31,5 gr. 20 cm C50/30</t>
  </si>
  <si>
    <t>Umocnienie powierzchniowe za pomocą geokraty 10 cm perforowanej,kotwionej o wytrzymałósci taśy min 25kN/m</t>
  </si>
  <si>
    <t>Zestawienie materiałów potrzebnych do wykonania przepustu</t>
  </si>
  <si>
    <t>Podsypka z pospółki gr. 35cm</t>
  </si>
  <si>
    <t>Grunt zasypowy – kat. II</t>
  </si>
  <si>
    <t>Geowłóknina separacyjna</t>
  </si>
  <si>
    <t>m³</t>
  </si>
  <si>
    <t>Przepusty z rury HDPE spiralnie karbowanej o średnicy 300mm SN8</t>
  </si>
  <si>
    <t>D.06.03.01</t>
  </si>
  <si>
    <t>Ścinanie i uzupełnianie pobpoczy</t>
  </si>
  <si>
    <t>D.08.00.00</t>
  </si>
  <si>
    <t>ELEMENTY ULIC</t>
  </si>
  <si>
    <t>Pobocze gruntowe z KŁSM gr. 15 cm zamiałowane</t>
  </si>
  <si>
    <t>D.08.01.01</t>
  </si>
  <si>
    <t>Oporniki betonowe 12 cm x 25 cm</t>
  </si>
  <si>
    <t>na prostej</t>
  </si>
  <si>
    <t>ława betonowa C12/15 o pow. 0,075 m²</t>
  </si>
  <si>
    <t xml:space="preserve">słupki do znaków drogowych z rur stalowych o śr. 70 mm </t>
  </si>
  <si>
    <t xml:space="preserve"> URZĄDZENIA BEZPIECZEŃSTWA RUCHU</t>
  </si>
  <si>
    <t>Oznakownie pionowe</t>
  </si>
  <si>
    <t>D.07.02.01a</t>
  </si>
  <si>
    <t>przymocowanie tablic znaków drogowych zakazu, nakazu, ostrzegawczych, informacyjnych o powierzchni do 0.3 m2 - tabliczki T-1, T-2, T-3, T-4</t>
  </si>
  <si>
    <t>Przymocowanie tablic znaków drogowych zakazu, nakazu, ostrzegawczych, informacyj-
nych o powierzchni ponad 0.3 m2 - znaki z grupy A, B</t>
  </si>
  <si>
    <t xml:space="preserve">Razem cena ofertowa netto </t>
  </si>
  <si>
    <t>Podatek VAT ………….%</t>
  </si>
  <si>
    <t>Razem cena ofertowa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</si>
</sst>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Times New Roman CE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Calibri"/>
      <family val="2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 applyNumberFormat="0" applyFill="0" applyBorder="0" applyProtection="0">
      <alignment vertical="top" wrapText="1"/>
    </xf>
    <xf numFmtId="0" fontId="8" fillId="0" borderId="0"/>
  </cellStyleXfs>
  <cellXfs count="17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Alignment="1"/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center"/>
    </xf>
    <xf numFmtId="0" fontId="12" fillId="0" borderId="22" xfId="0" applyFont="1" applyBorder="1"/>
    <xf numFmtId="0" fontId="3" fillId="2" borderId="3" xfId="0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vertical="center" wrapText="1"/>
    </xf>
    <xf numFmtId="0" fontId="12" fillId="0" borderId="0" xfId="0" applyFont="1"/>
    <xf numFmtId="1" fontId="5" fillId="0" borderId="2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3" fillId="0" borderId="34" xfId="0" applyFont="1" applyFill="1" applyBorder="1" applyAlignment="1">
      <alignment horizontal="center" vertical="center"/>
    </xf>
    <xf numFmtId="0" fontId="12" fillId="0" borderId="22" xfId="0" applyFont="1" applyBorder="1" applyAlignment="1">
      <alignment wrapText="1"/>
    </xf>
    <xf numFmtId="0" fontId="5" fillId="0" borderId="3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4" fontId="5" fillId="2" borderId="35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center"/>
    </xf>
    <xf numFmtId="4" fontId="5" fillId="2" borderId="18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left" vertical="top" wrapText="1"/>
    </xf>
    <xf numFmtId="49" fontId="5" fillId="0" borderId="39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5" fillId="0" borderId="27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/>
    </xf>
    <xf numFmtId="0" fontId="0" fillId="0" borderId="22" xfId="0" applyFont="1" applyBorder="1"/>
    <xf numFmtId="49" fontId="5" fillId="0" borderId="34" xfId="0" applyNumberFormat="1" applyFont="1" applyFill="1" applyBorder="1" applyAlignment="1">
      <alignment vertical="top" wrapText="1"/>
    </xf>
    <xf numFmtId="4" fontId="5" fillId="0" borderId="23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4" fontId="16" fillId="0" borderId="18" xfId="0" applyNumberFormat="1" applyFont="1" applyBorder="1" applyAlignment="1"/>
    <xf numFmtId="4" fontId="16" fillId="0" borderId="16" xfId="0" applyNumberFormat="1" applyFont="1" applyBorder="1" applyAlignment="1"/>
    <xf numFmtId="4" fontId="16" fillId="0" borderId="21" xfId="0" applyNumberFormat="1" applyFont="1" applyBorder="1" applyAlignment="1"/>
    <xf numFmtId="0" fontId="12" fillId="0" borderId="0" xfId="3" applyFont="1" applyAlignment="1">
      <alignment vertical="top" wrapText="1"/>
    </xf>
    <xf numFmtId="4" fontId="5" fillId="0" borderId="47" xfId="0" applyNumberFormat="1" applyFont="1" applyBorder="1" applyAlignment="1">
      <alignment vertical="center"/>
    </xf>
    <xf numFmtId="4" fontId="5" fillId="0" borderId="49" xfId="0" applyNumberFormat="1" applyFont="1" applyBorder="1" applyAlignment="1">
      <alignment horizontal="right" vertical="center"/>
    </xf>
    <xf numFmtId="4" fontId="5" fillId="0" borderId="51" xfId="0" applyNumberFormat="1" applyFont="1" applyBorder="1" applyAlignment="1">
      <alignment vertical="center"/>
    </xf>
    <xf numFmtId="0" fontId="0" fillId="0" borderId="52" xfId="0" applyFont="1" applyBorder="1"/>
    <xf numFmtId="0" fontId="0" fillId="0" borderId="52" xfId="0" applyBorder="1"/>
    <xf numFmtId="4" fontId="0" fillId="0" borderId="52" xfId="0" applyNumberFormat="1" applyBorder="1" applyAlignment="1"/>
    <xf numFmtId="4" fontId="5" fillId="0" borderId="54" xfId="0" applyNumberFormat="1" applyFont="1" applyBorder="1" applyAlignment="1">
      <alignment vertical="center"/>
    </xf>
    <xf numFmtId="4" fontId="5" fillId="0" borderId="55" xfId="0" applyNumberFormat="1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12" fillId="0" borderId="0" xfId="3" applyFont="1" applyAlignment="1">
      <alignment horizontal="left" vertical="top" wrapText="1"/>
    </xf>
    <xf numFmtId="4" fontId="5" fillId="0" borderId="3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right" vertical="top" wrapText="1"/>
    </xf>
    <xf numFmtId="0" fontId="12" fillId="0" borderId="25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wrapText="1"/>
    </xf>
    <xf numFmtId="0" fontId="14" fillId="0" borderId="45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center" vertical="top" wrapText="1"/>
    </xf>
    <xf numFmtId="49" fontId="15" fillId="0" borderId="53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Fill="1" applyBorder="1" applyAlignment="1">
      <alignment horizontal="right" vertical="top"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left" vertical="top" wrapText="1"/>
    </xf>
    <xf numFmtId="49" fontId="5" fillId="0" borderId="41" xfId="0" applyNumberFormat="1" applyFont="1" applyFill="1" applyBorder="1" applyAlignment="1">
      <alignment horizontal="left" vertical="top" wrapText="1"/>
    </xf>
    <xf numFmtId="4" fontId="5" fillId="0" borderId="48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_DK 15" xfId="1"/>
    <cellStyle name="Opi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8"/>
  <sheetViews>
    <sheetView tabSelected="1" view="pageLayout" zoomScaleNormal="115" workbookViewId="0">
      <selection activeCell="B1" sqref="A1:G79"/>
    </sheetView>
  </sheetViews>
  <sheetFormatPr defaultRowHeight="12.5" x14ac:dyDescent="0.25"/>
  <cols>
    <col min="1" max="1" width="5.26953125" style="1" customWidth="1"/>
    <col min="2" max="2" width="10.81640625" style="1" customWidth="1"/>
    <col min="3" max="3" width="52.81640625" style="1" customWidth="1"/>
    <col min="4" max="4" width="7.54296875" customWidth="1"/>
    <col min="5" max="5" width="8.08984375" customWidth="1"/>
    <col min="6" max="6" width="8.7265625" style="4" customWidth="1"/>
    <col min="7" max="7" width="9.81640625" style="5" customWidth="1"/>
    <col min="9" max="9" width="25.7265625" customWidth="1"/>
    <col min="10" max="10" width="10.453125" customWidth="1"/>
  </cols>
  <sheetData>
    <row r="4" spans="1:7" x14ac:dyDescent="0.25">
      <c r="B4" t="s">
        <v>31</v>
      </c>
      <c r="C4"/>
    </row>
    <row r="5" spans="1:7" ht="12.5" customHeight="1" x14ac:dyDescent="0.25">
      <c r="B5" s="36" t="s">
        <v>32</v>
      </c>
      <c r="C5" s="36"/>
    </row>
    <row r="6" spans="1:7" ht="7" customHeight="1" x14ac:dyDescent="0.25">
      <c r="B6" s="35"/>
      <c r="C6" s="35"/>
    </row>
    <row r="8" spans="1:7" ht="17.5" x14ac:dyDescent="0.35">
      <c r="A8" s="136" t="s">
        <v>29</v>
      </c>
      <c r="B8" s="137"/>
      <c r="C8" s="137"/>
      <c r="D8" s="137"/>
      <c r="E8" s="137"/>
      <c r="F8" s="137"/>
      <c r="G8" s="138"/>
    </row>
    <row r="9" spans="1:7" ht="26" customHeight="1" thickBot="1" x14ac:dyDescent="0.3">
      <c r="A9" s="149" t="s">
        <v>30</v>
      </c>
      <c r="B9" s="150"/>
      <c r="C9" s="150"/>
      <c r="D9" s="150"/>
      <c r="E9" s="150"/>
      <c r="F9" s="150"/>
      <c r="G9" s="151"/>
    </row>
    <row r="10" spans="1:7" ht="12.75" customHeight="1" thickBot="1" x14ac:dyDescent="0.3">
      <c r="A10" s="139" t="s">
        <v>0</v>
      </c>
      <c r="B10" s="141" t="s">
        <v>1</v>
      </c>
      <c r="C10" s="143" t="s">
        <v>2</v>
      </c>
      <c r="D10" s="141" t="s">
        <v>3</v>
      </c>
      <c r="E10" s="141"/>
      <c r="F10" s="145" t="s">
        <v>4</v>
      </c>
      <c r="G10" s="147" t="s">
        <v>5</v>
      </c>
    </row>
    <row r="11" spans="1:7" ht="13" x14ac:dyDescent="0.25">
      <c r="A11" s="140"/>
      <c r="B11" s="142"/>
      <c r="C11" s="144"/>
      <c r="D11" s="6" t="s">
        <v>6</v>
      </c>
      <c r="E11" s="7" t="s">
        <v>7</v>
      </c>
      <c r="F11" s="146"/>
      <c r="G11" s="148"/>
    </row>
    <row r="12" spans="1:7" ht="13.5" thickBot="1" x14ac:dyDescent="0.3">
      <c r="A12" s="25">
        <v>1</v>
      </c>
      <c r="B12" s="8">
        <v>3</v>
      </c>
      <c r="C12" s="8" t="s">
        <v>8</v>
      </c>
      <c r="D12" s="8">
        <v>5</v>
      </c>
      <c r="E12" s="9">
        <v>6</v>
      </c>
      <c r="F12" s="9">
        <v>7</v>
      </c>
      <c r="G12" s="26">
        <v>8</v>
      </c>
    </row>
    <row r="13" spans="1:7" ht="13" x14ac:dyDescent="0.25">
      <c r="A13" s="27" t="s">
        <v>9</v>
      </c>
      <c r="B13" s="10" t="s">
        <v>10</v>
      </c>
      <c r="C13" s="58" t="s">
        <v>11</v>
      </c>
      <c r="D13" s="10"/>
      <c r="E13" s="12"/>
      <c r="F13" s="13"/>
      <c r="G13" s="28"/>
    </row>
    <row r="14" spans="1:7" ht="13" x14ac:dyDescent="0.25">
      <c r="A14" s="27" t="s">
        <v>9</v>
      </c>
      <c r="B14" s="10" t="s">
        <v>12</v>
      </c>
      <c r="C14" s="11" t="s">
        <v>37</v>
      </c>
      <c r="D14" s="10"/>
      <c r="E14" s="12"/>
      <c r="F14" s="13"/>
      <c r="G14" s="28"/>
    </row>
    <row r="15" spans="1:7" ht="15" customHeight="1" x14ac:dyDescent="0.25">
      <c r="A15" s="29">
        <v>1</v>
      </c>
      <c r="B15" s="14"/>
      <c r="C15" s="15" t="s">
        <v>38</v>
      </c>
      <c r="D15" s="14" t="s">
        <v>13</v>
      </c>
      <c r="E15" s="22">
        <v>0.56000000000000005</v>
      </c>
      <c r="F15" s="16"/>
      <c r="G15" s="30">
        <f>ROUND(E15*F15,2)</f>
        <v>0</v>
      </c>
    </row>
    <row r="16" spans="1:7" ht="15" customHeight="1" x14ac:dyDescent="0.25">
      <c r="A16" s="27" t="s">
        <v>9</v>
      </c>
      <c r="B16" s="10" t="s">
        <v>27</v>
      </c>
      <c r="C16" s="58" t="s">
        <v>68</v>
      </c>
      <c r="D16" s="10"/>
      <c r="E16" s="19"/>
      <c r="F16" s="13"/>
      <c r="G16" s="28"/>
    </row>
    <row r="17" spans="1:10" ht="15" customHeight="1" x14ac:dyDescent="0.25">
      <c r="A17" s="40" t="s">
        <v>9</v>
      </c>
      <c r="B17" s="10"/>
      <c r="C17" s="37" t="s">
        <v>39</v>
      </c>
      <c r="D17" s="10"/>
      <c r="E17" s="19"/>
      <c r="F17" s="13"/>
      <c r="G17" s="28"/>
    </row>
    <row r="18" spans="1:10" ht="15" customHeight="1" x14ac:dyDescent="0.3">
      <c r="A18" s="115">
        <v>2</v>
      </c>
      <c r="B18" s="124"/>
      <c r="C18" s="38" t="s">
        <v>40</v>
      </c>
      <c r="D18" s="154" t="s">
        <v>16</v>
      </c>
      <c r="E18" s="43">
        <v>7</v>
      </c>
      <c r="F18" s="16"/>
      <c r="G18" s="30">
        <f t="shared" ref="G18:G20" si="0">ROUND(E18*F18,2)</f>
        <v>0</v>
      </c>
    </row>
    <row r="19" spans="1:10" ht="15" customHeight="1" x14ac:dyDescent="0.3">
      <c r="A19" s="119"/>
      <c r="B19" s="152"/>
      <c r="C19" s="38" t="s">
        <v>41</v>
      </c>
      <c r="D19" s="155"/>
      <c r="E19" s="44">
        <v>4</v>
      </c>
      <c r="F19" s="42"/>
      <c r="G19" s="30">
        <f t="shared" si="0"/>
        <v>0</v>
      </c>
    </row>
    <row r="20" spans="1:10" ht="15" customHeight="1" x14ac:dyDescent="0.3">
      <c r="A20" s="119"/>
      <c r="B20" s="152"/>
      <c r="C20" s="38" t="s">
        <v>42</v>
      </c>
      <c r="D20" s="155"/>
      <c r="E20" s="44">
        <v>2</v>
      </c>
      <c r="F20" s="42"/>
      <c r="G20" s="30">
        <f t="shared" si="0"/>
        <v>0</v>
      </c>
    </row>
    <row r="21" spans="1:10" ht="14" x14ac:dyDescent="0.3">
      <c r="A21" s="116"/>
      <c r="B21" s="153"/>
      <c r="C21" s="38" t="s">
        <v>43</v>
      </c>
      <c r="D21" s="156"/>
      <c r="E21" s="44">
        <v>1</v>
      </c>
      <c r="F21" s="42"/>
      <c r="G21" s="30">
        <f t="shared" ref="G21:G62" si="1">ROUND(E21*F21,2)</f>
        <v>0</v>
      </c>
    </row>
    <row r="22" spans="1:10" ht="13" x14ac:dyDescent="0.25">
      <c r="A22" s="41" t="s">
        <v>9</v>
      </c>
      <c r="B22" s="10" t="s">
        <v>14</v>
      </c>
      <c r="C22" s="48" t="s">
        <v>44</v>
      </c>
      <c r="D22" s="39"/>
      <c r="E22" s="45"/>
      <c r="F22" s="17"/>
      <c r="G22" s="31"/>
    </row>
    <row r="23" spans="1:10" ht="14" x14ac:dyDescent="0.3">
      <c r="A23" s="29">
        <v>3</v>
      </c>
      <c r="B23" s="46"/>
      <c r="C23" s="38" t="s">
        <v>46</v>
      </c>
      <c r="D23" s="47" t="s">
        <v>45</v>
      </c>
      <c r="E23" s="22">
        <v>29</v>
      </c>
      <c r="F23" s="16"/>
      <c r="G23" s="30">
        <f t="shared" ref="G23" si="2">ROUND(E23*F23,2)</f>
        <v>0</v>
      </c>
    </row>
    <row r="24" spans="1:10" ht="14" x14ac:dyDescent="0.3">
      <c r="A24" s="29">
        <v>4</v>
      </c>
      <c r="B24" s="46"/>
      <c r="C24" s="38" t="s">
        <v>47</v>
      </c>
      <c r="D24" s="47" t="s">
        <v>45</v>
      </c>
      <c r="E24" s="22">
        <v>41</v>
      </c>
      <c r="F24" s="16"/>
      <c r="G24" s="30">
        <f t="shared" ref="G24" si="3">ROUND(E24*F24,2)</f>
        <v>0</v>
      </c>
    </row>
    <row r="25" spans="1:10" ht="14" x14ac:dyDescent="0.3">
      <c r="A25" s="29">
        <v>5</v>
      </c>
      <c r="B25" s="14"/>
      <c r="C25" s="49" t="s">
        <v>48</v>
      </c>
      <c r="D25" s="14" t="s">
        <v>45</v>
      </c>
      <c r="E25" s="22">
        <v>36</v>
      </c>
      <c r="F25" s="16"/>
      <c r="G25" s="30">
        <f t="shared" ref="G25" si="4">ROUND(E25*F25,2)</f>
        <v>0</v>
      </c>
    </row>
    <row r="26" spans="1:10" s="3" customFormat="1" ht="13" x14ac:dyDescent="0.25">
      <c r="A26" s="27" t="s">
        <v>9</v>
      </c>
      <c r="B26" s="10" t="s">
        <v>49</v>
      </c>
      <c r="C26" s="59" t="s">
        <v>67</v>
      </c>
      <c r="D26" s="10"/>
      <c r="E26" s="19"/>
      <c r="F26" s="17"/>
      <c r="G26" s="31"/>
      <c r="J26"/>
    </row>
    <row r="27" spans="1:10" s="3" customFormat="1" ht="13" x14ac:dyDescent="0.25">
      <c r="A27" s="27" t="s">
        <v>9</v>
      </c>
      <c r="B27" s="10" t="s">
        <v>24</v>
      </c>
      <c r="C27" s="73" t="s">
        <v>50</v>
      </c>
      <c r="D27" s="10"/>
      <c r="E27" s="19"/>
      <c r="F27" s="17"/>
      <c r="G27" s="31"/>
      <c r="J27"/>
    </row>
    <row r="28" spans="1:10" s="3" customFormat="1" ht="28" x14ac:dyDescent="0.3">
      <c r="A28" s="29">
        <v>6</v>
      </c>
      <c r="B28" s="6"/>
      <c r="C28" s="52" t="s">
        <v>51</v>
      </c>
      <c r="D28" s="14" t="s">
        <v>52</v>
      </c>
      <c r="E28" s="22">
        <v>470</v>
      </c>
      <c r="F28" s="16"/>
      <c r="G28" s="30">
        <f t="shared" ref="G28" si="5">ROUND(E28*F28,2)</f>
        <v>0</v>
      </c>
      <c r="J28"/>
    </row>
    <row r="29" spans="1:10" s="3" customFormat="1" ht="25" customHeight="1" x14ac:dyDescent="0.3">
      <c r="A29" s="29">
        <v>7</v>
      </c>
      <c r="B29" s="53"/>
      <c r="C29" s="54" t="s">
        <v>53</v>
      </c>
      <c r="D29" s="47" t="s">
        <v>52</v>
      </c>
      <c r="E29" s="22">
        <v>3</v>
      </c>
      <c r="F29" s="16"/>
      <c r="G29" s="30">
        <f t="shared" ref="G29" si="6">ROUND(E29*F29,2)</f>
        <v>0</v>
      </c>
      <c r="J29"/>
    </row>
    <row r="30" spans="1:10" s="3" customFormat="1" ht="13" x14ac:dyDescent="0.25">
      <c r="A30" s="27" t="s">
        <v>9</v>
      </c>
      <c r="B30" s="10" t="s">
        <v>25</v>
      </c>
      <c r="C30" s="74" t="s">
        <v>26</v>
      </c>
      <c r="D30" s="10"/>
      <c r="E30" s="19"/>
      <c r="F30" s="17"/>
      <c r="G30" s="31"/>
      <c r="J30"/>
    </row>
    <row r="31" spans="1:10" s="3" customFormat="1" ht="25.5" customHeight="1" x14ac:dyDescent="0.3">
      <c r="A31" s="29">
        <v>8</v>
      </c>
      <c r="B31" s="6"/>
      <c r="C31" s="52" t="s">
        <v>54</v>
      </c>
      <c r="D31" s="47" t="s">
        <v>52</v>
      </c>
      <c r="E31" s="22">
        <v>121</v>
      </c>
      <c r="F31" s="16"/>
      <c r="G31" s="30">
        <f t="shared" si="1"/>
        <v>0</v>
      </c>
      <c r="J31"/>
    </row>
    <row r="32" spans="1:10" s="3" customFormat="1" ht="16" customHeight="1" x14ac:dyDescent="0.25">
      <c r="A32" s="27" t="s">
        <v>9</v>
      </c>
      <c r="B32" s="10" t="s">
        <v>17</v>
      </c>
      <c r="C32" s="59" t="s">
        <v>18</v>
      </c>
      <c r="D32" s="10"/>
      <c r="E32" s="19"/>
      <c r="F32" s="17"/>
      <c r="G32" s="31"/>
      <c r="J32"/>
    </row>
    <row r="33" spans="1:8" ht="13" x14ac:dyDescent="0.3">
      <c r="A33" s="80" t="s">
        <v>9</v>
      </c>
      <c r="B33" s="81" t="s">
        <v>55</v>
      </c>
      <c r="C33" s="82" t="s">
        <v>56</v>
      </c>
      <c r="D33" s="83"/>
      <c r="E33" s="84"/>
      <c r="F33" s="85"/>
      <c r="G33" s="86"/>
      <c r="H33" s="3"/>
    </row>
    <row r="34" spans="1:8" ht="14" x14ac:dyDescent="0.3">
      <c r="A34" s="29">
        <v>9</v>
      </c>
      <c r="B34" s="6"/>
      <c r="C34" s="49" t="s">
        <v>57</v>
      </c>
      <c r="D34" s="14" t="s">
        <v>45</v>
      </c>
      <c r="E34" s="24">
        <v>2169</v>
      </c>
      <c r="F34" s="16"/>
      <c r="G34" s="30">
        <f t="shared" si="1"/>
        <v>0</v>
      </c>
      <c r="H34" s="3"/>
    </row>
    <row r="35" spans="1:8" ht="13" x14ac:dyDescent="0.25">
      <c r="A35" s="27"/>
      <c r="B35" s="10" t="s">
        <v>28</v>
      </c>
      <c r="C35" s="48" t="s">
        <v>58</v>
      </c>
      <c r="D35" s="10"/>
      <c r="E35" s="19"/>
      <c r="F35" s="17"/>
      <c r="G35" s="31"/>
      <c r="H35" s="3"/>
    </row>
    <row r="36" spans="1:8" ht="28" x14ac:dyDescent="0.3">
      <c r="A36" s="29">
        <v>10</v>
      </c>
      <c r="B36" s="46"/>
      <c r="C36" s="54" t="s">
        <v>72</v>
      </c>
      <c r="D36" s="47" t="s">
        <v>45</v>
      </c>
      <c r="E36" s="23">
        <v>141</v>
      </c>
      <c r="F36" s="18"/>
      <c r="G36" s="30">
        <f t="shared" si="1"/>
        <v>0</v>
      </c>
      <c r="H36" s="3"/>
    </row>
    <row r="37" spans="1:8" ht="28" x14ac:dyDescent="0.3">
      <c r="A37" s="29">
        <v>11</v>
      </c>
      <c r="B37" s="14"/>
      <c r="C37" s="52" t="s">
        <v>73</v>
      </c>
      <c r="D37" s="14" t="s">
        <v>45</v>
      </c>
      <c r="E37" s="23">
        <v>389</v>
      </c>
      <c r="F37" s="18"/>
      <c r="G37" s="30">
        <f t="shared" ref="G37" si="7">ROUND(E37*F37,2)</f>
        <v>0</v>
      </c>
      <c r="H37" s="3"/>
    </row>
    <row r="38" spans="1:8" ht="13" x14ac:dyDescent="0.25">
      <c r="A38" s="27" t="s">
        <v>9</v>
      </c>
      <c r="B38" s="10" t="s">
        <v>59</v>
      </c>
      <c r="C38" s="58" t="s">
        <v>19</v>
      </c>
      <c r="D38" s="10"/>
      <c r="E38" s="19"/>
      <c r="F38" s="13"/>
      <c r="G38" s="28"/>
      <c r="H38" s="3"/>
    </row>
    <row r="39" spans="1:8" ht="13" x14ac:dyDescent="0.25">
      <c r="A39" s="27" t="s">
        <v>9</v>
      </c>
      <c r="B39" s="10" t="s">
        <v>60</v>
      </c>
      <c r="C39" s="73" t="s">
        <v>61</v>
      </c>
      <c r="D39" s="10"/>
      <c r="E39" s="19"/>
      <c r="F39" s="13"/>
      <c r="G39" s="28"/>
      <c r="H39" s="3"/>
    </row>
    <row r="40" spans="1:8" ht="26" x14ac:dyDescent="0.25">
      <c r="A40" s="27" t="s">
        <v>9</v>
      </c>
      <c r="B40" s="10" t="s">
        <v>62</v>
      </c>
      <c r="C40" s="11" t="s">
        <v>63</v>
      </c>
      <c r="D40" s="10"/>
      <c r="E40" s="19"/>
      <c r="F40" s="13"/>
      <c r="G40" s="28"/>
      <c r="H40" s="3"/>
    </row>
    <row r="41" spans="1:8" ht="28" x14ac:dyDescent="0.3">
      <c r="A41" s="110">
        <v>12</v>
      </c>
      <c r="B41" s="108"/>
      <c r="C41" s="52" t="s">
        <v>64</v>
      </c>
      <c r="D41" s="157" t="s">
        <v>66</v>
      </c>
      <c r="E41" s="113">
        <v>2169</v>
      </c>
      <c r="F41" s="104"/>
      <c r="G41" s="106">
        <f t="shared" ref="G41" si="8">ROUND(E41*F41,2)</f>
        <v>0</v>
      </c>
      <c r="H41" s="3"/>
    </row>
    <row r="42" spans="1:8" ht="13" x14ac:dyDescent="0.25">
      <c r="A42" s="111"/>
      <c r="B42" s="109"/>
      <c r="C42" s="15" t="s">
        <v>65</v>
      </c>
      <c r="D42" s="158"/>
      <c r="E42" s="114"/>
      <c r="F42" s="105"/>
      <c r="G42" s="107"/>
      <c r="H42" s="3"/>
    </row>
    <row r="43" spans="1:8" ht="13" x14ac:dyDescent="0.25">
      <c r="A43" s="27" t="s">
        <v>9</v>
      </c>
      <c r="B43" s="10" t="s">
        <v>21</v>
      </c>
      <c r="C43" s="58" t="s">
        <v>22</v>
      </c>
      <c r="D43" s="10"/>
      <c r="E43" s="19"/>
      <c r="F43" s="13"/>
      <c r="G43" s="28"/>
      <c r="H43" s="3"/>
    </row>
    <row r="44" spans="1:8" ht="13" x14ac:dyDescent="0.25">
      <c r="A44" s="40" t="s">
        <v>9</v>
      </c>
      <c r="B44" s="57" t="s">
        <v>23</v>
      </c>
      <c r="C44" s="11" t="s">
        <v>69</v>
      </c>
      <c r="D44" s="60"/>
      <c r="E44" s="19"/>
      <c r="F44" s="13"/>
      <c r="G44" s="61"/>
      <c r="H44" s="3"/>
    </row>
    <row r="45" spans="1:8" ht="16" customHeight="1" x14ac:dyDescent="0.25">
      <c r="A45" s="115">
        <v>13</v>
      </c>
      <c r="B45" s="160"/>
      <c r="C45" s="162" t="s">
        <v>70</v>
      </c>
      <c r="D45" s="159" t="s">
        <v>66</v>
      </c>
      <c r="E45" s="129">
        <v>700</v>
      </c>
      <c r="F45" s="131"/>
      <c r="G45" s="164">
        <f>ROUND(E45*F45,2)</f>
        <v>0</v>
      </c>
      <c r="H45" s="3"/>
    </row>
    <row r="46" spans="1:8" ht="0.5" customHeight="1" x14ac:dyDescent="0.25">
      <c r="A46" s="119"/>
      <c r="B46" s="161"/>
      <c r="C46" s="163"/>
      <c r="D46" s="125"/>
      <c r="E46" s="130"/>
      <c r="F46" s="132"/>
      <c r="G46" s="165"/>
      <c r="H46" s="3"/>
    </row>
    <row r="47" spans="1:8" ht="0.5" customHeight="1" x14ac:dyDescent="0.25">
      <c r="A47" s="50"/>
      <c r="B47" s="66"/>
      <c r="C47" s="68"/>
      <c r="D47" s="69"/>
      <c r="E47" s="166">
        <v>433</v>
      </c>
      <c r="F47" s="168"/>
      <c r="G47" s="164">
        <f>ROUND(E47*F47,2)</f>
        <v>0</v>
      </c>
      <c r="H47" s="3"/>
    </row>
    <row r="48" spans="1:8" ht="30" customHeight="1" x14ac:dyDescent="0.3">
      <c r="A48" s="62">
        <v>14</v>
      </c>
      <c r="B48" s="70"/>
      <c r="C48" s="54" t="s">
        <v>71</v>
      </c>
      <c r="D48" s="47" t="s">
        <v>45</v>
      </c>
      <c r="E48" s="167"/>
      <c r="F48" s="169"/>
      <c r="G48" s="165"/>
      <c r="H48" s="3"/>
    </row>
    <row r="49" spans="1:10" ht="20.5" customHeight="1" x14ac:dyDescent="0.25">
      <c r="A49" s="115">
        <v>15</v>
      </c>
      <c r="B49" s="117"/>
      <c r="C49" s="122" t="s">
        <v>74</v>
      </c>
      <c r="D49" s="124" t="s">
        <v>66</v>
      </c>
      <c r="E49" s="166">
        <v>401</v>
      </c>
      <c r="F49" s="168"/>
      <c r="G49" s="164">
        <f>ROUND(E49*F49,2)</f>
        <v>0</v>
      </c>
      <c r="H49" s="3"/>
    </row>
    <row r="50" spans="1:10" ht="6.5" customHeight="1" x14ac:dyDescent="0.25">
      <c r="A50" s="116"/>
      <c r="B50" s="118"/>
      <c r="C50" s="123"/>
      <c r="D50" s="125"/>
      <c r="E50" s="167"/>
      <c r="F50" s="169"/>
      <c r="G50" s="165"/>
      <c r="H50" s="3"/>
    </row>
    <row r="51" spans="1:10" ht="15.5" customHeight="1" x14ac:dyDescent="0.3">
      <c r="A51" s="115">
        <v>16</v>
      </c>
      <c r="B51" s="117"/>
      <c r="C51" s="126" t="s">
        <v>75</v>
      </c>
      <c r="D51" s="127"/>
      <c r="E51" s="127"/>
      <c r="F51" s="127"/>
      <c r="G51" s="128"/>
      <c r="H51" s="3"/>
    </row>
    <row r="52" spans="1:10" ht="15.5" customHeight="1" x14ac:dyDescent="0.3">
      <c r="A52" s="119"/>
      <c r="B52" s="120"/>
      <c r="C52" s="54" t="s">
        <v>76</v>
      </c>
      <c r="D52" s="76" t="s">
        <v>79</v>
      </c>
      <c r="E52" s="71">
        <v>18.899999999999999</v>
      </c>
      <c r="F52" s="72"/>
      <c r="G52" s="98">
        <f t="shared" si="1"/>
        <v>0</v>
      </c>
      <c r="H52" s="3"/>
    </row>
    <row r="53" spans="1:10" ht="15.5" customHeight="1" x14ac:dyDescent="0.3">
      <c r="A53" s="119"/>
      <c r="B53" s="120"/>
      <c r="C53" s="54" t="s">
        <v>77</v>
      </c>
      <c r="D53" s="76" t="s">
        <v>79</v>
      </c>
      <c r="E53" s="71">
        <v>13</v>
      </c>
      <c r="F53" s="72"/>
      <c r="G53" s="102">
        <f t="shared" si="1"/>
        <v>0</v>
      </c>
      <c r="H53" s="3"/>
    </row>
    <row r="54" spans="1:10" ht="15" customHeight="1" x14ac:dyDescent="0.3">
      <c r="A54" s="116"/>
      <c r="B54" s="118"/>
      <c r="C54" s="38" t="s">
        <v>78</v>
      </c>
      <c r="D54" s="76" t="s">
        <v>66</v>
      </c>
      <c r="E54" s="71">
        <v>54</v>
      </c>
      <c r="F54" s="72"/>
      <c r="G54" s="96">
        <f t="shared" si="1"/>
        <v>0</v>
      </c>
      <c r="H54" s="3"/>
    </row>
    <row r="55" spans="1:10" ht="29.5" customHeight="1" x14ac:dyDescent="0.3">
      <c r="A55" s="62">
        <v>17</v>
      </c>
      <c r="B55" s="70"/>
      <c r="C55" s="54" t="s">
        <v>80</v>
      </c>
      <c r="D55" s="76" t="s">
        <v>15</v>
      </c>
      <c r="E55" s="71">
        <v>36</v>
      </c>
      <c r="F55" s="72"/>
      <c r="G55" s="103">
        <f>ROUND(E55*F55,2)</f>
        <v>0</v>
      </c>
      <c r="H55" s="3"/>
    </row>
    <row r="56" spans="1:10" ht="0.5" hidden="1" customHeight="1" x14ac:dyDescent="0.25">
      <c r="A56" s="51"/>
      <c r="B56" s="78"/>
      <c r="C56" s="67"/>
      <c r="D56" s="77"/>
      <c r="E56" s="75"/>
      <c r="F56" s="79"/>
      <c r="G56" s="97"/>
      <c r="H56" s="3"/>
    </row>
    <row r="57" spans="1:10" ht="11.5" customHeight="1" x14ac:dyDescent="0.25">
      <c r="A57" s="41" t="s">
        <v>9</v>
      </c>
      <c r="B57" s="39" t="s">
        <v>81</v>
      </c>
      <c r="C57" s="63" t="s">
        <v>82</v>
      </c>
      <c r="D57" s="39"/>
      <c r="E57" s="45"/>
      <c r="F57" s="64"/>
      <c r="G57" s="65"/>
      <c r="H57" s="3"/>
    </row>
    <row r="58" spans="1:10" ht="14" x14ac:dyDescent="0.3">
      <c r="A58" s="29">
        <v>18</v>
      </c>
      <c r="B58" s="6"/>
      <c r="C58" s="49" t="s">
        <v>85</v>
      </c>
      <c r="D58" s="76" t="s">
        <v>66</v>
      </c>
      <c r="E58" s="22">
        <v>821</v>
      </c>
      <c r="F58" s="16"/>
      <c r="G58" s="30">
        <f t="shared" si="1"/>
        <v>0</v>
      </c>
      <c r="H58" s="3"/>
    </row>
    <row r="59" spans="1:10" ht="13" x14ac:dyDescent="0.25">
      <c r="A59" s="27" t="s">
        <v>9</v>
      </c>
      <c r="B59" s="10" t="s">
        <v>83</v>
      </c>
      <c r="C59" s="58" t="s">
        <v>84</v>
      </c>
      <c r="D59" s="10"/>
      <c r="E59" s="19"/>
      <c r="F59" s="13"/>
      <c r="G59" s="28"/>
      <c r="H59" s="3"/>
    </row>
    <row r="60" spans="1:10" ht="13" x14ac:dyDescent="0.25">
      <c r="A60" s="27" t="s">
        <v>9</v>
      </c>
      <c r="B60" s="10" t="s">
        <v>86</v>
      </c>
      <c r="C60" s="73" t="s">
        <v>87</v>
      </c>
      <c r="D60" s="10"/>
      <c r="E60" s="19"/>
      <c r="F60" s="13"/>
      <c r="G60" s="28"/>
      <c r="H60" s="3"/>
    </row>
    <row r="61" spans="1:10" ht="13" x14ac:dyDescent="0.25">
      <c r="A61" s="29">
        <v>19</v>
      </c>
      <c r="B61" s="14"/>
      <c r="C61" s="15" t="s">
        <v>88</v>
      </c>
      <c r="D61" s="14" t="s">
        <v>15</v>
      </c>
      <c r="E61" s="22">
        <v>7</v>
      </c>
      <c r="F61" s="16"/>
      <c r="G61" s="30">
        <f t="shared" si="1"/>
        <v>0</v>
      </c>
      <c r="H61" s="3"/>
    </row>
    <row r="62" spans="1:10" s="2" customFormat="1" ht="13" x14ac:dyDescent="0.25">
      <c r="A62" s="29">
        <v>20</v>
      </c>
      <c r="B62" s="14"/>
      <c r="C62" s="15" t="s">
        <v>89</v>
      </c>
      <c r="D62" s="76" t="s">
        <v>79</v>
      </c>
      <c r="E62" s="22">
        <v>1</v>
      </c>
      <c r="F62" s="16"/>
      <c r="G62" s="30">
        <f t="shared" si="1"/>
        <v>0</v>
      </c>
      <c r="H62" s="3"/>
      <c r="J62"/>
    </row>
    <row r="63" spans="1:10" s="2" customFormat="1" ht="13" x14ac:dyDescent="0.25">
      <c r="A63" s="27" t="s">
        <v>9</v>
      </c>
      <c r="B63" s="10" t="s">
        <v>20</v>
      </c>
      <c r="C63" s="58" t="s">
        <v>91</v>
      </c>
      <c r="D63" s="10"/>
      <c r="E63" s="21"/>
      <c r="F63" s="13"/>
      <c r="G63" s="13"/>
      <c r="H63" s="3"/>
      <c r="J63"/>
    </row>
    <row r="64" spans="1:10" ht="13" x14ac:dyDescent="0.25">
      <c r="A64" s="27" t="s">
        <v>9</v>
      </c>
      <c r="B64" s="10" t="s">
        <v>93</v>
      </c>
      <c r="C64" s="11" t="s">
        <v>92</v>
      </c>
      <c r="D64" s="10"/>
      <c r="E64" s="21"/>
      <c r="F64" s="13"/>
      <c r="G64" s="28"/>
      <c r="H64" s="3"/>
    </row>
    <row r="65" spans="1:8" ht="20" customHeight="1" x14ac:dyDescent="0.25">
      <c r="A65" s="29">
        <v>21</v>
      </c>
      <c r="B65" s="55"/>
      <c r="C65" s="15" t="s">
        <v>90</v>
      </c>
      <c r="D65" s="55" t="s">
        <v>16</v>
      </c>
      <c r="E65" s="22">
        <v>3</v>
      </c>
      <c r="F65" s="16"/>
      <c r="G65" s="30">
        <f t="shared" ref="G65" si="9">ROUND(E65*F65,2)</f>
        <v>0</v>
      </c>
      <c r="H65" s="3"/>
    </row>
    <row r="66" spans="1:8" ht="42" customHeight="1" x14ac:dyDescent="0.25">
      <c r="A66" s="91">
        <v>22</v>
      </c>
      <c r="B66" s="87"/>
      <c r="C66" s="88" t="s">
        <v>94</v>
      </c>
      <c r="D66" s="90" t="s">
        <v>16</v>
      </c>
      <c r="E66" s="89">
        <v>1</v>
      </c>
      <c r="F66" s="16"/>
      <c r="G66" s="30">
        <f t="shared" ref="G66" si="10">ROUND(E66*F66,2)</f>
        <v>0</v>
      </c>
    </row>
    <row r="67" spans="1:8" ht="41.5" customHeight="1" x14ac:dyDescent="0.25">
      <c r="A67" s="29">
        <v>23</v>
      </c>
      <c r="B67" s="56"/>
      <c r="C67" s="15" t="s">
        <v>95</v>
      </c>
      <c r="D67" s="90" t="s">
        <v>16</v>
      </c>
      <c r="E67" s="89">
        <v>3</v>
      </c>
      <c r="F67" s="16"/>
      <c r="G67" s="30">
        <f t="shared" ref="G67" si="11">ROUND(E67*F67,2)</f>
        <v>0</v>
      </c>
      <c r="H67" s="3"/>
    </row>
    <row r="68" spans="1:8" ht="20.149999999999999" customHeight="1" x14ac:dyDescent="0.3">
      <c r="A68" s="32" t="s">
        <v>9</v>
      </c>
      <c r="B68" s="20"/>
      <c r="C68" s="121" t="s">
        <v>96</v>
      </c>
      <c r="D68" s="121"/>
      <c r="E68" s="121"/>
      <c r="F68" s="121"/>
      <c r="G68" s="92">
        <f>SUM(G15:G67)</f>
        <v>0</v>
      </c>
    </row>
    <row r="69" spans="1:8" ht="20.149999999999999" customHeight="1" x14ac:dyDescent="0.3">
      <c r="A69" s="29" t="s">
        <v>9</v>
      </c>
      <c r="B69" s="14"/>
      <c r="C69" s="135" t="s">
        <v>97</v>
      </c>
      <c r="D69" s="135"/>
      <c r="E69" s="135"/>
      <c r="F69" s="135"/>
      <c r="G69" s="93">
        <f>ROUND(G68*0.23,2)</f>
        <v>0</v>
      </c>
    </row>
    <row r="70" spans="1:8" ht="20.149999999999999" customHeight="1" thickBot="1" x14ac:dyDescent="0.35">
      <c r="A70" s="33" t="s">
        <v>9</v>
      </c>
      <c r="B70" s="34"/>
      <c r="C70" s="134" t="s">
        <v>98</v>
      </c>
      <c r="D70" s="134"/>
      <c r="E70" s="134"/>
      <c r="F70" s="134"/>
      <c r="G70" s="94">
        <f>G69+G68</f>
        <v>0</v>
      </c>
    </row>
    <row r="71" spans="1:8" x14ac:dyDescent="0.25">
      <c r="C71" s="99"/>
      <c r="D71" s="100"/>
      <c r="E71" s="100"/>
      <c r="F71" s="101"/>
    </row>
    <row r="74" spans="1:8" ht="14" x14ac:dyDescent="0.25">
      <c r="A74" s="112" t="s">
        <v>33</v>
      </c>
      <c r="B74" s="112"/>
      <c r="C74" s="112"/>
      <c r="D74" s="112"/>
      <c r="E74" s="112"/>
      <c r="F74" s="112"/>
      <c r="G74" s="112"/>
    </row>
    <row r="75" spans="1:8" ht="14" x14ac:dyDescent="0.25">
      <c r="A75" s="95"/>
      <c r="B75" s="95"/>
      <c r="C75" s="95"/>
      <c r="D75" s="95"/>
      <c r="E75" s="95"/>
      <c r="F75" s="95"/>
      <c r="G75" s="95"/>
    </row>
    <row r="76" spans="1:8" ht="14" x14ac:dyDescent="0.25">
      <c r="A76" s="95"/>
      <c r="B76" s="95"/>
      <c r="C76" s="95"/>
      <c r="D76" s="95"/>
      <c r="E76" s="95"/>
      <c r="F76" s="95"/>
      <c r="G76" s="95"/>
    </row>
    <row r="77" spans="1:8" ht="14" x14ac:dyDescent="0.25">
      <c r="A77" s="112" t="s">
        <v>34</v>
      </c>
      <c r="B77" s="112"/>
      <c r="C77" s="112"/>
      <c r="D77" s="133" t="s">
        <v>35</v>
      </c>
      <c r="E77" s="133"/>
      <c r="F77" s="133"/>
      <c r="G77" s="133"/>
    </row>
    <row r="78" spans="1:8" ht="14" x14ac:dyDescent="0.25">
      <c r="A78" s="95"/>
      <c r="B78" s="95"/>
      <c r="C78" s="95"/>
      <c r="D78" s="133" t="s">
        <v>36</v>
      </c>
      <c r="E78" s="133"/>
      <c r="F78" s="133"/>
      <c r="G78" s="133"/>
    </row>
  </sheetData>
  <mergeCells count="44">
    <mergeCell ref="G45:G46"/>
    <mergeCell ref="E47:E48"/>
    <mergeCell ref="F47:F48"/>
    <mergeCell ref="G47:G48"/>
    <mergeCell ref="E49:E50"/>
    <mergeCell ref="F49:F50"/>
    <mergeCell ref="G49:G50"/>
    <mergeCell ref="A18:A21"/>
    <mergeCell ref="B18:B21"/>
    <mergeCell ref="D18:D21"/>
    <mergeCell ref="A45:A46"/>
    <mergeCell ref="D41:D42"/>
    <mergeCell ref="D45:D46"/>
    <mergeCell ref="B45:B46"/>
    <mergeCell ref="C45:C46"/>
    <mergeCell ref="A8:G8"/>
    <mergeCell ref="A10:A11"/>
    <mergeCell ref="B10:B11"/>
    <mergeCell ref="C10:C11"/>
    <mergeCell ref="D10:E10"/>
    <mergeCell ref="F10:F11"/>
    <mergeCell ref="G10:G11"/>
    <mergeCell ref="A9:G9"/>
    <mergeCell ref="A77:C77"/>
    <mergeCell ref="D77:G77"/>
    <mergeCell ref="D78:G78"/>
    <mergeCell ref="C70:F70"/>
    <mergeCell ref="C69:F69"/>
    <mergeCell ref="F41:F42"/>
    <mergeCell ref="G41:G42"/>
    <mergeCell ref="B41:B42"/>
    <mergeCell ref="A41:A42"/>
    <mergeCell ref="A74:G74"/>
    <mergeCell ref="E41:E42"/>
    <mergeCell ref="A49:A50"/>
    <mergeCell ref="B49:B50"/>
    <mergeCell ref="A51:A54"/>
    <mergeCell ref="B51:B54"/>
    <mergeCell ref="C68:F68"/>
    <mergeCell ref="C49:C50"/>
    <mergeCell ref="D49:D50"/>
    <mergeCell ref="C51:G51"/>
    <mergeCell ref="E45:E46"/>
    <mergeCell ref="F45:F4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3" firstPageNumber="0" fitToHeight="1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45824FE77B64282F2528D855AAE16" ma:contentTypeVersion="11" ma:contentTypeDescription="Utwórz nowy dokument." ma:contentTypeScope="" ma:versionID="46fa5b8e52d9ae87b6bc78b3d38fbe67">
  <xsd:schema xmlns:xsd="http://www.w3.org/2001/XMLSchema" xmlns:xs="http://www.w3.org/2001/XMLSchema" xmlns:p="http://schemas.microsoft.com/office/2006/metadata/properties" xmlns:ns3="5a273c63-0501-4ed8-b59f-02164726fd78" xmlns:ns4="0d562126-32aa-4fc7-bcf3-d8622f0a57ec" targetNamespace="http://schemas.microsoft.com/office/2006/metadata/properties" ma:root="true" ma:fieldsID="5780497c8e7101ba8dd5737b4aea8b92" ns3:_="" ns4:_="">
    <xsd:import namespace="5a273c63-0501-4ed8-b59f-02164726fd78"/>
    <xsd:import namespace="0d562126-32aa-4fc7-bcf3-d8622f0a57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73c63-0501-4ed8-b59f-02164726fd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62126-32aa-4fc7-bcf3-d8622f0a5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95E470-244F-406D-A8E5-ED80DDA790C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d562126-32aa-4fc7-bcf3-d8622f0a57ec"/>
    <ds:schemaRef ds:uri="5a273c63-0501-4ed8-b59f-02164726fd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0294B6-024F-4B88-AC79-4B965D1D72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C30C5-1FC1-434A-B997-4B65677A9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273c63-0501-4ed8-b59f-02164726fd78"/>
    <ds:schemaRef ds:uri="0d562126-32aa-4fc7-bcf3-d8622f0a57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ofertowy</vt:lpstr>
      <vt:lpstr>ofertowy!_FiltrujBazeDanych</vt:lpstr>
      <vt:lpstr>ofertowy!Obszar_wydruku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Bogusław Szulc</cp:lastModifiedBy>
  <cp:lastPrinted>2021-07-26T12:09:48Z</cp:lastPrinted>
  <dcterms:created xsi:type="dcterms:W3CDTF">2009-06-16T05:24:07Z</dcterms:created>
  <dcterms:modified xsi:type="dcterms:W3CDTF">2021-07-27T09:52:15Z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0x010100A9F45824FE77B64282F2528D855AAE16</vt:lpwstr>
  </property>
</Properties>
</file>