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250" windowHeight="5550" tabRatio="829" activeTab="0"/>
  </bookViews>
  <sheets>
    <sheet name="zał. nr 1 do oferty" sheetId="1" r:id="rId1"/>
    <sheet name="pakiety" sheetId="2" r:id="rId2"/>
  </sheets>
  <definedNames>
    <definedName name="_xlnm.Print_Area" localSheetId="0">'zał. nr 1 do oferty'!$A$1:$L$29</definedName>
    <definedName name="_xlnm.Print_Titles" localSheetId="0">'zał. nr 1 do oferty'!$2:$2</definedName>
  </definedNames>
  <calcPr fullCalcOnLoad="1"/>
</workbook>
</file>

<file path=xl/sharedStrings.xml><?xml version="1.0" encoding="utf-8"?>
<sst xmlns="http://schemas.openxmlformats.org/spreadsheetml/2006/main" count="83" uniqueCount="71">
  <si>
    <r>
      <t xml:space="preserve">Materiały kontrolne, kalibracyjne służące do kalibracji glukometrów </t>
    </r>
    <r>
      <rPr>
        <sz val="8"/>
        <color indexed="14"/>
        <rFont val="Garamond"/>
        <family val="1"/>
      </rPr>
      <t>(podać ilość i jednostkę miary, wynikającą z zaleceń producenta oraz wymaganej częstotliwości kalibracji))</t>
    </r>
  </si>
  <si>
    <t>nazwa producenta</t>
  </si>
  <si>
    <t>l.p.</t>
  </si>
  <si>
    <t>xxx</t>
  </si>
  <si>
    <t>1.</t>
  </si>
  <si>
    <t>2.</t>
  </si>
  <si>
    <t>3.</t>
  </si>
  <si>
    <t>wartość pakietu</t>
  </si>
  <si>
    <t>Pakiet 1</t>
  </si>
  <si>
    <t>Pakiet 2</t>
  </si>
  <si>
    <t xml:space="preserve">Pakiet 3 </t>
  </si>
  <si>
    <t>Pakiet 5</t>
  </si>
  <si>
    <t>Pakiet 6</t>
  </si>
  <si>
    <t>wartość netto</t>
  </si>
  <si>
    <t>wartość brutto</t>
  </si>
  <si>
    <t xml:space="preserve">wartość brutto </t>
  </si>
  <si>
    <t>pakiet 1</t>
  </si>
  <si>
    <t>pakiet 2</t>
  </si>
  <si>
    <t>pakiet 3</t>
  </si>
  <si>
    <t>pakiet 4</t>
  </si>
  <si>
    <t>pakiet 5</t>
  </si>
  <si>
    <t>pakiet 6</t>
  </si>
  <si>
    <t>pakiet 7</t>
  </si>
  <si>
    <t>przedmiot zamówienia</t>
  </si>
  <si>
    <t>cena  netto j.m.</t>
  </si>
  <si>
    <t>wartość  netto</t>
  </si>
  <si>
    <t>350mg I/ml</t>
  </si>
  <si>
    <t>ml</t>
  </si>
  <si>
    <t>300-350mg I/ml</t>
  </si>
  <si>
    <t>wymagane związki aktywne, dawka</t>
  </si>
  <si>
    <t>Zawiesina do diagnostyki radiologicznej przewodu pokarmowego. Podanie doustne i doodbytnicze</t>
  </si>
  <si>
    <t>Barium sulfuricum 1g/ml</t>
  </si>
  <si>
    <t>zestaw</t>
  </si>
  <si>
    <t>a</t>
  </si>
  <si>
    <t>Zestaw do podawania środka kontrastowego dla jednego pacjenta - minimalny skład:
a) 2 strzykawki (z tłokiem)
b) 2 transfery (kolce) umożliwiające napełnienie zestawu 
c) konektor
d) dren o długości 250 cm przy pełnym rozciągnięciu</t>
  </si>
  <si>
    <t>szt</t>
  </si>
  <si>
    <t>b</t>
  </si>
  <si>
    <t>c</t>
  </si>
  <si>
    <r>
      <t>Dwunastogodzinn</t>
    </r>
    <r>
      <rPr>
        <u val="single"/>
        <sz val="8"/>
        <rFont val="Garamond"/>
        <family val="1"/>
      </rPr>
      <t xml:space="preserve">y </t>
    </r>
    <r>
      <rPr>
        <sz val="8"/>
        <rFont val="Garamond"/>
        <family val="1"/>
      </rPr>
      <t xml:space="preserve">zestaw do podawania środka kontrastowego - minimalny skład:
a) 2 strzykawki z tłokiem o pojemności 200ml
b) 2 transfery umożliwiające napełnianie zestawu o długości 115 cm
c) konektor: zestaw drenów umożliwiający podanie kontrastu dla wielu pacjentów, długość15 cm
d) etykieta z datą ważności </t>
    </r>
  </si>
  <si>
    <t xml:space="preserve">Pakiet 4 </t>
  </si>
  <si>
    <t xml:space="preserve">Kwas octowy 3% </t>
  </si>
  <si>
    <t xml:space="preserve">Wodny roztwór fioletu gencjany, stosowany na skórę </t>
  </si>
  <si>
    <t>test</t>
  </si>
  <si>
    <t>chlorek metylotioniniowy - methylenblau 0,5%-2ml</t>
  </si>
  <si>
    <t>Błękit metylenowy stosowany jako znacznik w postaci rozwtoru do wizualizacji podczas zabiegów chirurgicznych, ampułki 2ml</t>
  </si>
  <si>
    <t>Methylrosanilinii chloridum 10mg/g</t>
  </si>
  <si>
    <t>Test ureazowy  do wykrywania helicobacter pylori w biopatach żołądka lub dwunastnicy, pobranych endoskopowo zaraz po pobraniu wycinków. Test wymaga zwilżenia   wodą destylowaną; odczyt wyniku do  15 minut.</t>
  </si>
  <si>
    <t>Pakiet 7</t>
  </si>
  <si>
    <t>Preparat do diagnostyki cytologicznej i histologicznej</t>
  </si>
  <si>
    <t>dane identyfikujące oferowany asortyment: nazwa handlowa, jeśli dotyczy - oferowana objętość/ numer katalogowy</t>
  </si>
  <si>
    <t>Sterylny system  do podawania środków kontrastowych przy użyciu wstrzykiwania MEDRAD Stellant CT DUAL - wszystkie produkty muszą być ze sobą kompatybilne i pochodzić od jednego producenta.</t>
  </si>
  <si>
    <t>jeśli dotyczy kod EAN (dla każdej oferowanej objętości)</t>
  </si>
  <si>
    <t>Dren jendorazowego użytku o długości 250 cm przy pełnym rozciągnięciu</t>
  </si>
  <si>
    <t>op. 20g</t>
  </si>
  <si>
    <t>op. x 5amp</t>
  </si>
  <si>
    <t>op. 100ml</t>
  </si>
  <si>
    <t>aerozol 15ml</t>
  </si>
  <si>
    <t>butelka 
200ml</t>
  </si>
  <si>
    <t>op. x 50szt.</t>
  </si>
  <si>
    <t xml:space="preserve">op. x 50szt. </t>
  </si>
  <si>
    <t>Jodowy środek kontrastowy do badania RTG, rozpuszczalny w wodzie, wydalany przez nerki, niskoosmolarny, niejonowy. Roztwór do wstrzykiwań oraz podania doustnego i doodbytniczego. Opakowanie nie większe lub równe 50 ml</t>
  </si>
  <si>
    <t>Preparat do utrwalania próbek cytologicznych. Dedykowany do stosowania w szczególności: przy wymazach (różnych osadów pochodzących z płynów jam ciała i moczu), BAC-biopsji aspiracyjnej cienkoigłowej (różnych guzów tj. tarczycy, prostaty, węzłów chłonnych, tkanek miękkich, sutków, ślinianek)</t>
  </si>
  <si>
    <t>podać ...</t>
  </si>
  <si>
    <t>dodatek nr 2 do SWZ
Załącznik nr 1 do oferty na dostawę środków kontrastowych i innych wyrobów medycznych do diagnostyki dla Powiatowego Centrum Zdrowia Sp. z o.o. w Drezdenku, nr sprawy PCZSzp/TP-MN/3/2024
Opis i przedmiotu zamówienia</t>
  </si>
  <si>
    <t>Jodowy środek kontrastowy do badania RTG, rozpuszczalny w wodzie, wydalany przez nerki, niskoosmolarny, niejonowy. Roztwór do wstrzykiwań. Dotęp do minimum trzech objętości: opakowanie po 50ml, 100ml, 200 ml.
Wszystkie objętości muszą pochodzić od jednego producenta.</t>
  </si>
  <si>
    <t>szacowane zapotrzebowanie wg j.m.</t>
  </si>
  <si>
    <t>Paski do badania poziomu glikemii kompatybilne z zaoferowanymi glukometrami;
dopuszcza się opakowanie po 100szt. z odpowiednim przeliczeniem ilości</t>
  </si>
  <si>
    <t>j.m.</t>
  </si>
  <si>
    <t>stawka VAT</t>
  </si>
  <si>
    <r>
      <t xml:space="preserve">Udostępnienie 20szt. glukometów  </t>
    </r>
    <r>
      <rPr>
        <sz val="8"/>
        <rFont val="Garamond"/>
        <family val="1"/>
      </rPr>
      <t>niezbędnych do wykonywania pomiarów za pomocą zaoferowanych pasków.
Wymagane minimalne parametry techniczno-użytkowe udostępnianych glukometrów:
1. rodzaj próbki krwi do badania: świeża krew włośniczkowa;
2. glukometr skalibrowany do osocza;
3. wykorzystywany enzym na paskach: oksydaza glukozowa (GOD) lub dehydrogenaza glukozy (GDH);
4. paski z kapilarą zasysającą umieszczoną na górze paska testowego (niedopuszczalny pasek z kapilarą umieszczoną z boku paska testowego);
5. próbka krwi wprowadzana do paska przez oznaczoną szczelinę kapilary na szczycie paska testowego;
6. zakres hematokrytu - minimalny zakres 30-55% (+/-5%);
7. automatyczny wyrzut paska po pomiarze (funkcja dająca dodatkowe podniesienie bezpieczeństwa i higieny pracy - brak styczności z materiałem biologicznym pacjenta);
8. czas pomiaru max do 7 sekund;
9. zakres oznaczania wyniku glikemii dolna granica zakresu co jamniej od 20mg/dl, górna granica zakresu nie mniejsza niż 600mg/dl;
10. wielkość próbki krwi nie większa niż 0,7ul;
11. automatyczne kodowanie bez kluczy, chipów, ręcznego ustawiania kodów;
12. ważność testów paskowych po otwrciu każdej fiolki minimum 6 miesięcy;
13. glukometry i płyny kontrolne muszą być zgodne z normą PN-EN ISO 15197:2015 lub równoważną w zakresie dokładności 
i precyzji pomiarów;
14. w okresie trwania umowy Wykonawca przeprowadzi minimum 6 walidacji każdego glukometru;
15. temperatura przechowywania pasków winna się mieścić w zakresie 4-30`C;</t>
    </r>
  </si>
  <si>
    <t>Test ciążowy o czułości testu , tj.: zdolności do wykrywania  hCG od 10 mlU/ml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</si>
</sst>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0\ &quot;zł&quot;_-;\-* #,##0.00\ &quot;zł&quot;_-;_-* &quot;-&quot;????\ &quot;zł&quot;_-;_-@_-"/>
    <numFmt numFmtId="167" formatCode="_-* #,##0.0000\ &quot;zł&quot;_-;\-* #,##0.0000\ &quot;zł&quot;_-;_-* &quot;-&quot;????\ &quot;zł&quot;_-;_-@_-"/>
    <numFmt numFmtId="168" formatCode="_-* #,##0.0000\ _z_ł_-;\-* #,##0.0000\ _z_ł_-;_-* &quot;-&quot;??\ _z_ł_-;_-@_-"/>
    <numFmt numFmtId="169" formatCode="_-* #,##0.000\ &quot;zł&quot;_-;\-* #,##0.000\ &quot;zł&quot;_-;_-* &quot;-&quot;????\ &quot;zł&quot;_-;_-@_-"/>
    <numFmt numFmtId="170" formatCode="_-* #,##0.00000\ &quot;zł&quot;_-;\-* #,##0.00000\ &quot;zł&quot;_-;_-* &quot;-&quot;????\ &quot;zł&quot;_-;_-@_-"/>
    <numFmt numFmtId="171" formatCode="_-* #,##0.000000\ &quot;zł&quot;_-;\-* #,##0.000000\ &quot;zł&quot;_-;_-* &quot;-&quot;????\ &quot;zł&quot;_-;_-@_-"/>
    <numFmt numFmtId="172" formatCode="_-* #,##0.0000000\ &quot;zł&quot;_-;\-* #,##0.0000000\ &quot;zł&quot;_-;_-* &quot;-&quot;????\ &quot;zł&quot;_-;_-@_-"/>
    <numFmt numFmtId="173" formatCode="_-* #,##0.0000\ &quot;zł&quot;_-;\-* #,##0.0000\ &quot;zł&quot;_-;_-* &quot;-&quot;??\ &quot;zł&quot;_-;_-@_-"/>
    <numFmt numFmtId="174" formatCode="#,##0.0000\ &quot;zł&quot;"/>
    <numFmt numFmtId="175" formatCode="_-* #,##0.0\ &quot;zł&quot;_-;\-* #,##0.0\ &quot;zł&quot;_-;_-* &quot;-&quot;????\ &quot;zł&quot;_-;_-@_-"/>
    <numFmt numFmtId="176" formatCode="_-* #,##0\ &quot;zł&quot;_-;\-* #,##0\ &quot;zł&quot;_-;_-* &quot;-&quot;????\ &quot;zł&quot;_-;_-@_-"/>
    <numFmt numFmtId="177" formatCode="_-* #,##0.000\ _z_ł_-;\-* #,##0.000\ _z_ł_-;_-* &quot;-&quot;??\ _z_ł_-;_-@_-"/>
    <numFmt numFmtId="178" formatCode="_-* #,##0.00000\ _z_ł_-;\-* #,##0.00000\ _z_ł_-;_-* &quot;-&quot;??\ _z_ł_-;_-@_-"/>
    <numFmt numFmtId="179" formatCode="_-* #,##0.000\ &quot;zł&quot;_-;\-* #,##0.000\ &quot;zł&quot;_-;_-* &quot;-&quot;??\ &quot;zł&quot;_-;_-@_-"/>
    <numFmt numFmtId="180" formatCode="_-* #,##0.0000\ _z_ł_-;\-* #,##0.0000\ _z_ł_-;_-* &quot;-&quot;????\ _z_ł_-;_-@_-"/>
    <numFmt numFmtId="181" formatCode="#,##0\ &quot;zł&quot;"/>
    <numFmt numFmtId="182" formatCode="_-* #,##0.0\ _z_ł_-;\-* #,##0.0\ _z_ł_-;_-* &quot;-&quot;??\ _z_ł_-;_-@_-"/>
    <numFmt numFmtId="183" formatCode="_-* #,##0\ _z_ł_-;\-* #,##0\ _z_ł_-;_-* &quot;-&quot;??\ _z_ł_-;_-@_-"/>
    <numFmt numFmtId="184" formatCode="#,##0.0"/>
    <numFmt numFmtId="185" formatCode="#,##0.000\ &quot;zł&quot;"/>
    <numFmt numFmtId="186" formatCode="#,##0.00\ &quot;zł&quot;"/>
    <numFmt numFmtId="187" formatCode="&quot;Tak&quot;;&quot;Tak&quot;;&quot;Nie&quot;"/>
    <numFmt numFmtId="188" formatCode="&quot;Prawda&quot;;&quot;Prawda&quot;;&quot;Fałsz&quot;"/>
    <numFmt numFmtId="189" formatCode="&quot;Włączone&quot;;&quot;Włączone&quot;;&quot;Wyłączone&quot;"/>
    <numFmt numFmtId="190" formatCode="[$€-2]\ #,##0.00_);[Red]\([$€-2]\ #,##0.00\)"/>
    <numFmt numFmtId="191" formatCode="[$€-2]\ #,##0.0000;\-[$€-2]\ #,##0.0000"/>
    <numFmt numFmtId="192" formatCode="_-* #,##0.00\ [$€-1]_-;\-* #,##0.00\ [$€-1]_-;_-* &quot;-&quot;??\ [$€-1]_-;_-@_-"/>
    <numFmt numFmtId="193" formatCode="0.000"/>
    <numFmt numFmtId="194" formatCode="#,##0.00\ [$€-1]"/>
    <numFmt numFmtId="195" formatCode="#,##0.0\ [$€-1]"/>
    <numFmt numFmtId="196" formatCode="#,##0\ [$€-1]"/>
    <numFmt numFmtId="197" formatCode="#,##0.000\ [$€-1]"/>
    <numFmt numFmtId="198" formatCode="#,##0.0000\ [$€-1]"/>
    <numFmt numFmtId="199" formatCode="#,##0.00\ [$€-1];\-#,##0.00\ [$€-1]"/>
    <numFmt numFmtId="200" formatCode="#,##0.00_ ;\-#,##0.00\ 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#,##0.000"/>
  </numFmts>
  <fonts count="30">
    <font>
      <sz val="10"/>
      <name val="Arial CE"/>
      <family val="0"/>
    </font>
    <font>
      <sz val="11"/>
      <color indexed="8"/>
      <name val="Czcionka tekstu podstawowego"/>
      <family val="2"/>
    </font>
    <font>
      <u val="single"/>
      <sz val="10"/>
      <color indexed="12"/>
      <name val="Arial CE"/>
      <family val="0"/>
    </font>
    <font>
      <sz val="8"/>
      <name val="Garamond"/>
      <family val="1"/>
    </font>
    <font>
      <sz val="7"/>
      <name val="Garamond"/>
      <family val="1"/>
    </font>
    <font>
      <b/>
      <sz val="8"/>
      <name val="Garamond"/>
      <family val="1"/>
    </font>
    <font>
      <sz val="8"/>
      <name val="Arial CE"/>
      <family val="0"/>
    </font>
    <font>
      <u val="single"/>
      <sz val="10"/>
      <color indexed="36"/>
      <name val="Arial CE"/>
      <family val="0"/>
    </font>
    <font>
      <sz val="9"/>
      <name val="Garamond"/>
      <family val="1"/>
    </font>
    <font>
      <b/>
      <sz val="7"/>
      <name val="Garamond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Garamond"/>
      <family val="1"/>
    </font>
    <font>
      <sz val="10"/>
      <name val="Cambria"/>
      <family val="1"/>
    </font>
    <font>
      <u val="single"/>
      <sz val="8"/>
      <name val="Garamond"/>
      <family val="1"/>
    </font>
    <font>
      <sz val="8"/>
      <color indexed="14"/>
      <name val="Garamond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44" fontId="5" fillId="0" borderId="10" xfId="0" applyNumberFormat="1" applyFont="1" applyFill="1" applyBorder="1" applyAlignment="1">
      <alignment vertical="center" wrapText="1"/>
    </xf>
    <xf numFmtId="44" fontId="3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44" fontId="27" fillId="0" borderId="0" xfId="0" applyNumberFormat="1" applyFont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44" fontId="3" fillId="4" borderId="10" xfId="0" applyNumberFormat="1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44" fontId="3" fillId="4" borderId="10" xfId="0" applyNumberFormat="1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4" borderId="10" xfId="0" applyNumberFormat="1" applyFont="1" applyFill="1" applyBorder="1" applyAlignment="1">
      <alignment horizontal="center" vertical="center" wrapText="1"/>
    </xf>
    <xf numFmtId="44" fontId="9" fillId="24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17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4" fontId="9" fillId="24" borderId="10" xfId="0" applyNumberFormat="1" applyFont="1" applyFill="1" applyBorder="1" applyAlignment="1">
      <alignment horizontal="center" vertical="center" wrapText="1"/>
    </xf>
    <xf numFmtId="2" fontId="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25">
      <selection activeCell="B19" sqref="B19"/>
    </sheetView>
  </sheetViews>
  <sheetFormatPr defaultColWidth="9.00390625" defaultRowHeight="12.75"/>
  <cols>
    <col min="1" max="1" width="5.375" style="3" customWidth="1"/>
    <col min="2" max="2" width="25.25390625" style="2" customWidth="1"/>
    <col min="3" max="3" width="12.875" style="7" customWidth="1"/>
    <col min="4" max="4" width="6.125" style="3" customWidth="1"/>
    <col min="5" max="5" width="10.625" style="8" customWidth="1"/>
    <col min="6" max="6" width="9.625" style="9" customWidth="1"/>
    <col min="7" max="7" width="10.625" style="6" customWidth="1"/>
    <col min="8" max="8" width="4.75390625" style="3" customWidth="1"/>
    <col min="9" max="9" width="10.75390625" style="6" customWidth="1"/>
    <col min="10" max="10" width="16.875" style="2" customWidth="1"/>
    <col min="11" max="11" width="7.875" style="2" customWidth="1"/>
    <col min="12" max="12" width="10.25390625" style="2" customWidth="1"/>
    <col min="13" max="16384" width="9.125" style="2" customWidth="1"/>
  </cols>
  <sheetData>
    <row r="1" spans="1:12" s="30" customFormat="1" ht="61.5" customHeight="1">
      <c r="A1" s="44" t="s">
        <v>63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s="34" customFormat="1" ht="47.25" customHeight="1">
      <c r="A2" s="26" t="s">
        <v>2</v>
      </c>
      <c r="B2" s="26" t="s">
        <v>23</v>
      </c>
      <c r="C2" s="26" t="s">
        <v>29</v>
      </c>
      <c r="D2" s="26" t="s">
        <v>67</v>
      </c>
      <c r="E2" s="27" t="s">
        <v>65</v>
      </c>
      <c r="F2" s="32" t="s">
        <v>24</v>
      </c>
      <c r="G2" s="28" t="s">
        <v>25</v>
      </c>
      <c r="H2" s="28" t="s">
        <v>68</v>
      </c>
      <c r="I2" s="28" t="s">
        <v>15</v>
      </c>
      <c r="J2" s="33" t="s">
        <v>49</v>
      </c>
      <c r="K2" s="34" t="s">
        <v>1</v>
      </c>
      <c r="L2" s="34" t="s">
        <v>51</v>
      </c>
    </row>
    <row r="3" spans="1:9" s="15" customFormat="1" ht="11.25" customHeight="1">
      <c r="A3" s="35" t="s">
        <v>8</v>
      </c>
      <c r="B3" s="36"/>
      <c r="C3" s="36"/>
      <c r="D3" s="36"/>
      <c r="E3" s="36"/>
      <c r="F3" s="37"/>
      <c r="G3" s="14"/>
      <c r="H3" s="13"/>
      <c r="I3" s="14"/>
    </row>
    <row r="4" spans="1:12" ht="103.5" customHeight="1">
      <c r="A4" s="3">
        <v>1</v>
      </c>
      <c r="B4" s="2" t="s">
        <v>64</v>
      </c>
      <c r="C4" s="3" t="s">
        <v>26</v>
      </c>
      <c r="D4" s="3" t="s">
        <v>27</v>
      </c>
      <c r="E4" s="10">
        <v>160000</v>
      </c>
      <c r="F4" s="18"/>
      <c r="G4" s="6">
        <f>ROUND(F4*E4,2)</f>
        <v>0</v>
      </c>
      <c r="I4" s="6">
        <f>ROUND(G4*H4/100,2)+G4</f>
        <v>0</v>
      </c>
      <c r="K4" s="19"/>
      <c r="L4" s="19"/>
    </row>
    <row r="5" spans="1:9" s="15" customFormat="1" ht="15" customHeight="1">
      <c r="A5" s="35" t="s">
        <v>9</v>
      </c>
      <c r="B5" s="36"/>
      <c r="C5" s="36"/>
      <c r="D5" s="36"/>
      <c r="E5" s="36"/>
      <c r="F5" s="37"/>
      <c r="G5" s="14"/>
      <c r="H5" s="13"/>
      <c r="I5" s="14"/>
    </row>
    <row r="6" spans="1:9" ht="90" customHeight="1">
      <c r="A6" s="3">
        <v>1</v>
      </c>
      <c r="B6" s="2" t="s">
        <v>60</v>
      </c>
      <c r="C6" s="3" t="s">
        <v>28</v>
      </c>
      <c r="D6" s="3" t="s">
        <v>27</v>
      </c>
      <c r="E6" s="21">
        <v>1000</v>
      </c>
      <c r="F6" s="31"/>
      <c r="G6" s="6">
        <f>ROUND(F6*E6,2)</f>
        <v>0</v>
      </c>
      <c r="I6" s="6">
        <f>ROUND(G6*H6/100,2)+G6</f>
        <v>0</v>
      </c>
    </row>
    <row r="7" spans="1:9" ht="45">
      <c r="A7" s="3">
        <v>2</v>
      </c>
      <c r="B7" s="2" t="s">
        <v>30</v>
      </c>
      <c r="C7" s="3" t="s">
        <v>31</v>
      </c>
      <c r="D7" s="3" t="s">
        <v>57</v>
      </c>
      <c r="E7" s="21">
        <v>20</v>
      </c>
      <c r="F7" s="22"/>
      <c r="G7" s="6">
        <f>ROUND(F7*E7,2)</f>
        <v>0</v>
      </c>
      <c r="I7" s="6">
        <f>ROUND(G7*H7/100,2)+G7</f>
        <v>0</v>
      </c>
    </row>
    <row r="8" spans="1:9" ht="14.25" customHeight="1">
      <c r="A8" s="45" t="s">
        <v>7</v>
      </c>
      <c r="B8" s="46"/>
      <c r="C8" s="46"/>
      <c r="D8" s="46"/>
      <c r="E8" s="46"/>
      <c r="F8" s="47"/>
      <c r="G8" s="5">
        <f>SUM(G6:G7)</f>
        <v>0</v>
      </c>
      <c r="I8" s="5">
        <f>SUM(I6:I7)</f>
        <v>0</v>
      </c>
    </row>
    <row r="9" spans="1:9" s="15" customFormat="1" ht="16.5" customHeight="1">
      <c r="A9" s="35" t="s">
        <v>10</v>
      </c>
      <c r="B9" s="36"/>
      <c r="C9" s="36"/>
      <c r="D9" s="36"/>
      <c r="E9" s="36"/>
      <c r="F9" s="37"/>
      <c r="G9" s="14"/>
      <c r="H9" s="13"/>
      <c r="I9" s="14"/>
    </row>
    <row r="10" spans="1:9" ht="30" customHeight="1">
      <c r="A10" s="23">
        <v>1</v>
      </c>
      <c r="B10" s="38" t="s">
        <v>50</v>
      </c>
      <c r="C10" s="39"/>
      <c r="D10" s="39"/>
      <c r="E10" s="39"/>
      <c r="F10" s="39"/>
      <c r="G10" s="39"/>
      <c r="H10" s="39"/>
      <c r="I10" s="40"/>
    </row>
    <row r="11" spans="1:9" ht="100.5" customHeight="1">
      <c r="A11" s="3" t="s">
        <v>33</v>
      </c>
      <c r="B11" s="2" t="s">
        <v>34</v>
      </c>
      <c r="C11" s="3" t="s">
        <v>3</v>
      </c>
      <c r="D11" s="3" t="s">
        <v>32</v>
      </c>
      <c r="E11" s="21">
        <v>600</v>
      </c>
      <c r="F11" s="22"/>
      <c r="G11" s="6">
        <f>ROUND(F11*E11,2)</f>
        <v>0</v>
      </c>
      <c r="I11" s="6">
        <f>ROUND(G11*H11/100,2)+G11</f>
        <v>0</v>
      </c>
    </row>
    <row r="12" spans="1:9" ht="134.25" customHeight="1">
      <c r="A12" s="3" t="s">
        <v>36</v>
      </c>
      <c r="B12" s="2" t="s">
        <v>38</v>
      </c>
      <c r="C12" s="3" t="s">
        <v>3</v>
      </c>
      <c r="D12" s="3" t="s">
        <v>32</v>
      </c>
      <c r="E12" s="21">
        <v>200</v>
      </c>
      <c r="F12" s="22"/>
      <c r="G12" s="6">
        <f>ROUND(F12*E12,2)</f>
        <v>0</v>
      </c>
      <c r="I12" s="6">
        <f>ROUND(G12*H12/100,2)+G12</f>
        <v>0</v>
      </c>
    </row>
    <row r="13" spans="1:9" ht="33.75" customHeight="1">
      <c r="A13" s="3" t="s">
        <v>37</v>
      </c>
      <c r="B13" s="2" t="s">
        <v>52</v>
      </c>
      <c r="C13" s="3" t="s">
        <v>3</v>
      </c>
      <c r="D13" s="3" t="s">
        <v>35</v>
      </c>
      <c r="E13" s="21">
        <v>2000</v>
      </c>
      <c r="F13" s="22"/>
      <c r="G13" s="6">
        <f>ROUND(F13*E13,2)</f>
        <v>0</v>
      </c>
      <c r="I13" s="6">
        <f>ROUND(G13*H13/100,2)+G13</f>
        <v>0</v>
      </c>
    </row>
    <row r="14" spans="1:9" ht="17.25" customHeight="1">
      <c r="A14" s="45" t="s">
        <v>7</v>
      </c>
      <c r="B14" s="46"/>
      <c r="C14" s="46"/>
      <c r="D14" s="46"/>
      <c r="E14" s="46"/>
      <c r="F14" s="47"/>
      <c r="G14" s="5">
        <f>SUM(G11:G13)</f>
        <v>0</v>
      </c>
      <c r="I14" s="5">
        <f>SUM(I11:I13)</f>
        <v>0</v>
      </c>
    </row>
    <row r="15" spans="1:9" s="17" customFormat="1" ht="11.25" customHeight="1">
      <c r="A15" s="35" t="s">
        <v>39</v>
      </c>
      <c r="B15" s="36"/>
      <c r="C15" s="36"/>
      <c r="D15" s="36"/>
      <c r="E15" s="36"/>
      <c r="F15" s="37"/>
      <c r="G15" s="16"/>
      <c r="H15" s="13"/>
      <c r="I15" s="16"/>
    </row>
    <row r="16" spans="1:9" ht="105" customHeight="1">
      <c r="A16" s="3" t="s">
        <v>4</v>
      </c>
      <c r="B16" s="2" t="s">
        <v>61</v>
      </c>
      <c r="C16" s="3" t="s">
        <v>3</v>
      </c>
      <c r="D16" s="3" t="s">
        <v>56</v>
      </c>
      <c r="E16" s="21">
        <v>10</v>
      </c>
      <c r="F16" s="22"/>
      <c r="G16" s="6">
        <f>ROUND(F16*E16,2)</f>
        <v>0</v>
      </c>
      <c r="I16" s="6">
        <f>ROUND(G16*H16/100,2)+G16</f>
        <v>0</v>
      </c>
    </row>
    <row r="17" spans="1:9" ht="33.75" customHeight="1">
      <c r="A17" s="3" t="s">
        <v>5</v>
      </c>
      <c r="B17" s="24" t="s">
        <v>41</v>
      </c>
      <c r="C17" s="4" t="s">
        <v>45</v>
      </c>
      <c r="D17" s="3" t="s">
        <v>53</v>
      </c>
      <c r="E17" s="21">
        <v>10</v>
      </c>
      <c r="F17" s="22"/>
      <c r="G17" s="6">
        <f>ROUND(F17*E17,2)</f>
        <v>0</v>
      </c>
      <c r="I17" s="6">
        <f>ROUND(G17*H17/100,2)+G17</f>
        <v>0</v>
      </c>
    </row>
    <row r="18" spans="1:9" ht="25.5" customHeight="1">
      <c r="A18" s="3" t="s">
        <v>6</v>
      </c>
      <c r="B18" s="2" t="s">
        <v>48</v>
      </c>
      <c r="C18" s="3" t="s">
        <v>40</v>
      </c>
      <c r="D18" s="3" t="s">
        <v>55</v>
      </c>
      <c r="E18" s="21">
        <v>10</v>
      </c>
      <c r="F18" s="22"/>
      <c r="G18" s="6">
        <f>ROUND(F18*E18,2)</f>
        <v>0</v>
      </c>
      <c r="I18" s="6">
        <f>ROUND(G18*H18/100,2)+G18</f>
        <v>0</v>
      </c>
    </row>
    <row r="19" spans="1:9" ht="33.75">
      <c r="A19" s="3">
        <v>4</v>
      </c>
      <c r="B19" s="2" t="s">
        <v>70</v>
      </c>
      <c r="C19" s="3" t="s">
        <v>3</v>
      </c>
      <c r="D19" s="3" t="s">
        <v>42</v>
      </c>
      <c r="E19" s="21">
        <v>5</v>
      </c>
      <c r="F19" s="22"/>
      <c r="G19" s="6">
        <f>ROUND(F19*E19,2)</f>
        <v>0</v>
      </c>
      <c r="I19" s="6">
        <f>ROUND(G19*H19/100,2)+G19</f>
        <v>0</v>
      </c>
    </row>
    <row r="20" spans="1:9" ht="16.5" customHeight="1">
      <c r="A20" s="45" t="s">
        <v>7</v>
      </c>
      <c r="B20" s="46"/>
      <c r="C20" s="46"/>
      <c r="D20" s="46"/>
      <c r="E20" s="46"/>
      <c r="F20" s="47"/>
      <c r="G20" s="5">
        <f>SUM(G16:G19)</f>
        <v>0</v>
      </c>
      <c r="I20" s="5">
        <f>SUM(I16:I19)</f>
        <v>0</v>
      </c>
    </row>
    <row r="21" spans="1:9" s="15" customFormat="1" ht="15" customHeight="1">
      <c r="A21" s="35" t="s">
        <v>11</v>
      </c>
      <c r="B21" s="36"/>
      <c r="C21" s="36"/>
      <c r="D21" s="36"/>
      <c r="E21" s="36"/>
      <c r="F21" s="37"/>
      <c r="G21" s="14"/>
      <c r="H21" s="13"/>
      <c r="I21" s="14"/>
    </row>
    <row r="22" spans="1:9" ht="53.25" customHeight="1">
      <c r="A22" s="3">
        <v>1</v>
      </c>
      <c r="B22" s="2" t="s">
        <v>44</v>
      </c>
      <c r="C22" s="3" t="s">
        <v>43</v>
      </c>
      <c r="D22" s="3" t="s">
        <v>54</v>
      </c>
      <c r="E22" s="21">
        <v>5</v>
      </c>
      <c r="F22" s="22"/>
      <c r="G22" s="6">
        <f>ROUND(F22*E22,2)</f>
        <v>0</v>
      </c>
      <c r="I22" s="6">
        <f>ROUND(G22*H22/100,2)+G22</f>
        <v>0</v>
      </c>
    </row>
    <row r="23" spans="1:9" s="15" customFormat="1" ht="15.75" customHeight="1">
      <c r="A23" s="35" t="s">
        <v>12</v>
      </c>
      <c r="B23" s="36"/>
      <c r="C23" s="36"/>
      <c r="D23" s="36"/>
      <c r="E23" s="36"/>
      <c r="F23" s="37"/>
      <c r="G23" s="14"/>
      <c r="H23" s="13"/>
      <c r="I23" s="14"/>
    </row>
    <row r="24" spans="1:9" ht="227.25" customHeight="1">
      <c r="A24" s="25">
        <v>1</v>
      </c>
      <c r="B24" s="41" t="s">
        <v>69</v>
      </c>
      <c r="C24" s="42"/>
      <c r="D24" s="42"/>
      <c r="E24" s="42"/>
      <c r="F24" s="42"/>
      <c r="G24" s="42"/>
      <c r="H24" s="42"/>
      <c r="I24" s="43"/>
    </row>
    <row r="25" spans="1:9" ht="69" customHeight="1">
      <c r="A25" s="3">
        <v>2</v>
      </c>
      <c r="B25" s="2" t="s">
        <v>66</v>
      </c>
      <c r="C25" s="3" t="s">
        <v>3</v>
      </c>
      <c r="D25" s="3" t="s">
        <v>59</v>
      </c>
      <c r="E25" s="21">
        <v>1000</v>
      </c>
      <c r="F25" s="22"/>
      <c r="G25" s="6">
        <f>ROUND(F25*E25,2)</f>
        <v>0</v>
      </c>
      <c r="I25" s="6">
        <f>ROUND(G25*H25/100,2)+G25</f>
        <v>0</v>
      </c>
    </row>
    <row r="26" spans="1:9" ht="65.25" customHeight="1">
      <c r="A26" s="3">
        <v>3</v>
      </c>
      <c r="B26" s="2" t="s">
        <v>0</v>
      </c>
      <c r="C26" s="3" t="s">
        <v>3</v>
      </c>
      <c r="D26" s="29" t="s">
        <v>62</v>
      </c>
      <c r="E26" s="20"/>
      <c r="F26" s="22"/>
      <c r="G26" s="6">
        <f>ROUND(F26*E26,2)</f>
        <v>0</v>
      </c>
      <c r="I26" s="6">
        <f>ROUND(G26*H26/100,2)+G26</f>
        <v>0</v>
      </c>
    </row>
    <row r="27" spans="1:10" ht="17.25" customHeight="1">
      <c r="A27" s="45" t="s">
        <v>7</v>
      </c>
      <c r="B27" s="46"/>
      <c r="C27" s="46"/>
      <c r="D27" s="46"/>
      <c r="E27" s="46"/>
      <c r="F27" s="47"/>
      <c r="G27" s="5">
        <f>SUM(G25:G26)</f>
        <v>0</v>
      </c>
      <c r="I27" s="5">
        <f>SUM(I25:I26)</f>
        <v>0</v>
      </c>
      <c r="J27" s="6"/>
    </row>
    <row r="28" spans="1:9" s="15" customFormat="1" ht="15" customHeight="1">
      <c r="A28" s="35" t="s">
        <v>47</v>
      </c>
      <c r="B28" s="36"/>
      <c r="C28" s="36"/>
      <c r="D28" s="36"/>
      <c r="E28" s="36"/>
      <c r="F28" s="37"/>
      <c r="G28" s="14"/>
      <c r="H28" s="13"/>
      <c r="I28" s="14"/>
    </row>
    <row r="29" spans="1:9" ht="78" customHeight="1">
      <c r="A29" s="3">
        <v>1</v>
      </c>
      <c r="B29" s="1" t="s">
        <v>46</v>
      </c>
      <c r="C29" s="3" t="s">
        <v>3</v>
      </c>
      <c r="D29" s="3" t="s">
        <v>58</v>
      </c>
      <c r="E29" s="21">
        <v>6</v>
      </c>
      <c r="F29" s="22"/>
      <c r="G29" s="6">
        <f>F29*E29</f>
        <v>0</v>
      </c>
      <c r="I29" s="6">
        <f>ROUND(G29*H29/100,2)+G29</f>
        <v>0</v>
      </c>
    </row>
  </sheetData>
  <sheetProtection/>
  <mergeCells count="14">
    <mergeCell ref="A1:L1"/>
    <mergeCell ref="A27:F27"/>
    <mergeCell ref="A15:F15"/>
    <mergeCell ref="A21:F21"/>
    <mergeCell ref="A23:F23"/>
    <mergeCell ref="A3:F3"/>
    <mergeCell ref="A8:F8"/>
    <mergeCell ref="A14:F14"/>
    <mergeCell ref="A20:F20"/>
    <mergeCell ref="A28:F28"/>
    <mergeCell ref="A5:F5"/>
    <mergeCell ref="A9:F9"/>
    <mergeCell ref="B10:I10"/>
    <mergeCell ref="B24:I24"/>
  </mergeCells>
  <printOptions/>
  <pageMargins left="0.46" right="0.5" top="0.5" bottom="0.77" header="0.5118110236220472" footer="0.5118110236220472"/>
  <pageSetup horizontalDpi="600" verticalDpi="600" orientation="landscape" paperSize="9" r:id="rId1"/>
  <headerFooter alignWithMargins="0">
    <oddFooter>&amp;C&amp;"Garamond,Normalny"&amp;8załacznik nr 1 do oferty, nr sprawy PCZSzp/TP-MN/3/2024&amp;R&amp;"Garamond,Normalny"&amp;8&amp;P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D1" sqref="D1:H16384"/>
    </sheetView>
  </sheetViews>
  <sheetFormatPr defaultColWidth="9.00390625" defaultRowHeight="12.75"/>
  <cols>
    <col min="1" max="1" width="9.125" style="11" customWidth="1"/>
    <col min="2" max="2" width="18.875" style="11" customWidth="1"/>
    <col min="3" max="3" width="16.75390625" style="11" customWidth="1"/>
    <col min="4" max="16384" width="9.125" style="11" customWidth="1"/>
  </cols>
  <sheetData>
    <row r="1" spans="2:3" ht="12.75">
      <c r="B1" s="11" t="s">
        <v>13</v>
      </c>
      <c r="C1" s="11" t="s">
        <v>14</v>
      </c>
    </row>
    <row r="2" spans="1:3" ht="12.75">
      <c r="A2" s="11" t="s">
        <v>16</v>
      </c>
      <c r="B2" s="12">
        <f>'zał. nr 1 do oferty'!G4</f>
        <v>0</v>
      </c>
      <c r="C2" s="12">
        <f>'zał. nr 1 do oferty'!I4</f>
        <v>0</v>
      </c>
    </row>
    <row r="3" spans="1:3" ht="12.75">
      <c r="A3" s="11" t="s">
        <v>17</v>
      </c>
      <c r="B3" s="12">
        <f>'zał. nr 1 do oferty'!G8</f>
        <v>0</v>
      </c>
      <c r="C3" s="12">
        <f>'zał. nr 1 do oferty'!I8</f>
        <v>0</v>
      </c>
    </row>
    <row r="4" spans="1:3" ht="12.75">
      <c r="A4" s="11" t="s">
        <v>18</v>
      </c>
      <c r="B4" s="12">
        <f>'zał. nr 1 do oferty'!G14</f>
        <v>0</v>
      </c>
      <c r="C4" s="12">
        <f>'zał. nr 1 do oferty'!I14</f>
        <v>0</v>
      </c>
    </row>
    <row r="5" spans="1:3" ht="12.75">
      <c r="A5" s="11" t="s">
        <v>19</v>
      </c>
      <c r="B5" s="12">
        <f>'zał. nr 1 do oferty'!G20</f>
        <v>0</v>
      </c>
      <c r="C5" s="12">
        <f>'zał. nr 1 do oferty'!I20</f>
        <v>0</v>
      </c>
    </row>
    <row r="6" spans="1:3" ht="12.75">
      <c r="A6" s="11" t="s">
        <v>20</v>
      </c>
      <c r="B6" s="12">
        <f>'zał. nr 1 do oferty'!G22</f>
        <v>0</v>
      </c>
      <c r="C6" s="12">
        <f>'zał. nr 1 do oferty'!I22</f>
        <v>0</v>
      </c>
    </row>
    <row r="7" spans="1:3" ht="12.75">
      <c r="A7" s="11" t="s">
        <v>21</v>
      </c>
      <c r="B7" s="12">
        <f>'zał. nr 1 do oferty'!G27</f>
        <v>0</v>
      </c>
      <c r="C7" s="12">
        <f>'zał. nr 1 do oferty'!I27</f>
        <v>0</v>
      </c>
    </row>
    <row r="8" spans="1:3" ht="12.75">
      <c r="A8" s="11" t="s">
        <v>22</v>
      </c>
      <c r="B8" s="12">
        <f>'zał. nr 1 do oferty'!G29</f>
        <v>0</v>
      </c>
      <c r="C8" s="12">
        <f>'zał. nr 1 do oferty'!I29</f>
        <v>0</v>
      </c>
    </row>
    <row r="9" spans="2:3" ht="12.75">
      <c r="B9" s="12">
        <f>SUM(B2:B8)</f>
        <v>0</v>
      </c>
      <c r="C9" s="12">
        <f>SUM(C2:C8)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2024-02-27T09:00:16Z</cp:lastPrinted>
  <dcterms:created xsi:type="dcterms:W3CDTF">2007-10-15T19:43:38Z</dcterms:created>
  <dcterms:modified xsi:type="dcterms:W3CDTF">2024-02-28T12:01:25Z</dcterms:modified>
  <cp:category/>
  <cp:version/>
  <cp:contentType/>
  <cp:contentStatus/>
</cp:coreProperties>
</file>