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167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<sst xmlns="http://schemas.openxmlformats.org/spreadsheetml/2006/main" count="129" uniqueCount="77">
  <si>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</si>
  <si>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</si>
  <si>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</si>
  <si>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</si>
  <si>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</si>
  <si>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</si>
  <si>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</si>
  <si>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</si>
  <si>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</si>
  <si>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</si>
  <si>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</si>
  <si>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</si>
  <si>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</si>
  <si>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</si>
  <si>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</si>
  <si>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</si>
  <si>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</si>
  <si>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</si>
  <si>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</si>
  <si>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zakres   rzeczowo - finansowy</t>
  </si>
  <si>
    <t>Cena jednostkowa netto (zł)</t>
  </si>
  <si>
    <t>mb</t>
  </si>
  <si>
    <t>Ilość pracy do wykonania</t>
  </si>
  <si>
    <t>m2</t>
  </si>
  <si>
    <t>j.m</t>
  </si>
  <si>
    <t>14.</t>
  </si>
  <si>
    <t>10.</t>
  </si>
  <si>
    <t>szt.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</si>
  <si>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</si>
  <si>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</si>
  <si>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</si>
  <si>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</si>
  <si>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</si>
  <si>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</si>
  <si>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</si>
  <si>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</si>
  <si>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</si>
  <si>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</si>
  <si>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</si>
  <si>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</si>
  <si>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</si>
  <si>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</si>
  <si>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</si>
  <si>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Codzienne dozorowanie przepustów 13 szt., studzienek wlotowych z kratą 2 szt., przepust walowy z klapą 1 szt. usuwanie śmieci (wywóz śmieci na własny koszt) ( 16x365x3= 17520) zlewnia nr 2</t>
  </si>
  <si>
    <t>Codzienne dozorowanie  przepustów   szt. 3, usuwanie śmieci (wywóz śmieci na wlasny koszt) (365 x3x3=3285)zlewnia nr 4</t>
  </si>
  <si>
    <t>Codzienne dozorowanie  osadników studzienek wlotowych 5 szt. (5x15=75) (wywóz smieci we własnym zakresie) zlewnia nr 2</t>
  </si>
  <si>
    <t>Codzienne  dozorowanie  studni wlotowych z kratą    szt. 6, usuwanie śmieci (wywóz śmieci na wlasny koszt) (365x6x3=6570) zlewnia nr 4</t>
  </si>
  <si>
    <t>Odmulanie  rowów melioracyjnych (2 x do roku )                          ( 3492x0,75x2x3=15714)zlewnia nr 2</t>
  </si>
  <si>
    <t>Odmulanie rowu melioracynego otwartego wg. potrzem ( 2 raz do roku) (492x0,75x2x3= 2214)zlewnia nr 4</t>
  </si>
  <si>
    <t>Czyszczenie  (4 x w roku) rowów melioracyjnych z glonów 3492 m ( 4x3492x0,75x3=31428)zlewnia nr 2</t>
  </si>
  <si>
    <t>Czyszczenie  (4 x w roku) rowu melioracyjneg  z glonów 492 mb (4x492 x 0,75 x 3 =4428) zlewnia nr 4</t>
  </si>
  <si>
    <t>Dozór wylotu z klapą zwrotną (1 x na tydzień), zimą odkuwanie lodu w miarę potrzeb (1 x 52 x 3 = 156)zlewnia nr 2</t>
  </si>
  <si>
    <t>Dozór wylotu z klapą zwrotną (1 x na tydzień), zimą odkuwanie lodu w miarę potrzeb (1 x 52 x 3 = 156) zlewnia nr 4</t>
  </si>
  <si>
    <t>Prace konserwacyjne na rowie melioracyjnym, naprawa uszkodzonej skarpy lub dna zlewnia nr 4</t>
  </si>
  <si>
    <t>Prace konserwacyjne na rowach melioracyjnych, naprawa uszkodzonych skarp i dna rowu ok.150 m rocznie zlewnia nr 2</t>
  </si>
  <si>
    <t>Zbieranie nieczystości i śmieci z  komór pompowni  1w tygodniu) (  52 x 3 = 156)  zlewnia nr 2</t>
  </si>
  <si>
    <t>Zbieranie nieczystości i śmieci z  komór pompowni (3 komory x 1w tygodniu) ( 3 x 52 x 3 = 468)  zlewnia nr 4</t>
  </si>
  <si>
    <t>Oczyszczanie (1x w roku) komory pompowni z namulu i osadu zlewnia nr 2</t>
  </si>
  <si>
    <t>Oczyszczenie ( 1 x w roku) komory pompowni z namułu i osadu (3 komory rozdzielcze x 1w roku) ( 1 x 3 x 3 = 9)  zlewnia nr 4</t>
  </si>
  <si>
    <t>Prace eksploatacyjne i konserwacyjne na pompowni 1 raz w miesiącu zlewnia nr 2</t>
  </si>
  <si>
    <t>Dozór i sprawdznie przepmoiwni wg. potrzeb min.1 x w tygodniu (1x52x3=156)  zlewnia nr 2</t>
  </si>
  <si>
    <t>Dozór i sprawdzanie przepompowni wg. potrzeb min. 1x tydzień (1 x 52 x 3 = 156) zlewnia nr 4</t>
  </si>
  <si>
    <t>Koszenie trawy i utrzymnie porządku na terenie przepompowni, utrzymnaie w sprawności technicznej ogodzenia i szafki zasilającej) 91 x 52 x 3 = 165) zlewnia nr 4</t>
  </si>
  <si>
    <t>Wyrywanie trawy i utrzymnie porządku na terenie przepompowni, utrzymnaie w sprawności technicznej ogodzenia i szafki zasilającej) 91 x 52 x 3 = 165) zlewnia nr 2</t>
  </si>
  <si>
    <t>29.</t>
  </si>
  <si>
    <t>Odnowienie ogrodzenia przepompowni ok. 15 m2 (wyczyszczenie ogrodzenia, pomalowanie siatki farbą - materiał Wykonawcy- kolor ogrodzenia szary ) do końca sierpnia 2018 r.  Zlewnia nr 2</t>
  </si>
  <si>
    <t>Odnowienie ogrodzenia przepompowni ok. 46 m2 (wyczyszczenie ogrodzenia, pomalowanie siatki farbą - materiał Wykonawcy- kolor ogrodzenia uzdodniony z Zamawiajacym) do końca sierpnia 2018 r.  Zlewnia nr 4</t>
  </si>
  <si>
    <t>Prowadzenie 2 dzienników  eksplatacji melioracji prze 3 lata (365 x 3 x2 = 2190) zlewnia nr 2 i 4</t>
  </si>
  <si>
    <t>Codzienna kontrola rowów melioracyjnych 3492 mb, zbieranie  śmieci  zlenia nr 2</t>
  </si>
  <si>
    <t>Codzienna kontrola rowu melioracyjnego  otwartego  492 m  usuwanie śmieci zlewnia nr 4</t>
  </si>
  <si>
    <t>usł</t>
  </si>
  <si>
    <t>usł.</t>
  </si>
  <si>
    <t>Prace eksploatacyjne i konserwacyjne na pompowni (1 raz w miesiącu x 3 pompy typu ABS)  zlewnia nr 4</t>
  </si>
  <si>
    <t>do umowy WIZ/….../2021 z dnia …………...2021</t>
  </si>
  <si>
    <t>Wykaszanie (8 x w roku) porostów i trawy na skarpach po obu stronach rowów  i z pasa technicznego ok.1,5 m ( 3492 mb rowów oraz pas techniczny 1,5m) (3492x2x3,5x8x3=439992) zlewnia nr 2</t>
  </si>
  <si>
    <t>Wykoszenie (8x w roku) porostów i trawy na skarpach po obu stronach rowu melioracyjnego wraz z wygrabieniem i usunięciem/ wywozem skoszonej trawy (490 mb rowu melioracyjnego oraz  koszenie ok. 1,5 m od rowu)zlewnia nr 4</t>
  </si>
  <si>
    <t xml:space="preserve">EKSPLOATACJA I KONSERWACJA MELIORACJI SZCZEGÓŁOWEJ  NA TERENIE  ZLEWNI  NR 2 i  4   PRZYTÓR-ŁUNOWO W ŚWINOUJŚCIU W LATACH 2021-2024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</si>
</sst>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8.5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1"/>
      <c r="D1" s="32"/>
      <c r="E1" s="32"/>
      <c r="F1" s="32"/>
      <c r="G1" s="32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3" t="s">
        <v>73</v>
      </c>
      <c r="F3" s="33"/>
      <c r="G3" s="33"/>
    </row>
    <row r="4" spans="1:7" ht="14.25">
      <c r="A4" s="7"/>
      <c r="B4" s="8"/>
      <c r="C4" s="9"/>
      <c r="D4" s="7"/>
      <c r="E4" s="33"/>
      <c r="F4" s="33"/>
      <c r="G4" s="33"/>
    </row>
    <row r="5" spans="1:7" ht="14.25">
      <c r="A5" s="7"/>
      <c r="B5" s="8"/>
      <c r="C5" s="9"/>
      <c r="D5" s="7"/>
      <c r="E5" s="33"/>
      <c r="F5" s="33"/>
      <c r="G5" s="33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4" t="s">
        <v>19</v>
      </c>
      <c r="B7" s="34"/>
      <c r="C7" s="34"/>
      <c r="D7" s="34"/>
      <c r="E7" s="34"/>
      <c r="F7" s="34"/>
      <c r="G7" s="34"/>
    </row>
    <row r="8" spans="1:7" ht="63.75" customHeight="1">
      <c r="A8" s="13"/>
      <c r="B8" s="35" t="s">
        <v>76</v>
      </c>
      <c r="C8" s="35"/>
      <c r="D8" s="35"/>
      <c r="E8" s="35"/>
      <c r="F8" s="35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24</v>
      </c>
      <c r="E10" s="19" t="s">
        <v>22</v>
      </c>
      <c r="F10" s="19" t="s">
        <v>20</v>
      </c>
      <c r="G10" s="19" t="s">
        <v>3</v>
      </c>
    </row>
    <row r="11" spans="1:7" ht="22.5">
      <c r="A11" s="20" t="s">
        <v>8</v>
      </c>
      <c r="B11" s="22" t="s">
        <v>4</v>
      </c>
      <c r="C11" s="28" t="s">
        <v>68</v>
      </c>
      <c r="D11" s="20" t="s">
        <v>71</v>
      </c>
      <c r="E11" s="21">
        <v>1095</v>
      </c>
      <c r="F11" s="21"/>
      <c r="G11" s="21">
        <f>ROUND(E11*F11,2)</f>
        <v>0</v>
      </c>
    </row>
    <row r="12" spans="1:7" ht="22.5">
      <c r="A12" s="20" t="s">
        <v>9</v>
      </c>
      <c r="B12" s="22" t="s">
        <v>4</v>
      </c>
      <c r="C12" s="28" t="s">
        <v>69</v>
      </c>
      <c r="D12" s="20" t="s">
        <v>70</v>
      </c>
      <c r="E12" s="21">
        <v>1095</v>
      </c>
      <c r="F12" s="21"/>
      <c r="G12" s="21">
        <f>ROUND(E12*F12,2)</f>
        <v>0</v>
      </c>
    </row>
    <row r="13" spans="1:7" ht="45">
      <c r="A13" s="20" t="s">
        <v>10</v>
      </c>
      <c r="B13" s="22" t="s">
        <v>4</v>
      </c>
      <c r="C13" s="23" t="s">
        <v>43</v>
      </c>
      <c r="D13" s="20" t="s">
        <v>27</v>
      </c>
      <c r="E13" s="21">
        <v>17520</v>
      </c>
      <c r="F13" s="21"/>
      <c r="G13" s="21">
        <f>ROUND(E13*F13,2)</f>
        <v>0</v>
      </c>
    </row>
    <row r="14" spans="1:7" ht="33.75">
      <c r="A14" s="20" t="s">
        <v>11</v>
      </c>
      <c r="B14" s="22" t="s">
        <v>4</v>
      </c>
      <c r="C14" s="23" t="s">
        <v>44</v>
      </c>
      <c r="D14" s="29" t="s">
        <v>27</v>
      </c>
      <c r="E14" s="21">
        <v>3285</v>
      </c>
      <c r="F14" s="21"/>
      <c r="G14" s="21">
        <f aca="true" t="shared" si="0" ref="G14:G30">ROUND(E14*F14,2)</f>
        <v>0</v>
      </c>
    </row>
    <row r="15" spans="1:7" ht="33.75">
      <c r="A15" s="20" t="s">
        <v>12</v>
      </c>
      <c r="B15" s="22" t="s">
        <v>4</v>
      </c>
      <c r="C15" s="23" t="s">
        <v>45</v>
      </c>
      <c r="D15" s="20" t="s">
        <v>27</v>
      </c>
      <c r="E15" s="21">
        <v>5475</v>
      </c>
      <c r="F15" s="21"/>
      <c r="G15" s="21">
        <f t="shared" si="0"/>
        <v>0</v>
      </c>
    </row>
    <row r="16" spans="1:7" ht="33.75">
      <c r="A16" s="20" t="s">
        <v>13</v>
      </c>
      <c r="B16" s="22" t="s">
        <v>4</v>
      </c>
      <c r="C16" s="23" t="s">
        <v>46</v>
      </c>
      <c r="D16" s="29" t="s">
        <v>27</v>
      </c>
      <c r="E16" s="21">
        <v>6570</v>
      </c>
      <c r="F16" s="21"/>
      <c r="G16" s="21">
        <f t="shared" si="0"/>
        <v>0</v>
      </c>
    </row>
    <row r="17" spans="1:7" ht="22.5">
      <c r="A17" s="20" t="s">
        <v>14</v>
      </c>
      <c r="B17" s="22" t="s">
        <v>4</v>
      </c>
      <c r="C17" s="22" t="s">
        <v>47</v>
      </c>
      <c r="D17" s="20" t="s">
        <v>23</v>
      </c>
      <c r="E17" s="21">
        <v>15714</v>
      </c>
      <c r="F17" s="21"/>
      <c r="G17" s="21">
        <f t="shared" si="0"/>
        <v>0</v>
      </c>
    </row>
    <row r="18" spans="1:7" ht="22.5">
      <c r="A18" s="20" t="s">
        <v>15</v>
      </c>
      <c r="B18" s="22" t="s">
        <v>4</v>
      </c>
      <c r="C18" s="23" t="s">
        <v>48</v>
      </c>
      <c r="D18" s="20" t="s">
        <v>23</v>
      </c>
      <c r="E18" s="21">
        <v>2214</v>
      </c>
      <c r="F18" s="21"/>
      <c r="G18" s="21">
        <f t="shared" si="0"/>
        <v>0</v>
      </c>
    </row>
    <row r="19" spans="1:7" ht="22.5">
      <c r="A19" s="20" t="s">
        <v>16</v>
      </c>
      <c r="B19" s="22" t="s">
        <v>4</v>
      </c>
      <c r="C19" s="23" t="s">
        <v>49</v>
      </c>
      <c r="D19" s="20" t="s">
        <v>23</v>
      </c>
      <c r="E19" s="21">
        <v>31428</v>
      </c>
      <c r="F19" s="21"/>
      <c r="G19" s="21">
        <f t="shared" si="0"/>
        <v>0</v>
      </c>
    </row>
    <row r="20" spans="1:7" s="24" customFormat="1" ht="22.5">
      <c r="A20" s="20" t="s">
        <v>26</v>
      </c>
      <c r="B20" s="22" t="s">
        <v>4</v>
      </c>
      <c r="C20" s="23" t="s">
        <v>50</v>
      </c>
      <c r="D20" s="20" t="s">
        <v>23</v>
      </c>
      <c r="E20" s="21">
        <v>4428</v>
      </c>
      <c r="F20" s="21"/>
      <c r="G20" s="21">
        <f t="shared" si="0"/>
        <v>0</v>
      </c>
    </row>
    <row r="21" spans="1:7" s="24" customFormat="1" ht="33.75">
      <c r="A21" s="20" t="s">
        <v>17</v>
      </c>
      <c r="B21" s="22" t="s">
        <v>4</v>
      </c>
      <c r="C21" s="23" t="s">
        <v>51</v>
      </c>
      <c r="D21" s="29" t="s">
        <v>27</v>
      </c>
      <c r="E21" s="21">
        <v>156</v>
      </c>
      <c r="F21" s="21"/>
      <c r="G21" s="21">
        <f>ROUND(E21*F21,2)</f>
        <v>0</v>
      </c>
    </row>
    <row r="22" spans="1:7" ht="33.75">
      <c r="A22" s="20" t="s">
        <v>18</v>
      </c>
      <c r="B22" s="22" t="s">
        <v>4</v>
      </c>
      <c r="C22" s="23" t="s">
        <v>52</v>
      </c>
      <c r="D22" s="29" t="s">
        <v>27</v>
      </c>
      <c r="E22" s="21">
        <v>156</v>
      </c>
      <c r="F22" s="21"/>
      <c r="G22" s="21">
        <f t="shared" si="0"/>
        <v>0</v>
      </c>
    </row>
    <row r="23" spans="1:7" ht="45">
      <c r="A23" s="20" t="s">
        <v>28</v>
      </c>
      <c r="B23" s="22" t="s">
        <v>4</v>
      </c>
      <c r="C23" s="23" t="s">
        <v>74</v>
      </c>
      <c r="D23" s="20" t="s">
        <v>23</v>
      </c>
      <c r="E23" s="21">
        <v>586656</v>
      </c>
      <c r="F23" s="21"/>
      <c r="G23" s="21">
        <f t="shared" si="0"/>
        <v>0</v>
      </c>
    </row>
    <row r="24" spans="1:7" s="24" customFormat="1" ht="56.25">
      <c r="A24" s="20" t="s">
        <v>25</v>
      </c>
      <c r="B24" s="22" t="s">
        <v>4</v>
      </c>
      <c r="C24" s="23" t="s">
        <v>75</v>
      </c>
      <c r="D24" s="20" t="s">
        <v>23</v>
      </c>
      <c r="E24" s="21">
        <v>82320</v>
      </c>
      <c r="F24" s="21"/>
      <c r="G24" s="21">
        <f t="shared" si="0"/>
        <v>0</v>
      </c>
    </row>
    <row r="25" spans="1:7" s="24" customFormat="1" ht="33.75">
      <c r="A25" s="20" t="s">
        <v>29</v>
      </c>
      <c r="B25" s="22" t="s">
        <v>4</v>
      </c>
      <c r="C25" s="23" t="s">
        <v>54</v>
      </c>
      <c r="D25" s="20" t="s">
        <v>21</v>
      </c>
      <c r="E25" s="21">
        <v>150</v>
      </c>
      <c r="F25" s="21"/>
      <c r="G25" s="21">
        <f t="shared" si="0"/>
        <v>0</v>
      </c>
    </row>
    <row r="26" spans="1:7" ht="22.5">
      <c r="A26" s="20" t="s">
        <v>30</v>
      </c>
      <c r="B26" s="22" t="s">
        <v>4</v>
      </c>
      <c r="C26" s="23" t="s">
        <v>53</v>
      </c>
      <c r="D26" s="20" t="s">
        <v>21</v>
      </c>
      <c r="E26" s="21">
        <v>50</v>
      </c>
      <c r="F26" s="21"/>
      <c r="G26" s="21">
        <f>ROUND(E26*F26,2)</f>
        <v>0</v>
      </c>
    </row>
    <row r="27" spans="1:7" ht="22.5">
      <c r="A27" s="20" t="s">
        <v>31</v>
      </c>
      <c r="B27" s="22" t="s">
        <v>4</v>
      </c>
      <c r="C27" s="23" t="s">
        <v>55</v>
      </c>
      <c r="D27" s="29" t="s">
        <v>27</v>
      </c>
      <c r="E27" s="21">
        <v>156</v>
      </c>
      <c r="F27" s="21"/>
      <c r="G27" s="21">
        <f>ROUND(E27*F27,2)</f>
        <v>0</v>
      </c>
    </row>
    <row r="28" spans="1:7" ht="33.75">
      <c r="A28" s="20" t="s">
        <v>32</v>
      </c>
      <c r="B28" s="22" t="s">
        <v>4</v>
      </c>
      <c r="C28" s="23" t="s">
        <v>56</v>
      </c>
      <c r="D28" s="29" t="s">
        <v>27</v>
      </c>
      <c r="E28" s="21">
        <v>468</v>
      </c>
      <c r="F28" s="21"/>
      <c r="G28" s="21">
        <f>ROUND(E28*F28,2)</f>
        <v>0</v>
      </c>
    </row>
    <row r="29" spans="1:7" ht="22.5">
      <c r="A29" s="20" t="s">
        <v>33</v>
      </c>
      <c r="B29" s="22" t="s">
        <v>4</v>
      </c>
      <c r="C29" s="23" t="s">
        <v>57</v>
      </c>
      <c r="D29" s="20" t="s">
        <v>27</v>
      </c>
      <c r="E29" s="21">
        <v>3</v>
      </c>
      <c r="F29" s="21"/>
      <c r="G29" s="21">
        <f>ROUND(E29*F29,2)</f>
        <v>0</v>
      </c>
    </row>
    <row r="30" spans="1:7" ht="33.75">
      <c r="A30" s="20" t="s">
        <v>34</v>
      </c>
      <c r="B30" s="22" t="s">
        <v>4</v>
      </c>
      <c r="C30" s="23" t="s">
        <v>58</v>
      </c>
      <c r="D30" s="29" t="s">
        <v>27</v>
      </c>
      <c r="E30" s="21">
        <v>9</v>
      </c>
      <c r="F30" s="21"/>
      <c r="G30" s="21">
        <f t="shared" si="0"/>
        <v>0</v>
      </c>
    </row>
    <row r="31" spans="1:7" ht="22.5">
      <c r="A31" s="25" t="s">
        <v>35</v>
      </c>
      <c r="B31" s="22" t="s">
        <v>4</v>
      </c>
      <c r="C31" s="28" t="s">
        <v>59</v>
      </c>
      <c r="D31" s="29" t="s">
        <v>27</v>
      </c>
      <c r="E31" s="21">
        <v>36</v>
      </c>
      <c r="F31" s="21"/>
      <c r="G31" s="21">
        <f aca="true" t="shared" si="1" ref="G31:G39">ROUND(E31*F31,2)</f>
        <v>0</v>
      </c>
    </row>
    <row r="32" spans="1:7" ht="22.5">
      <c r="A32" s="25" t="s">
        <v>36</v>
      </c>
      <c r="B32" s="22" t="s">
        <v>4</v>
      </c>
      <c r="C32" s="28" t="s">
        <v>72</v>
      </c>
      <c r="D32" s="29" t="s">
        <v>27</v>
      </c>
      <c r="E32" s="21">
        <v>36</v>
      </c>
      <c r="F32" s="21"/>
      <c r="G32" s="21">
        <f t="shared" si="1"/>
        <v>0</v>
      </c>
    </row>
    <row r="33" spans="1:7" ht="22.5">
      <c r="A33" s="20" t="s">
        <v>37</v>
      </c>
      <c r="B33" s="22" t="s">
        <v>4</v>
      </c>
      <c r="C33" s="23" t="s">
        <v>60</v>
      </c>
      <c r="D33" s="20" t="s">
        <v>27</v>
      </c>
      <c r="E33" s="21">
        <v>156</v>
      </c>
      <c r="F33" s="21"/>
      <c r="G33" s="21">
        <f t="shared" si="1"/>
        <v>0</v>
      </c>
    </row>
    <row r="34" spans="1:7" ht="22.5">
      <c r="A34" s="25" t="s">
        <v>38</v>
      </c>
      <c r="B34" s="22" t="s">
        <v>4</v>
      </c>
      <c r="C34" s="23" t="s">
        <v>61</v>
      </c>
      <c r="D34" s="29" t="s">
        <v>27</v>
      </c>
      <c r="E34" s="21">
        <v>156</v>
      </c>
      <c r="F34" s="21"/>
      <c r="G34" s="21">
        <f t="shared" si="1"/>
        <v>0</v>
      </c>
    </row>
    <row r="35" spans="1:7" ht="45">
      <c r="A35" s="25" t="s">
        <v>39</v>
      </c>
      <c r="B35" s="22" t="s">
        <v>4</v>
      </c>
      <c r="C35" s="23" t="s">
        <v>63</v>
      </c>
      <c r="D35" s="29" t="s">
        <v>27</v>
      </c>
      <c r="E35" s="21">
        <v>156</v>
      </c>
      <c r="F35" s="21"/>
      <c r="G35" s="21">
        <f>ROUND(E35*F35,2)</f>
        <v>0</v>
      </c>
    </row>
    <row r="36" spans="1:7" ht="45">
      <c r="A36" s="25" t="s">
        <v>40</v>
      </c>
      <c r="B36" s="22" t="s">
        <v>4</v>
      </c>
      <c r="C36" s="23" t="s">
        <v>62</v>
      </c>
      <c r="D36" s="29" t="s">
        <v>27</v>
      </c>
      <c r="E36" s="21">
        <v>156</v>
      </c>
      <c r="F36" s="21"/>
      <c r="G36" s="21">
        <f t="shared" si="1"/>
        <v>0</v>
      </c>
    </row>
    <row r="37" spans="1:7" ht="45">
      <c r="A37" s="20" t="s">
        <v>41</v>
      </c>
      <c r="B37" s="22" t="s">
        <v>4</v>
      </c>
      <c r="C37" s="23" t="s">
        <v>65</v>
      </c>
      <c r="D37" s="20" t="s">
        <v>27</v>
      </c>
      <c r="E37" s="21">
        <v>1</v>
      </c>
      <c r="F37" s="21"/>
      <c r="G37" s="21">
        <f t="shared" si="1"/>
        <v>0</v>
      </c>
    </row>
    <row r="38" spans="1:7" ht="56.25">
      <c r="A38" s="20" t="s">
        <v>42</v>
      </c>
      <c r="B38" s="22" t="s">
        <v>4</v>
      </c>
      <c r="C38" s="23" t="s">
        <v>66</v>
      </c>
      <c r="D38" s="20" t="s">
        <v>27</v>
      </c>
      <c r="E38" s="21">
        <v>1</v>
      </c>
      <c r="F38" s="21"/>
      <c r="G38" s="21">
        <f t="shared" si="1"/>
        <v>0</v>
      </c>
    </row>
    <row r="39" spans="1:7" ht="22.5">
      <c r="A39" s="25" t="s">
        <v>64</v>
      </c>
      <c r="B39" s="22" t="s">
        <v>4</v>
      </c>
      <c r="C39" s="28" t="s">
        <v>67</v>
      </c>
      <c r="D39" s="29" t="s">
        <v>70</v>
      </c>
      <c r="E39" s="21">
        <v>2190</v>
      </c>
      <c r="F39" s="21"/>
      <c r="G39" s="21">
        <f t="shared" si="1"/>
        <v>0</v>
      </c>
    </row>
    <row r="40" spans="1:7" ht="15.75">
      <c r="A40" s="30" t="s">
        <v>5</v>
      </c>
      <c r="B40" s="30"/>
      <c r="C40" s="30"/>
      <c r="D40" s="30"/>
      <c r="E40" s="30"/>
      <c r="F40" s="30"/>
      <c r="G40" s="26">
        <f>SUM(G11:G39)</f>
        <v>0</v>
      </c>
    </row>
    <row r="41" spans="1:7" ht="15">
      <c r="A41" s="36" t="s">
        <v>6</v>
      </c>
      <c r="B41" s="36"/>
      <c r="C41" s="36"/>
      <c r="D41" s="36"/>
      <c r="E41" s="36"/>
      <c r="F41" s="36"/>
      <c r="G41" s="27">
        <f>ROUND(G40*0.23,2)</f>
        <v>0</v>
      </c>
    </row>
    <row r="42" spans="1:7" ht="15.75">
      <c r="A42" s="30" t="s">
        <v>7</v>
      </c>
      <c r="B42" s="30"/>
      <c r="C42" s="30"/>
      <c r="D42" s="30"/>
      <c r="E42" s="30"/>
      <c r="F42" s="30"/>
      <c r="G42" s="26">
        <f>G40+G41</f>
        <v>0</v>
      </c>
    </row>
    <row r="43" spans="2:3" ht="14.25">
      <c r="B43"/>
      <c r="C43"/>
    </row>
  </sheetData>
  <sheetProtection/>
  <mergeCells count="7">
    <mergeCell ref="A42:F42"/>
    <mergeCell ref="C1:G1"/>
    <mergeCell ref="E3:G5"/>
    <mergeCell ref="A7:G7"/>
    <mergeCell ref="B8:F8"/>
    <mergeCell ref="A40:F40"/>
    <mergeCell ref="A41:F4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ikniewel</cp:lastModifiedBy>
  <cp:lastPrinted>2017-12-11T08:21:46Z</cp:lastPrinted>
  <dcterms:created xsi:type="dcterms:W3CDTF">2017-10-20T11:09:15Z</dcterms:created>
  <dcterms:modified xsi:type="dcterms:W3CDTF">2021-01-18T07:15:31Z</dcterms:modified>
  <cp:category/>
  <cp:version/>
  <cp:contentType/>
  <cp:contentStatus/>
</cp:coreProperties>
</file>