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zał. 1" sheetId="1" r:id="rId1"/>
  </sheets>
  <definedNames>
    <definedName name="_xlnm.Print_Area" localSheetId="0">'zał. 1'!$A$1:$I$25</definedName>
  </definedNames>
  <calcPr fullCalcOnLoad="1"/>
</workbook>
</file>

<file path=xl/sharedStrings.xml><?xml version="1.0" encoding="utf-8"?>
<sst xmlns="http://schemas.openxmlformats.org/spreadsheetml/2006/main" count="69" uniqueCount="35">
  <si>
    <t>l.p.</t>
  </si>
  <si>
    <t>nr rejesrtacyjny</t>
  </si>
  <si>
    <t>j.m.</t>
  </si>
  <si>
    <t>ilość wg j.m.</t>
  </si>
  <si>
    <t>wartość brutto</t>
  </si>
  <si>
    <t>szacowana ilość wg j.m.</t>
  </si>
  <si>
    <t>stawka za roboczogodzinę netto</t>
  </si>
  <si>
    <t>roboczogodzina</t>
  </si>
  <si>
    <t>Nr rej. 3108001151</t>
  </si>
  <si>
    <t>Nr rej. 3108001150</t>
  </si>
  <si>
    <t>Nr rej. 3108001152</t>
  </si>
  <si>
    <t>Poz.2 usuwanie awarii</t>
  </si>
  <si>
    <t>Nr rej. 3108001715</t>
  </si>
  <si>
    <t>miesiąc</t>
  </si>
  <si>
    <t xml:space="preserve">Poz.1 konserwacja dźwigów oraz utrzymanie ich w ciągłej sprawności technicznej </t>
  </si>
  <si>
    <r>
      <t xml:space="preserve">wartość usług konserwacyjnych  </t>
    </r>
  </si>
  <si>
    <t>stawka vat</t>
  </si>
  <si>
    <t>wykaz dźwigów objętych zamówieniem</t>
  </si>
  <si>
    <t>wartość netto</t>
  </si>
  <si>
    <t>Pakiet 1</t>
  </si>
  <si>
    <t>wartość pakietu</t>
  </si>
  <si>
    <t>Pakiet 2</t>
  </si>
  <si>
    <t>dźwig typ PW21/10-19KONE MonoSpace -Special, 
nr seryjny 40129159
liczba przystanków: 3
liczba drzwi: 4
pojemność kabiny: 1600kg
prędkość: 1m/s</t>
  </si>
  <si>
    <t>xxx</t>
  </si>
  <si>
    <t>dźwig typ PW21/10-19KONE MonoSpace -Special, 
nr seryjny 40129160
liczba przystanków: 3
liczba drzwi: 4
pojemność kabiny: 1600kg
prędkość: 1m/s</t>
  </si>
  <si>
    <t xml:space="preserve">dźwig osobowy HSG-1625 T3/T3-N napęd hydrauliczny
nr seryjny 62277/2013
przystanków:3 </t>
  </si>
  <si>
    <t xml:space="preserve">cena ryczałtowa netto za j.m. (1 miesiąc) </t>
  </si>
  <si>
    <t>usługa KoneKONTAKT® dla urządzeń dźwigowych z poz.1</t>
  </si>
  <si>
    <t xml:space="preserve">Poz. 1 konserwacja dźwigów oraz utrzymanie ich w ciągłej sprawności technicznej </t>
  </si>
  <si>
    <t>usuwanie awarii urządzeń wskazanych w poz. 1-4</t>
  </si>
  <si>
    <t>dźwig osobowy L.G.V.S.p.A. LOGOLIFT napęd elektryczny
nr seryjny 13240/1996
przystanków:3</t>
  </si>
  <si>
    <t xml:space="preserve">dźwig osobowy L.G.V.S.p.A. LOGOLIFT napęd elektryczny, 450KG
nr seryjny 13242/1996, liczba przystanków:4 </t>
  </si>
  <si>
    <t xml:space="preserve">dźwig osobowy L.G.V.S.p.A. LOGOLIFT napęd elektryczny, 1500KG
nr seryjny 13241/1996
przystanków:4 </t>
  </si>
  <si>
    <t>dodatek nr 2 do Zapytania ofertowego
Załącznik nr 1 do oferty na świadczenie usług w zakresie konserwacji i napraw urządzeń dźwigowych, nr sprawy PCZSzp/ZP/ZO/130/12/2023</t>
  </si>
  <si>
    <t>usługa KoneKONTAKT® dla urządzeń dźwigowych z poz.3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</si>
</sst>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zł-415];[Red]\-#,##0.00\ [$zł-415]"/>
  </numFmts>
  <fonts count="11">
    <font>
      <sz val="10"/>
      <name val="Arial"/>
      <family val="0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8"/>
      <color indexed="8"/>
      <name val="Garamond"/>
      <family val="1"/>
    </font>
    <font>
      <b/>
      <sz val="7.9"/>
      <color indexed="8"/>
      <name val="Garamond"/>
      <family val="1"/>
    </font>
    <font>
      <sz val="10"/>
      <name val="Garamond"/>
      <family val="1"/>
    </font>
    <font>
      <b/>
      <sz val="9"/>
      <color indexed="8"/>
      <name val="Garamond"/>
      <family val="1"/>
    </font>
    <font>
      <sz val="9"/>
      <color indexed="8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b/>
      <sz val="10.5"/>
      <color indexed="8"/>
      <name val="Garamond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4" fontId="7" fillId="0" borderId="1" xfId="0" applyFont="1" applyBorder="1" applyAlignment="1">
      <alignment vertical="center" wrapText="1"/>
    </xf>
    <xf numFmtId="44" fontId="7" fillId="0" borderId="1" xfId="0" applyFont="1" applyBorder="1" applyAlignment="1">
      <alignment wrapText="1"/>
    </xf>
    <xf numFmtId="44" fontId="7" fillId="0" borderId="1" xfId="0" applyFont="1" applyFill="1" applyBorder="1" applyAlignment="1">
      <alignment vertical="center" wrapText="1"/>
    </xf>
    <xf numFmtId="44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4" fontId="1" fillId="0" borderId="1" xfId="0" applyFont="1" applyBorder="1" applyAlignment="1">
      <alignment wrapText="1"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4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4" fontId="6" fillId="0" borderId="1" xfId="0" applyNumberFormat="1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0000FF"/>
      <rgbColor rgb="00C0C0C0"/>
      <rgbColor rgb="00FFFF00"/>
      <rgbColor rgb="00FFFF99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4.7109375" style="18" customWidth="1"/>
    <col min="2" max="2" width="30.421875" style="2" customWidth="1"/>
    <col min="3" max="3" width="17.8515625" style="2" customWidth="1"/>
    <col min="4" max="4" width="12.00390625" style="2" customWidth="1"/>
    <col min="5" max="5" width="11.7109375" style="2" customWidth="1"/>
    <col min="6" max="6" width="14.140625" style="2" customWidth="1"/>
    <col min="7" max="7" width="7.140625" style="12" customWidth="1"/>
    <col min="8" max="8" width="11.8515625" style="2" customWidth="1"/>
    <col min="9" max="9" width="14.28125" style="2" customWidth="1"/>
    <col min="10" max="16384" width="9.140625" style="2" customWidth="1"/>
  </cols>
  <sheetData>
    <row r="1" spans="1:255" ht="42" customHeight="1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8" customHeight="1">
      <c r="A2" s="45" t="s">
        <v>19</v>
      </c>
      <c r="B2" s="46"/>
      <c r="C2" s="46"/>
      <c r="D2" s="46"/>
      <c r="E2" s="46"/>
      <c r="F2" s="46"/>
      <c r="G2" s="46"/>
      <c r="H2" s="46"/>
      <c r="I2" s="47"/>
      <c r="J2" s="1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8" customFormat="1" ht="19.5" customHeight="1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</row>
    <row r="4" spans="1:255" s="17" customFormat="1" ht="35.25" customHeight="1">
      <c r="A4" s="15" t="s">
        <v>0</v>
      </c>
      <c r="B4" s="15" t="s">
        <v>17</v>
      </c>
      <c r="C4" s="14" t="s">
        <v>1</v>
      </c>
      <c r="D4" s="14" t="s">
        <v>2</v>
      </c>
      <c r="E4" s="14" t="s">
        <v>3</v>
      </c>
      <c r="F4" s="14" t="s">
        <v>26</v>
      </c>
      <c r="G4" s="15" t="s">
        <v>16</v>
      </c>
      <c r="H4" s="14" t="s">
        <v>18</v>
      </c>
      <c r="I4" s="14" t="s">
        <v>4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  <row r="5" spans="1:255" s="9" customFormat="1" ht="48">
      <c r="A5" s="11">
        <v>1</v>
      </c>
      <c r="B5" s="20" t="s">
        <v>31</v>
      </c>
      <c r="C5" s="20" t="s">
        <v>8</v>
      </c>
      <c r="D5" s="20" t="s">
        <v>13</v>
      </c>
      <c r="E5" s="11">
        <v>24</v>
      </c>
      <c r="F5" s="21"/>
      <c r="G5" s="11"/>
      <c r="H5" s="22">
        <f>ROUND(F5*E5,2)</f>
        <v>0</v>
      </c>
      <c r="I5" s="22">
        <f>H5+(H5*G5/100)</f>
        <v>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s="9" customFormat="1" ht="48">
      <c r="A6" s="11">
        <v>2</v>
      </c>
      <c r="B6" s="20" t="s">
        <v>32</v>
      </c>
      <c r="C6" s="20" t="s">
        <v>9</v>
      </c>
      <c r="D6" s="20" t="s">
        <v>13</v>
      </c>
      <c r="E6" s="11">
        <v>24</v>
      </c>
      <c r="F6" s="21"/>
      <c r="G6" s="11"/>
      <c r="H6" s="22">
        <f>ROUND(F6*E6,2)</f>
        <v>0</v>
      </c>
      <c r="I6" s="22">
        <f>H6+(H6*G6/100)</f>
        <v>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9" customFormat="1" ht="48">
      <c r="A7" s="11">
        <v>3</v>
      </c>
      <c r="B7" s="20" t="s">
        <v>30</v>
      </c>
      <c r="C7" s="20" t="s">
        <v>10</v>
      </c>
      <c r="D7" s="20" t="s">
        <v>13</v>
      </c>
      <c r="E7" s="11">
        <v>24</v>
      </c>
      <c r="F7" s="21"/>
      <c r="G7" s="11"/>
      <c r="H7" s="22">
        <f>ROUND(F7*E7,2)</f>
        <v>0</v>
      </c>
      <c r="I7" s="22">
        <f>H7+(H7*G7/100)</f>
        <v>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s="9" customFormat="1" ht="48">
      <c r="A8" s="11">
        <v>4</v>
      </c>
      <c r="B8" s="20" t="s">
        <v>25</v>
      </c>
      <c r="C8" s="20" t="s">
        <v>12</v>
      </c>
      <c r="D8" s="20" t="s">
        <v>13</v>
      </c>
      <c r="E8" s="11">
        <v>24</v>
      </c>
      <c r="F8" s="23"/>
      <c r="G8" s="11"/>
      <c r="H8" s="22">
        <f>ROUND(F8*E8,2)</f>
        <v>0</v>
      </c>
      <c r="I8" s="22">
        <f>H8+(H8*G8/100)</f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s="7" customFormat="1" ht="16.5" customHeight="1">
      <c r="A9" s="48" t="s">
        <v>15</v>
      </c>
      <c r="B9" s="49"/>
      <c r="C9" s="49"/>
      <c r="D9" s="49"/>
      <c r="E9" s="49"/>
      <c r="F9" s="34">
        <f>SUM(F5:F8)</f>
        <v>0</v>
      </c>
      <c r="G9" s="33"/>
      <c r="H9" s="24">
        <f>SUM(H5:H8)</f>
        <v>0</v>
      </c>
      <c r="I9" s="24">
        <f>SUM(I5:I8)</f>
        <v>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s="30" customFormat="1" ht="15.75" customHeight="1">
      <c r="A10" s="35" t="s">
        <v>11</v>
      </c>
      <c r="B10" s="35"/>
      <c r="C10" s="35"/>
      <c r="D10" s="35"/>
      <c r="E10" s="35"/>
      <c r="F10" s="35"/>
      <c r="G10" s="35"/>
      <c r="H10" s="35"/>
      <c r="I10" s="35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</row>
    <row r="11" spans="1:255" ht="33" customHeight="1">
      <c r="A11" s="39" t="s">
        <v>29</v>
      </c>
      <c r="B11" s="40"/>
      <c r="C11" s="41"/>
      <c r="D11" s="15" t="s">
        <v>2</v>
      </c>
      <c r="E11" s="15" t="s">
        <v>5</v>
      </c>
      <c r="F11" s="15" t="s">
        <v>6</v>
      </c>
      <c r="G11" s="10" t="s">
        <v>16</v>
      </c>
      <c r="H11" s="25" t="s">
        <v>18</v>
      </c>
      <c r="I11" s="25" t="s">
        <v>4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9" customFormat="1" ht="18.75" customHeight="1">
      <c r="A12" s="42"/>
      <c r="B12" s="43"/>
      <c r="C12" s="44"/>
      <c r="D12" s="11" t="s">
        <v>7</v>
      </c>
      <c r="E12" s="19">
        <v>200</v>
      </c>
      <c r="F12" s="31"/>
      <c r="G12" s="11"/>
      <c r="H12" s="22">
        <f>F12*E12</f>
        <v>0</v>
      </c>
      <c r="I12" s="22">
        <f>H12+(H12*G12/100)</f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255" ht="20.25" customHeight="1">
      <c r="A13" s="36" t="s">
        <v>20</v>
      </c>
      <c r="B13" s="36"/>
      <c r="C13" s="36"/>
      <c r="D13" s="36"/>
      <c r="E13" s="36"/>
      <c r="F13" s="36"/>
      <c r="G13" s="36"/>
      <c r="H13" s="26">
        <f>H9+H12</f>
        <v>0</v>
      </c>
      <c r="I13" s="26">
        <f>I9+I12</f>
        <v>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8" customHeight="1">
      <c r="A14" s="45" t="s">
        <v>21</v>
      </c>
      <c r="B14" s="46"/>
      <c r="C14" s="46"/>
      <c r="D14" s="46"/>
      <c r="E14" s="46"/>
      <c r="F14" s="46"/>
      <c r="G14" s="46"/>
      <c r="H14" s="46"/>
      <c r="I14" s="47"/>
      <c r="J14" s="1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28" customFormat="1" ht="19.5" customHeight="1">
      <c r="A15" s="38" t="s">
        <v>28</v>
      </c>
      <c r="B15" s="38"/>
      <c r="C15" s="38"/>
      <c r="D15" s="38"/>
      <c r="E15" s="38"/>
      <c r="F15" s="38"/>
      <c r="G15" s="38"/>
      <c r="H15" s="38"/>
      <c r="I15" s="38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</row>
    <row r="16" spans="1:255" s="17" customFormat="1" ht="35.25" customHeight="1">
      <c r="A16" s="15" t="s">
        <v>0</v>
      </c>
      <c r="B16" s="15" t="s">
        <v>17</v>
      </c>
      <c r="C16" s="14" t="s">
        <v>1</v>
      </c>
      <c r="D16" s="14" t="s">
        <v>2</v>
      </c>
      <c r="E16" s="14" t="s">
        <v>3</v>
      </c>
      <c r="F16" s="14" t="s">
        <v>26</v>
      </c>
      <c r="G16" s="15" t="s">
        <v>16</v>
      </c>
      <c r="H16" s="14" t="s">
        <v>18</v>
      </c>
      <c r="I16" s="14" t="s">
        <v>4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s="9" customFormat="1" ht="84">
      <c r="A17" s="11">
        <v>1</v>
      </c>
      <c r="B17" s="20" t="s">
        <v>22</v>
      </c>
      <c r="C17" s="20" t="s">
        <v>8</v>
      </c>
      <c r="D17" s="20" t="s">
        <v>13</v>
      </c>
      <c r="E17" s="11">
        <v>24</v>
      </c>
      <c r="F17" s="21"/>
      <c r="G17" s="11"/>
      <c r="H17" s="22">
        <f>ROUND(F17*E17,2)</f>
        <v>0</v>
      </c>
      <c r="I17" s="22">
        <f>H17+(H17*G17/100)</f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</row>
    <row r="18" spans="1:255" s="9" customFormat="1" ht="25.5">
      <c r="A18" s="11">
        <v>2</v>
      </c>
      <c r="B18" s="32" t="s">
        <v>27</v>
      </c>
      <c r="C18" s="20" t="s">
        <v>23</v>
      </c>
      <c r="D18" s="20" t="s">
        <v>13</v>
      </c>
      <c r="E18" s="11">
        <v>24</v>
      </c>
      <c r="F18" s="21"/>
      <c r="G18" s="11"/>
      <c r="H18" s="22">
        <f>ROUND(F18*E18,2)</f>
        <v>0</v>
      </c>
      <c r="I18" s="22">
        <f>H18+(H18*G18/100)</f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</row>
    <row r="19" spans="1:255" s="9" customFormat="1" ht="89.25">
      <c r="A19" s="11">
        <v>3</v>
      </c>
      <c r="B19" s="32" t="s">
        <v>24</v>
      </c>
      <c r="C19" s="20" t="s">
        <v>9</v>
      </c>
      <c r="D19" s="20" t="s">
        <v>13</v>
      </c>
      <c r="E19" s="11">
        <v>24</v>
      </c>
      <c r="F19" s="21"/>
      <c r="G19" s="11"/>
      <c r="H19" s="22">
        <f>ROUND(F19*E19,2)</f>
        <v>0</v>
      </c>
      <c r="I19" s="22">
        <f>H19+(H19*G19/100)</f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</row>
    <row r="20" spans="1:255" s="9" customFormat="1" ht="28.5" customHeight="1">
      <c r="A20" s="11">
        <v>4</v>
      </c>
      <c r="B20" s="32" t="s">
        <v>34</v>
      </c>
      <c r="C20" s="20" t="s">
        <v>23</v>
      </c>
      <c r="D20" s="20" t="s">
        <v>13</v>
      </c>
      <c r="E20" s="11">
        <v>24</v>
      </c>
      <c r="F20" s="23"/>
      <c r="G20" s="11"/>
      <c r="H20" s="22">
        <f>ROUND(F20*E20,2)</f>
        <v>0</v>
      </c>
      <c r="I20" s="22">
        <f>H20+(H20*G20/100)</f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</row>
    <row r="21" spans="1:255" s="7" customFormat="1" ht="21" customHeight="1">
      <c r="A21" s="48" t="s">
        <v>15</v>
      </c>
      <c r="B21" s="49"/>
      <c r="C21" s="49"/>
      <c r="D21" s="49"/>
      <c r="E21" s="49"/>
      <c r="F21" s="34">
        <f>SUM(F17:F20)</f>
        <v>0</v>
      </c>
      <c r="G21" s="33"/>
      <c r="H21" s="24">
        <f>SUM(H17:H20)</f>
        <v>0</v>
      </c>
      <c r="I21" s="24">
        <f>SUM(I17:I20)</f>
        <v>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s="30" customFormat="1" ht="15.75" customHeight="1">
      <c r="A22" s="35" t="s">
        <v>11</v>
      </c>
      <c r="B22" s="35"/>
      <c r="C22" s="35"/>
      <c r="D22" s="35"/>
      <c r="E22" s="35"/>
      <c r="F22" s="35"/>
      <c r="G22" s="35"/>
      <c r="H22" s="35"/>
      <c r="I22" s="3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</row>
    <row r="23" spans="1:255" ht="33" customHeight="1">
      <c r="A23" s="39" t="s">
        <v>29</v>
      </c>
      <c r="B23" s="40"/>
      <c r="C23" s="41"/>
      <c r="D23" s="15" t="s">
        <v>2</v>
      </c>
      <c r="E23" s="15" t="s">
        <v>5</v>
      </c>
      <c r="F23" s="15" t="s">
        <v>6</v>
      </c>
      <c r="G23" s="10" t="s">
        <v>16</v>
      </c>
      <c r="H23" s="25" t="s">
        <v>18</v>
      </c>
      <c r="I23" s="25" t="s">
        <v>4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s="9" customFormat="1" ht="18.75" customHeight="1">
      <c r="A24" s="42"/>
      <c r="B24" s="43"/>
      <c r="C24" s="44"/>
      <c r="D24" s="11" t="s">
        <v>7</v>
      </c>
      <c r="E24" s="19">
        <v>30</v>
      </c>
      <c r="F24" s="31"/>
      <c r="G24" s="11"/>
      <c r="H24" s="22">
        <f>F24*E24</f>
        <v>0</v>
      </c>
      <c r="I24" s="22">
        <f>H24+(H24*G24/100)</f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</row>
    <row r="25" spans="1:255" ht="20.25" customHeight="1">
      <c r="A25" s="36" t="s">
        <v>20</v>
      </c>
      <c r="B25" s="36"/>
      <c r="C25" s="36"/>
      <c r="D25" s="36"/>
      <c r="E25" s="36"/>
      <c r="F25" s="36"/>
      <c r="G25" s="36"/>
      <c r="H25" s="26">
        <f>H21+H24</f>
        <v>0</v>
      </c>
      <c r="I25" s="26">
        <f>I21+I24</f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7" ht="12.75">
      <c r="F27" s="4"/>
    </row>
  </sheetData>
  <mergeCells count="13">
    <mergeCell ref="A14:I14"/>
    <mergeCell ref="A23:C24"/>
    <mergeCell ref="A25:G25"/>
    <mergeCell ref="A15:I15"/>
    <mergeCell ref="A22:I22"/>
    <mergeCell ref="A21:E21"/>
    <mergeCell ref="A10:I10"/>
    <mergeCell ref="A13:G13"/>
    <mergeCell ref="A1:I1"/>
    <mergeCell ref="A3:I3"/>
    <mergeCell ref="A11:C12"/>
    <mergeCell ref="A2:I2"/>
    <mergeCell ref="A9:E9"/>
  </mergeCells>
  <printOptions/>
  <pageMargins left="0.75" right="0.75" top="0.72" bottom="1" header="0.5" footer="0.5"/>
  <pageSetup horizontalDpi="600" verticalDpi="600" orientation="landscape" paperSize="9" r:id="rId1"/>
  <headerFooter alignWithMargins="0">
    <oddFooter>&amp;R&amp;"Garamond,Normalny".......................................
&amp;"Garamond,Kursywa"podpis Wykonawcy</oddFooter>
  </headerFooter>
  <rowBreaks count="1" manualBreakCount="1">
    <brk id="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2023-05-29T05:38:36Z</cp:lastPrinted>
  <dcterms:created xsi:type="dcterms:W3CDTF">2002-11-19T13:26:36Z</dcterms:created>
  <dcterms:modified xsi:type="dcterms:W3CDTF">2023-05-29T05:38:40Z</dcterms:modified>
  <cp:category/>
  <cp:version/>
  <cp:contentType/>
  <cp:contentStatus/>
  <cp:revision>1</cp:revision>
</cp:coreProperties>
</file>