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0"/>
  </bookViews>
  <sheets>
    <sheet name="Sprzęt 07 2023 r" sheetId="1" r:id="rId1"/>
  </sheets>
  <definedNames/>
  <calcPr fullCalcOnLoad="1"/>
</workbook>
</file>

<file path=xl/sharedStrings.xml><?xml version="1.0" encoding="utf-8"?>
<sst xmlns="http://schemas.openxmlformats.org/spreadsheetml/2006/main" count="218" uniqueCount="92">
  <si>
    <t>Lp.</t>
  </si>
  <si>
    <t>Nazwa asortymentu</t>
  </si>
  <si>
    <t>Ilość szt.</t>
  </si>
  <si>
    <t>Nazwa handlowa i producent oferowanego towaru</t>
  </si>
  <si>
    <t>1.</t>
  </si>
  <si>
    <t>2.</t>
  </si>
  <si>
    <t>3.</t>
  </si>
  <si>
    <t>4.</t>
  </si>
  <si>
    <t>5.</t>
  </si>
  <si>
    <t>6.</t>
  </si>
  <si>
    <t>7.</t>
  </si>
  <si>
    <t>Cena netto</t>
  </si>
  <si>
    <t>Wartość netto</t>
  </si>
  <si>
    <t>Kwota VAT</t>
  </si>
  <si>
    <t>Wartość brutto</t>
  </si>
  <si>
    <t>8.</t>
  </si>
  <si>
    <t>9.</t>
  </si>
  <si>
    <t>Igła do nakłuć lędźwiowych 0,7x38, j.u., sterylna.</t>
  </si>
  <si>
    <t>Igła do nakłuć lędźwiowych 0,7;0,9;1,2x90, j.u., sterylna.</t>
  </si>
  <si>
    <t>Igła do biopsji cienkoigłowej 0,8x150-160 Sonocan lub równoważna, j.u. sterylna.</t>
  </si>
  <si>
    <t>Igła do biopsji talerza biodrowego (trepanobiopsji) i aspiracji szpiku kostnego 3,0x100; 3,0x120; 3,5x120, j.u., sterylna.</t>
  </si>
  <si>
    <t>Zestaw do przeskórnej biopsji watroby typu Hepafix lub równoważny 17G/1,4; 16G/1,6, j.u., sterylny.</t>
  </si>
  <si>
    <t>Kaniula dotętnicza 20Gx45mm, j.u., sterylna.</t>
  </si>
  <si>
    <t>Ilość op.</t>
  </si>
  <si>
    <t>Igła do biopsji szpiku kostnego z mostka 1,6x30, j.u., sterylna.</t>
  </si>
  <si>
    <t>Zestaw do pulsacyjnego płukania tkanek i kości biodro/kolano bez ssaka (Pulse lavage) Końcówki jednorazowe wymienne.</t>
  </si>
  <si>
    <r>
      <t xml:space="preserve">Zestaw do przetaczania krwi do pomp objętościowych ALARIS GW, </t>
    </r>
    <r>
      <rPr>
        <b/>
        <sz val="11"/>
        <color indexed="8"/>
        <rFont val="Calibri Light"/>
        <family val="2"/>
      </rPr>
      <t>kompatybilny z niniejszymi pompami. Produkt jednorazowego użycia, sterylny. Pozbawiony latexu i DEHP.</t>
    </r>
    <r>
      <rPr>
        <sz val="11"/>
        <color indexed="8"/>
        <rFont val="Calibri Light"/>
        <family val="2"/>
      </rPr>
      <t xml:space="preserve"> </t>
    </r>
  </si>
  <si>
    <r>
      <t xml:space="preserve">Zestaw przeźroczysty do pomp infuzyjnych strzykawkowych ALARIS CC  z wbudwanym w linię dyskiem Alaris, kompatybilny z niniejszymi pompami. </t>
    </r>
    <r>
      <rPr>
        <b/>
        <sz val="11"/>
        <color indexed="8"/>
        <rFont val="Calibri Light"/>
        <family val="2"/>
      </rPr>
      <t>Produkt jednorazowego użycia, sterylny. Pozbawiony latexu i DEHP.</t>
    </r>
    <r>
      <rPr>
        <sz val="11"/>
        <color indexed="8"/>
        <rFont val="Calibri Light"/>
        <family val="2"/>
      </rPr>
      <t xml:space="preserve"> </t>
    </r>
  </si>
  <si>
    <r>
      <t xml:space="preserve">Zestaw do żywienia  pozajelitowego (do leków światłoczułych)  do pomp infuzyjnych strzykawkowych ALARIS CC  z wbudwanym w linię dyskiem Alaris, kompatybilny z niniejszymi pompami. </t>
    </r>
    <r>
      <rPr>
        <b/>
        <sz val="11"/>
        <color indexed="8"/>
        <rFont val="Calibri Light"/>
        <family val="2"/>
      </rPr>
      <t>Produkt jednorazowego użycia, sterylny. Pozbawiony latexu i DEHP.</t>
    </r>
    <r>
      <rPr>
        <sz val="11"/>
        <color indexed="8"/>
        <rFont val="Calibri Light"/>
        <family val="2"/>
      </rPr>
      <t xml:space="preserve"> </t>
    </r>
  </si>
  <si>
    <r>
      <t xml:space="preserve">Strzykawka trzyczęściowaLL 20 ml przeźroczysta do pomp infuzyjnych strzykawkowych ALARIS CC,  kompatybilna z niniejszymi pompami. </t>
    </r>
    <r>
      <rPr>
        <b/>
        <sz val="11"/>
        <color indexed="8"/>
        <rFont val="Calibri Light"/>
        <family val="2"/>
      </rPr>
      <t>Produkt jednorazowego użycia, sterylny. Pozbawiony latexu i DEHP.</t>
    </r>
    <r>
      <rPr>
        <sz val="11"/>
        <color indexed="8"/>
        <rFont val="Calibri Light"/>
        <family val="2"/>
      </rPr>
      <t xml:space="preserve"> </t>
    </r>
  </si>
  <si>
    <r>
      <t xml:space="preserve">Strzykawka trzyczęściowaLL 50 ml przeźroczysta do pomp infuzyjnych strzykawkowych ALARIS CC,  kompatybilna z niniejszymi pompami. </t>
    </r>
    <r>
      <rPr>
        <b/>
        <sz val="11"/>
        <color indexed="8"/>
        <rFont val="Calibri Light"/>
        <family val="2"/>
      </rPr>
      <t>Produkt jednorazowego użycia, sterylny. Pozbawiony latexu i DEHP.</t>
    </r>
  </si>
  <si>
    <r>
      <t xml:space="preserve">Strzykawka trzyczęściowaLL 50 ml zapewniająca ochronę przd światłem do pomp infuzyjnych strzykawkowych ALARIS CC,  kompatybilna z niniejszymi pompami. </t>
    </r>
    <r>
      <rPr>
        <b/>
        <sz val="11"/>
        <color indexed="8"/>
        <rFont val="Calibri Light"/>
        <family val="2"/>
      </rPr>
      <t>Produkt jednorazowego użycia, sterylny. Pozbawiony latexu i DEHP.</t>
    </r>
    <r>
      <rPr>
        <sz val="11"/>
        <color indexed="8"/>
        <rFont val="Calibri Light"/>
        <family val="2"/>
      </rPr>
      <t xml:space="preserve"> </t>
    </r>
  </si>
  <si>
    <t>Zadanie 4</t>
  </si>
  <si>
    <r>
      <t xml:space="preserve">Zestaw standardowy do podawania leków do pomp infuzyjnych objętościowych ALARIS GW z możliwością podaży grawitacyjnej, kompatybilny z niniejszymi pompami. </t>
    </r>
    <r>
      <rPr>
        <b/>
        <sz val="11"/>
        <color indexed="8"/>
        <rFont val="Calibri Light"/>
        <family val="2"/>
      </rPr>
      <t>Produkt jednorazowego użycia, sterylny. Pozbawiony latexu i DEHP.</t>
    </r>
    <r>
      <rPr>
        <sz val="11"/>
        <color indexed="8"/>
        <rFont val="Calibri Light"/>
        <family val="2"/>
      </rPr>
      <t xml:space="preserve"> </t>
    </r>
  </si>
  <si>
    <t>Jednorazowe sterylne Łyżki światłowodowe metalowe do laryngoskopów ledowych , nieodkształcające się , wykonane z lekkiego stopu  rozm 2-4</t>
  </si>
  <si>
    <t>Lp</t>
  </si>
  <si>
    <t xml:space="preserve">NAZWA </t>
  </si>
  <si>
    <t>CENA NETTO</t>
  </si>
  <si>
    <t>WARTOŚĆ  NETTO</t>
  </si>
  <si>
    <t>KWOTA  VAT</t>
  </si>
  <si>
    <t>WARTOŚĆ  BRUTTO</t>
  </si>
  <si>
    <t>Zestaw do śródściennej chirurgicznej jejunostomii , przeznaczony do długotrwałego żywienia dojelitowego . Wykonany z poliuretanu o długości 75 cm, średnicy zewnętrznej 2,9 mm, średnicy wewnętrznej 1,9mm, 9CH , z podziałką . Wolny od lateksu i DEHP. W opakowaniu akcesoria umożliwiające pierwotne założenie.</t>
  </si>
  <si>
    <t xml:space="preserve">Znacznik tkankowy do oznaczania guzów piersi w terapii neoadjuwantowej , aplikowany przezskórnie </t>
  </si>
  <si>
    <t>Dreny do irygacji z regulacją przepływu 100% oraz 50% , długość drenu 3 m , jednorazowego uzytku , sterylny w op. 10 szt.</t>
  </si>
  <si>
    <t>Wiertło wielorazowe , stalowe w systemie PM2 50K , śr . 5 mm dł. 70 mm</t>
  </si>
  <si>
    <t>Wiertło wielorazowe , wolframowe w systemie PM2 50K , śr . 5 mm dł. 70 mm</t>
  </si>
  <si>
    <t>Wiertło wielorazowe , wolframowe w systemie PM2 50K , śr . 6 mm dł. 70 mm</t>
  </si>
  <si>
    <t>Wiertło wielorazowe , wolframowe w systemie PM2 50K , śr . 3,1 mm dł. 70 mm</t>
  </si>
  <si>
    <t>Elektrody jałowe przeznaczone do zapisu elektromiografu (EMG) oraz potencjałów czynnościowych nerwów . Zestaw 3 elektrod - czerwona , czarna i zielona. Elektody igłowe 3x20mm  x 20 zestawów w op.</t>
  </si>
  <si>
    <t>Dren do pompy Neuvag DP20 i DP 30</t>
  </si>
  <si>
    <t>Dren komorowy silikonowy ze znacznikami , długość 30 cm , średnica zewnętrzna 3,0 mm , wewnętrzna 1,5mm , 20 otworów , z prowadnicą podskórną , łącznikiem luer oraz silikonowym motylkiem / uchwytem do mocowania</t>
  </si>
  <si>
    <t>Wymienny worek do drenazu pojemnośc 700 ml</t>
  </si>
  <si>
    <r>
      <rPr>
        <b/>
        <u val="single"/>
        <sz val="10"/>
        <rFont val="Calibri"/>
        <family val="2"/>
      </rPr>
      <t>Zestaw do drenażu komorowego</t>
    </r>
    <r>
      <rPr>
        <sz val="10"/>
        <rFont val="Calibri"/>
        <family val="2"/>
      </rPr>
      <t>:  drenaż zewnętrzny płynu mózgowo- rdzeniowego , dren łaczący 185 cm z wkłuciem , komora kroplowa 100 ml z filtrem , zatrzaskiem i skalą / podziałką 1 ml , worek 700 ml z odpływem , plastikowym zatrzaskiem i filtrem</t>
    </r>
  </si>
  <si>
    <t>Prowadnica do drenu dootrzewnego standardowa i sztywna ( do wyboru przez Zamawiajacego) dostępne długości 30,45,60 i 70 cm (do wyboru przez Zamawiającego) , jednorazowego użytku , mozliwość wyboru pracy z dwoma różnymi zakończeniami każdej prowadnicy (tępe i ostre) , zdejmowana rękojeść mocowania z każdej strony prowadnicy w dwóch róznych pozycjach , pakowana sterylnie w opakowaniu zbiorczym po 10 szt.</t>
  </si>
  <si>
    <t>Skalpel bezpieczny</t>
  </si>
  <si>
    <t>Drut nitinolowy SENSOR DUAL FLEX z hydrofilową końcówką 0,89 MM 150 CM , końcówka prosta elastyczna 3 CM</t>
  </si>
  <si>
    <t>Płaszcze NAVIGATOR HD do moczowodów 12/14 FR  x 36 CM</t>
  </si>
  <si>
    <t xml:space="preserve">System pompujący SAPS do irygacji </t>
  </si>
  <si>
    <t>STENT PERCUFLEX PLUS 6,0 FR X 26 CM BEZ DRUTU PROWADZĄCEGO (Z OSŁONĄ HYDROPLUS)</t>
  </si>
  <si>
    <t>DRUTY PROWADZĄCE ZIPWIRE HYDROFILOWE , PROSTA KOŃCÓWKA , ŚREDNICA 0,035 MM , DŁUGOŚĆ 150 CM</t>
  </si>
  <si>
    <t xml:space="preserve">DRUTY PROWADZĄCE Z POWŁOKĄ  HYDROFILNĄ NA CAŁEJ DŁUGOŚĆI  , PROSTA KOŃCÓWKA , ŚREDNICA 0,89 MM , DŁUGOŚĆ 150 CM O PODWYŻSZONEJ  SZTYWNOŚCI </t>
  </si>
  <si>
    <t>ADAPTER Y GATEWAY</t>
  </si>
  <si>
    <t xml:space="preserve">KOSZYK DORMIA ZERO TIP 2,4 FR DŁUGOŚĆ </t>
  </si>
  <si>
    <t>Zestaw do przetoczeń do pompy objętościowej Volumed qVP 7000 Premium-P , PVC, 2,00m, LL,RC</t>
  </si>
  <si>
    <t>Wymogi zamawiającego:</t>
  </si>
  <si>
    <t>Wyroby muszą być kompatybilne z Ureterorenoskopem firmy HAWK ref. DR030670YD</t>
  </si>
  <si>
    <t>Ureteroremoskop gętki cyfrowy, sterylizowany , z ograniczeniem czasowym - max. 21h pracy . Kanał roboczy irygacyjny o średnicy 3,6 Fr , kąt wygięcia końcówki 270 góra i 270 dół , średnica części roboczej 7,5 Fr, długość robocza 670mm , pole widzenia 110 .  Wymóg : URS kompatybilny z posiadanym przez Szpital kontrolerem obrazu typ SD- 300A</t>
  </si>
  <si>
    <t>ILOŚĆ op.</t>
  </si>
  <si>
    <t>Dren jednorazowy do insuflacji CO2 kompatybilny z insuflatorem PneumoClear FM300 firmy Stryker posiadanym przez Zamawiającego. ( op. x 10 szt.)</t>
  </si>
  <si>
    <t>Dren jednorazowy do insuflacji CO2 z funkcją usuwania dymu kompatybilny z insuflatorem PneumoClear FM300 firmy Stryker posiadanym przez Zamawiającego. ( op. x 10 szt.)</t>
  </si>
  <si>
    <t>Dren jednorazowy do insuflacji CO2 z funkcją usuwania dymu, podgrzewaniem i nawilżaniem  kompatybilny z insuflatorem PneumoClear FM300 firmy Stryker posiadanym przez Zamawiającego. ( op. x 10 szt.)</t>
  </si>
  <si>
    <t>ILOŚĆ SZT.</t>
  </si>
  <si>
    <t>Stapler skórny z 35,25 i 15 metalowymi zszywkami, boczny wskaźnik ilości zszywek, zszywki standardowe, sterylny Wysokośc zszywki 2,8mm,szerokość 4,8mm</t>
  </si>
  <si>
    <t>Stapler skórny z 35 metalowymi zszywkami, boczny wskaźnik ilości zszywek, zszywki szerokie, sterylny.Wysokośc zszywki 3,1mm szerokość 6mm</t>
  </si>
  <si>
    <t>Kleszczyki do zdejmowania zszywek metalowych, sterylne</t>
  </si>
  <si>
    <t>ZADANIE  NR 1</t>
  </si>
  <si>
    <t>Zadanie 2</t>
  </si>
  <si>
    <t>Zadanie 3</t>
  </si>
  <si>
    <t>Zadanie 5</t>
  </si>
  <si>
    <t>Zadanie 6</t>
  </si>
  <si>
    <t>Zadanie 7</t>
  </si>
  <si>
    <t>Zadanie 8</t>
  </si>
  <si>
    <t>Zadanie 9</t>
  </si>
  <si>
    <t>Zadanie 10</t>
  </si>
  <si>
    <t>Zadanie 11</t>
  </si>
  <si>
    <t>Zadanie 12</t>
  </si>
  <si>
    <t>ZADANIE  NR 13</t>
  </si>
  <si>
    <t>Klasa wyrobów medycznych określonej zgodnie z Ustawą o wyrobach medycnych</t>
  </si>
  <si>
    <t>Załącznik nr 2 do SWZ (nr 1 do Umowy)</t>
  </si>
  <si>
    <r>
      <t xml:space="preserve">Strzykawka trzyczęściowaLL 10 ml przeźroczysta do pomp infuzyjnych strzykawkowych ALARIS CC,  kompatybilna z niniejszymi pompami. </t>
    </r>
    <r>
      <rPr>
        <b/>
        <sz val="11"/>
        <color indexed="8"/>
        <rFont val="Calibri Light"/>
        <family val="2"/>
      </rPr>
      <t>Produkt jednorazowego użycia, sterylny. Pozbawiony latexu i DEHP.</t>
    </r>
    <r>
      <rPr>
        <sz val="11"/>
        <color indexed="8"/>
        <rFont val="Calibri Light"/>
        <family val="2"/>
      </rPr>
      <t xml:space="preserve"> </t>
    </r>
  </si>
  <si>
    <t>(dotyczy wszystkich zadań).</t>
  </si>
  <si>
    <t>Zamawiajacy wymaga podania informacji o klasie wyrobów medycznych określonej zgodnie z Ustawą o wyrobach medycznych  z 7 kwietnia 2022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</si>
</sst>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General"/>
    <numFmt numFmtId="172" formatCode="#,##0.00&quot; zł&quot;"/>
  </numFmts>
  <fonts count="56">
    <font>
      <sz val="10"/>
      <name val="Arial CE"/>
      <family val="0"/>
    </font>
    <font>
      <sz val="8"/>
      <name val="Arial CE"/>
      <family val="0"/>
    </font>
    <font>
      <b/>
      <sz val="8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sz val="10"/>
      <name val="Arial CE"/>
      <family val="0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 Light"/>
      <family val="2"/>
    </font>
    <font>
      <sz val="11"/>
      <color indexed="8"/>
      <name val="Calibri Light"/>
      <family val="2"/>
    </font>
    <font>
      <b/>
      <u val="single"/>
      <sz val="10"/>
      <name val="Calibri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libri"/>
      <family val="2"/>
    </font>
    <font>
      <b/>
      <sz val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wrapText="1"/>
    </xf>
    <xf numFmtId="4" fontId="6" fillId="0" borderId="0" xfId="0" applyNumberFormat="1" applyFont="1" applyAlignment="1">
      <alignment/>
    </xf>
    <xf numFmtId="0" fontId="7" fillId="0" borderId="12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55" fillId="32" borderId="10" xfId="0" applyFont="1" applyFill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55" fillId="32" borderId="10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44" fontId="8" fillId="0" borderId="10" xfId="62" applyFont="1" applyBorder="1" applyAlignment="1">
      <alignment horizontal="center" vertical="center"/>
    </xf>
    <xf numFmtId="0" fontId="8" fillId="0" borderId="0" xfId="0" applyFont="1" applyAlignment="1">
      <alignment/>
    </xf>
    <xf numFmtId="44" fontId="33" fillId="11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8" fillId="0" borderId="10" xfId="0" applyFont="1" applyBorder="1" applyAlignment="1">
      <alignment/>
    </xf>
    <xf numFmtId="4" fontId="0" fillId="0" borderId="10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44" fontId="33" fillId="11" borderId="10" xfId="0" applyNumberFormat="1" applyFont="1" applyFill="1" applyBorder="1" applyAlignment="1">
      <alignment horizontal="left"/>
    </xf>
    <xf numFmtId="0" fontId="4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4" fillId="0" borderId="0" xfId="0" applyFont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44" fontId="8" fillId="0" borderId="14" xfId="62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 wrapText="1"/>
    </xf>
    <xf numFmtId="0" fontId="33" fillId="33" borderId="15" xfId="0" applyFont="1" applyFill="1" applyBorder="1" applyAlignment="1">
      <alignment/>
    </xf>
    <xf numFmtId="0" fontId="33" fillId="33" borderId="16" xfId="0" applyFont="1" applyFill="1" applyBorder="1" applyAlignment="1">
      <alignment horizontal="left"/>
    </xf>
    <xf numFmtId="0" fontId="33" fillId="33" borderId="17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vertical="center" wrapText="1"/>
    </xf>
    <xf numFmtId="0" fontId="33" fillId="33" borderId="18" xfId="0" applyFont="1" applyFill="1" applyBorder="1" applyAlignment="1">
      <alignment horizontal="center" wrapText="1"/>
    </xf>
    <xf numFmtId="4" fontId="1" fillId="0" borderId="0" xfId="0" applyNumberFormat="1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wrapText="1"/>
    </xf>
    <xf numFmtId="4" fontId="5" fillId="0" borderId="14" xfId="0" applyNumberFormat="1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5" fillId="32" borderId="14" xfId="0" applyFont="1" applyFill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0" fontId="33" fillId="33" borderId="21" xfId="0" applyFont="1" applyFill="1" applyBorder="1" applyAlignment="1">
      <alignment/>
    </xf>
    <xf numFmtId="0" fontId="8" fillId="33" borderId="22" xfId="0" applyFont="1" applyFill="1" applyBorder="1" applyAlignment="1">
      <alignment horizontal="left"/>
    </xf>
    <xf numFmtId="0" fontId="8" fillId="33" borderId="17" xfId="0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zoomScalePageLayoutView="0" workbookViewId="0" topLeftCell="A100">
      <selection activeCell="M108" sqref="M108"/>
    </sheetView>
  </sheetViews>
  <sheetFormatPr defaultColWidth="9.00390625" defaultRowHeight="12.75"/>
  <cols>
    <col min="1" max="1" width="4.75390625" style="0" customWidth="1"/>
    <col min="2" max="2" width="36.125" style="0" customWidth="1"/>
    <col min="3" max="4" width="12.25390625" style="0" customWidth="1"/>
    <col min="5" max="5" width="13.75390625" style="0" customWidth="1"/>
    <col min="6" max="6" width="9.25390625" style="0" customWidth="1"/>
    <col min="7" max="7" width="11.375" style="0" customWidth="1"/>
    <col min="8" max="8" width="9.00390625" style="0" customWidth="1"/>
    <col min="9" max="9" width="12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49" t="s">
        <v>88</v>
      </c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6"/>
      <c r="H3" s="16"/>
      <c r="I3" s="16"/>
    </row>
    <row r="4" spans="1:9" ht="12.75">
      <c r="A4" s="1"/>
      <c r="B4" s="1"/>
      <c r="C4" s="1"/>
      <c r="D4" s="1"/>
      <c r="E4" s="1"/>
      <c r="F4" s="1"/>
      <c r="G4" s="16"/>
      <c r="H4" s="16"/>
      <c r="I4" s="16"/>
    </row>
    <row r="5" spans="1:9" ht="12.75">
      <c r="A5" s="1"/>
      <c r="B5" s="1"/>
      <c r="C5" s="1"/>
      <c r="D5" s="1"/>
      <c r="E5" s="1"/>
      <c r="F5" s="1"/>
      <c r="G5" s="16"/>
      <c r="H5" s="16"/>
      <c r="I5" s="16"/>
    </row>
    <row r="6" spans="1:9" ht="12.75">
      <c r="A6" s="1"/>
      <c r="B6" s="1"/>
      <c r="C6" s="1"/>
      <c r="D6" s="1"/>
      <c r="E6" s="1"/>
      <c r="F6" s="1"/>
      <c r="G6" s="16"/>
      <c r="H6" s="16"/>
      <c r="I6" s="16"/>
    </row>
    <row r="7" spans="1:9" ht="12.75">
      <c r="A7" s="1"/>
      <c r="B7" s="1"/>
      <c r="C7" s="1"/>
      <c r="D7" s="1"/>
      <c r="E7" s="1"/>
      <c r="F7" s="1"/>
      <c r="G7" s="16"/>
      <c r="H7" s="16"/>
      <c r="I7" s="16"/>
    </row>
    <row r="8" spans="1:8" ht="13.5" thickBot="1">
      <c r="A8" s="34"/>
      <c r="B8" s="30" t="s">
        <v>75</v>
      </c>
      <c r="C8" s="39"/>
      <c r="D8" s="39"/>
      <c r="E8" s="34"/>
      <c r="F8" s="34"/>
      <c r="G8" s="34"/>
      <c r="H8" s="34"/>
    </row>
    <row r="9" spans="1:9" ht="68.25" thickBot="1">
      <c r="A9" s="55" t="s">
        <v>35</v>
      </c>
      <c r="B9" s="56" t="s">
        <v>36</v>
      </c>
      <c r="C9" s="57" t="s">
        <v>67</v>
      </c>
      <c r="D9" s="58" t="s">
        <v>87</v>
      </c>
      <c r="E9" s="58" t="s">
        <v>3</v>
      </c>
      <c r="F9" s="57" t="s">
        <v>37</v>
      </c>
      <c r="G9" s="57" t="s">
        <v>38</v>
      </c>
      <c r="H9" s="57" t="s">
        <v>39</v>
      </c>
      <c r="I9" s="59" t="s">
        <v>40</v>
      </c>
    </row>
    <row r="10" spans="1:9" ht="51">
      <c r="A10" s="50">
        <v>1</v>
      </c>
      <c r="B10" s="51" t="s">
        <v>68</v>
      </c>
      <c r="C10" s="50">
        <v>30</v>
      </c>
      <c r="D10" s="50"/>
      <c r="E10" s="52"/>
      <c r="F10" s="53"/>
      <c r="G10" s="54">
        <f>C10*F10</f>
        <v>0</v>
      </c>
      <c r="H10" s="54">
        <f>G10*8%</f>
        <v>0</v>
      </c>
      <c r="I10" s="54">
        <f>G10*1.08</f>
        <v>0</v>
      </c>
    </row>
    <row r="11" spans="1:9" ht="63.75">
      <c r="A11" s="31">
        <v>2</v>
      </c>
      <c r="B11" s="32" t="s">
        <v>69</v>
      </c>
      <c r="C11" s="31">
        <v>5</v>
      </c>
      <c r="D11" s="31"/>
      <c r="E11" s="11"/>
      <c r="F11" s="33"/>
      <c r="G11" s="14">
        <f>C11*F11</f>
        <v>0</v>
      </c>
      <c r="H11" s="14">
        <f>G11*8%</f>
        <v>0</v>
      </c>
      <c r="I11" s="14">
        <f>G11*1.08</f>
        <v>0</v>
      </c>
    </row>
    <row r="12" spans="1:9" ht="76.5">
      <c r="A12" s="31">
        <v>3</v>
      </c>
      <c r="B12" s="32" t="s">
        <v>70</v>
      </c>
      <c r="C12" s="31">
        <v>2</v>
      </c>
      <c r="D12" s="31"/>
      <c r="E12" s="11"/>
      <c r="F12" s="33"/>
      <c r="G12" s="14">
        <f>C12*F12</f>
        <v>0</v>
      </c>
      <c r="H12" s="14">
        <f>G12*8%</f>
        <v>0</v>
      </c>
      <c r="I12" s="14">
        <f>G12*1.08</f>
        <v>0</v>
      </c>
    </row>
    <row r="13" spans="2:9" ht="12.75">
      <c r="B13" s="40"/>
      <c r="G13" s="41">
        <f>SUM(G10:G12)</f>
        <v>0</v>
      </c>
      <c r="H13" s="35">
        <f>SUM(H10:H12)</f>
        <v>0</v>
      </c>
      <c r="I13" s="35">
        <f>SUM(I10:I12)</f>
        <v>0</v>
      </c>
    </row>
    <row r="14" spans="1:9" ht="12.75">
      <c r="A14" s="1"/>
      <c r="B14" s="1"/>
      <c r="C14" s="1"/>
      <c r="D14" s="1"/>
      <c r="E14" s="1"/>
      <c r="F14" s="1"/>
      <c r="G14" s="16"/>
      <c r="H14" s="16"/>
      <c r="I14" s="16"/>
    </row>
    <row r="15" spans="1:9" ht="13.5" thickBot="1">
      <c r="A15" s="2"/>
      <c r="B15" s="2" t="s">
        <v>76</v>
      </c>
      <c r="C15" s="2"/>
      <c r="D15" s="2"/>
      <c r="E15" s="2"/>
      <c r="F15" s="2"/>
      <c r="G15" s="15"/>
      <c r="H15" s="15"/>
      <c r="I15" s="60"/>
    </row>
    <row r="16" spans="1:9" ht="68.25" thickBot="1">
      <c r="A16" s="65" t="s">
        <v>0</v>
      </c>
      <c r="B16" s="58" t="s">
        <v>1</v>
      </c>
      <c r="C16" s="58" t="s">
        <v>2</v>
      </c>
      <c r="D16" s="58" t="s">
        <v>87</v>
      </c>
      <c r="E16" s="58" t="s">
        <v>3</v>
      </c>
      <c r="F16" s="58" t="s">
        <v>11</v>
      </c>
      <c r="G16" s="66" t="s">
        <v>12</v>
      </c>
      <c r="H16" s="66" t="s">
        <v>13</v>
      </c>
      <c r="I16" s="67" t="s">
        <v>14</v>
      </c>
    </row>
    <row r="17" spans="1:9" ht="12.75">
      <c r="A17" s="61" t="s">
        <v>4</v>
      </c>
      <c r="B17" s="62" t="s">
        <v>17</v>
      </c>
      <c r="C17" s="61">
        <v>100</v>
      </c>
      <c r="D17" s="61"/>
      <c r="E17" s="63"/>
      <c r="F17" s="64"/>
      <c r="G17" s="54">
        <f aca="true" t="shared" si="0" ref="G17:G23">C17*F17</f>
        <v>0</v>
      </c>
      <c r="H17" s="54">
        <f aca="true" t="shared" si="1" ref="H17:H23">G17*8%</f>
        <v>0</v>
      </c>
      <c r="I17" s="54">
        <f aca="true" t="shared" si="2" ref="I17:I23">G17*1.08</f>
        <v>0</v>
      </c>
    </row>
    <row r="18" spans="1:9" ht="22.5">
      <c r="A18" s="7" t="s">
        <v>5</v>
      </c>
      <c r="B18" s="4" t="s">
        <v>18</v>
      </c>
      <c r="C18" s="7">
        <v>800</v>
      </c>
      <c r="D18" s="7"/>
      <c r="E18" s="5"/>
      <c r="F18" s="13"/>
      <c r="G18" s="14">
        <f t="shared" si="0"/>
        <v>0</v>
      </c>
      <c r="H18" s="14">
        <f t="shared" si="1"/>
        <v>0</v>
      </c>
      <c r="I18" s="14">
        <f t="shared" si="2"/>
        <v>0</v>
      </c>
    </row>
    <row r="19" spans="1:9" ht="22.5">
      <c r="A19" s="7" t="s">
        <v>6</v>
      </c>
      <c r="B19" s="8" t="s">
        <v>24</v>
      </c>
      <c r="C19" s="7">
        <v>10</v>
      </c>
      <c r="D19" s="7"/>
      <c r="E19" s="5"/>
      <c r="F19" s="13"/>
      <c r="G19" s="14">
        <f t="shared" si="0"/>
        <v>0</v>
      </c>
      <c r="H19" s="14">
        <f t="shared" si="1"/>
        <v>0</v>
      </c>
      <c r="I19" s="14">
        <f t="shared" si="2"/>
        <v>0</v>
      </c>
    </row>
    <row r="20" spans="1:9" ht="22.5">
      <c r="A20" s="7" t="s">
        <v>7</v>
      </c>
      <c r="B20" s="4" t="s">
        <v>19</v>
      </c>
      <c r="C20" s="7">
        <v>2</v>
      </c>
      <c r="D20" s="7"/>
      <c r="E20" s="5"/>
      <c r="F20" s="13"/>
      <c r="G20" s="14">
        <f t="shared" si="0"/>
        <v>0</v>
      </c>
      <c r="H20" s="14">
        <f t="shared" si="1"/>
        <v>0</v>
      </c>
      <c r="I20" s="14">
        <f t="shared" si="2"/>
        <v>0</v>
      </c>
    </row>
    <row r="21" spans="1:9" ht="33.75">
      <c r="A21" s="7" t="s">
        <v>8</v>
      </c>
      <c r="B21" s="8" t="s">
        <v>20</v>
      </c>
      <c r="C21" s="7">
        <v>1</v>
      </c>
      <c r="D21" s="7"/>
      <c r="E21" s="5"/>
      <c r="F21" s="13"/>
      <c r="G21" s="14">
        <f t="shared" si="0"/>
        <v>0</v>
      </c>
      <c r="H21" s="14">
        <f t="shared" si="1"/>
        <v>0</v>
      </c>
      <c r="I21" s="14">
        <f t="shared" si="2"/>
        <v>0</v>
      </c>
    </row>
    <row r="22" spans="1:9" ht="33.75">
      <c r="A22" s="7" t="s">
        <v>9</v>
      </c>
      <c r="B22" s="25" t="s">
        <v>21</v>
      </c>
      <c r="C22" s="7">
        <v>5</v>
      </c>
      <c r="D22" s="7"/>
      <c r="E22" s="5"/>
      <c r="F22" s="13"/>
      <c r="G22" s="14">
        <f t="shared" si="0"/>
        <v>0</v>
      </c>
      <c r="H22" s="14">
        <f t="shared" si="1"/>
        <v>0</v>
      </c>
      <c r="I22" s="14">
        <f t="shared" si="2"/>
        <v>0</v>
      </c>
    </row>
    <row r="23" spans="1:9" ht="12.75">
      <c r="A23" s="7" t="s">
        <v>10</v>
      </c>
      <c r="B23" s="8" t="s">
        <v>22</v>
      </c>
      <c r="C23" s="7">
        <v>500</v>
      </c>
      <c r="D23" s="7"/>
      <c r="E23" s="5"/>
      <c r="F23" s="13"/>
      <c r="G23" s="14">
        <f t="shared" si="0"/>
        <v>0</v>
      </c>
      <c r="H23" s="14">
        <f t="shared" si="1"/>
        <v>0</v>
      </c>
      <c r="I23" s="14">
        <f t="shared" si="2"/>
        <v>0</v>
      </c>
    </row>
    <row r="24" spans="1:9" ht="12.75">
      <c r="A24" s="45"/>
      <c r="B24" s="45"/>
      <c r="C24" s="2"/>
      <c r="D24" s="2"/>
      <c r="E24" s="2"/>
      <c r="F24" s="2"/>
      <c r="G24" s="20">
        <f>SUM(G17:G23)</f>
        <v>0</v>
      </c>
      <c r="H24" s="19"/>
      <c r="I24" s="20">
        <f>SUM(I17:I23)</f>
        <v>0</v>
      </c>
    </row>
    <row r="25" spans="1:9" ht="12.75">
      <c r="A25" s="46"/>
      <c r="B25" s="46"/>
      <c r="C25" s="2"/>
      <c r="D25" s="2"/>
      <c r="E25" s="2"/>
      <c r="F25" s="2"/>
      <c r="G25" s="15"/>
      <c r="H25" s="15"/>
      <c r="I25" s="15"/>
    </row>
    <row r="26" spans="1:9" ht="13.5" thickBot="1">
      <c r="A26" s="1"/>
      <c r="B26" s="1" t="s">
        <v>77</v>
      </c>
      <c r="C26" s="1"/>
      <c r="D26" s="1"/>
      <c r="E26" s="1"/>
      <c r="F26" s="1"/>
      <c r="G26" s="1"/>
      <c r="H26" s="1"/>
      <c r="I26" s="68"/>
    </row>
    <row r="27" spans="1:9" ht="68.25" thickBot="1">
      <c r="A27" s="65" t="s">
        <v>0</v>
      </c>
      <c r="B27" s="58" t="s">
        <v>1</v>
      </c>
      <c r="C27" s="58" t="s">
        <v>2</v>
      </c>
      <c r="D27" s="58" t="s">
        <v>87</v>
      </c>
      <c r="E27" s="58" t="s">
        <v>3</v>
      </c>
      <c r="F27" s="58" t="s">
        <v>11</v>
      </c>
      <c r="G27" s="58" t="s">
        <v>12</v>
      </c>
      <c r="H27" s="58" t="s">
        <v>13</v>
      </c>
      <c r="I27" s="74" t="s">
        <v>14</v>
      </c>
    </row>
    <row r="28" spans="1:9" ht="51">
      <c r="A28" s="69" t="s">
        <v>4</v>
      </c>
      <c r="B28" s="70" t="s">
        <v>25</v>
      </c>
      <c r="C28" s="71">
        <v>50</v>
      </c>
      <c r="D28" s="71"/>
      <c r="E28" s="72"/>
      <c r="F28" s="73"/>
      <c r="G28" s="54">
        <f>C28*F28</f>
        <v>0</v>
      </c>
      <c r="H28" s="54">
        <f>G28*8%</f>
        <v>0</v>
      </c>
      <c r="I28" s="54">
        <f>G28*1.08</f>
        <v>0</v>
      </c>
    </row>
    <row r="29" spans="1:9" ht="12.75">
      <c r="A29" s="47"/>
      <c r="B29" s="47"/>
      <c r="G29" s="16">
        <f>SUM(G26:G28)</f>
        <v>0</v>
      </c>
      <c r="I29" s="16">
        <f>SUM(I26:I28)</f>
        <v>0</v>
      </c>
    </row>
    <row r="30" spans="1:2" ht="12.75">
      <c r="A30" s="44"/>
      <c r="B30" s="44"/>
    </row>
    <row r="34" spans="1:9" ht="13.5" thickBot="1">
      <c r="A34" s="1"/>
      <c r="B34" s="1" t="s">
        <v>32</v>
      </c>
      <c r="C34" s="1"/>
      <c r="D34" s="1"/>
      <c r="E34" s="1"/>
      <c r="F34" s="1"/>
      <c r="G34" s="1"/>
      <c r="H34" s="1"/>
      <c r="I34" s="68"/>
    </row>
    <row r="35" spans="1:9" ht="68.25" thickBot="1">
      <c r="A35" s="65" t="s">
        <v>0</v>
      </c>
      <c r="B35" s="58" t="s">
        <v>1</v>
      </c>
      <c r="C35" s="58" t="s">
        <v>2</v>
      </c>
      <c r="D35" s="58" t="s">
        <v>87</v>
      </c>
      <c r="E35" s="58" t="s">
        <v>3</v>
      </c>
      <c r="F35" s="58" t="s">
        <v>11</v>
      </c>
      <c r="G35" s="58" t="s">
        <v>12</v>
      </c>
      <c r="H35" s="58" t="s">
        <v>13</v>
      </c>
      <c r="I35" s="74" t="s">
        <v>14</v>
      </c>
    </row>
    <row r="36" spans="1:9" ht="39" thickBot="1">
      <c r="A36" s="69" t="s">
        <v>4</v>
      </c>
      <c r="B36" s="21" t="s">
        <v>63</v>
      </c>
      <c r="C36" s="71">
        <v>100</v>
      </c>
      <c r="D36" s="71"/>
      <c r="E36" s="52"/>
      <c r="F36" s="71"/>
      <c r="G36" s="54">
        <f>C36*F36</f>
        <v>0</v>
      </c>
      <c r="H36" s="54">
        <f>G36*8%</f>
        <v>0</v>
      </c>
      <c r="I36" s="54">
        <f>G36*1.08</f>
        <v>0</v>
      </c>
    </row>
    <row r="37" spans="1:9" ht="12.75">
      <c r="A37" s="48"/>
      <c r="B37" s="48"/>
      <c r="G37" s="16"/>
      <c r="I37" s="16"/>
    </row>
    <row r="38" spans="1:2" ht="12.75">
      <c r="A38" s="44"/>
      <c r="B38" s="44"/>
    </row>
    <row r="40" ht="13.5" thickBot="1">
      <c r="B40" s="1" t="s">
        <v>78</v>
      </c>
    </row>
    <row r="41" spans="1:9" ht="68.25" thickBot="1">
      <c r="A41" s="65" t="s">
        <v>0</v>
      </c>
      <c r="B41" s="58" t="s">
        <v>1</v>
      </c>
      <c r="C41" s="58" t="s">
        <v>23</v>
      </c>
      <c r="D41" s="58" t="s">
        <v>87</v>
      </c>
      <c r="E41" s="58" t="s">
        <v>3</v>
      </c>
      <c r="F41" s="58" t="s">
        <v>11</v>
      </c>
      <c r="G41" s="58" t="s">
        <v>12</v>
      </c>
      <c r="H41" s="58" t="s">
        <v>13</v>
      </c>
      <c r="I41" s="74" t="s">
        <v>14</v>
      </c>
    </row>
    <row r="42" spans="1:9" ht="51">
      <c r="A42" s="69" t="s">
        <v>4</v>
      </c>
      <c r="B42" s="75" t="s">
        <v>34</v>
      </c>
      <c r="C42" s="69">
        <v>100</v>
      </c>
      <c r="D42" s="69"/>
      <c r="E42" s="76"/>
      <c r="F42" s="76"/>
      <c r="G42" s="76">
        <f>C42*F42</f>
        <v>0</v>
      </c>
      <c r="H42" s="76">
        <f>G42*8%</f>
        <v>0</v>
      </c>
      <c r="I42" s="77">
        <f>G42*1.08</f>
        <v>0</v>
      </c>
    </row>
    <row r="43" spans="1:9" ht="12.75">
      <c r="A43" s="10"/>
      <c r="G43">
        <f>G42</f>
        <v>0</v>
      </c>
      <c r="I43">
        <f>I42</f>
        <v>0</v>
      </c>
    </row>
    <row r="44" ht="13.5" thickBot="1">
      <c r="B44" s="1" t="s">
        <v>79</v>
      </c>
    </row>
    <row r="45" spans="1:9" ht="68.25" thickBot="1">
      <c r="A45" s="65" t="s">
        <v>0</v>
      </c>
      <c r="B45" s="58" t="s">
        <v>1</v>
      </c>
      <c r="C45" s="58" t="s">
        <v>23</v>
      </c>
      <c r="D45" s="58" t="s">
        <v>87</v>
      </c>
      <c r="E45" s="58" t="s">
        <v>3</v>
      </c>
      <c r="F45" s="58" t="s">
        <v>11</v>
      </c>
      <c r="G45" s="58" t="s">
        <v>12</v>
      </c>
      <c r="H45" s="58" t="s">
        <v>13</v>
      </c>
      <c r="I45" s="74" t="s">
        <v>14</v>
      </c>
    </row>
    <row r="46" spans="1:9" ht="38.25">
      <c r="A46" s="69" t="s">
        <v>4</v>
      </c>
      <c r="B46" s="75" t="s">
        <v>42</v>
      </c>
      <c r="C46" s="69">
        <v>50</v>
      </c>
      <c r="D46" s="69"/>
      <c r="E46" s="76"/>
      <c r="F46" s="76"/>
      <c r="G46" s="76">
        <f>C46*F46</f>
        <v>0</v>
      </c>
      <c r="H46" s="76">
        <f>G46*8%</f>
        <v>0</v>
      </c>
      <c r="I46" s="77">
        <f>G46*1.08</f>
        <v>0</v>
      </c>
    </row>
    <row r="47" spans="1:9" ht="12.75">
      <c r="A47" s="10"/>
      <c r="G47">
        <f>G46</f>
        <v>0</v>
      </c>
      <c r="I47">
        <f>I46</f>
        <v>0</v>
      </c>
    </row>
    <row r="48" ht="12.75">
      <c r="A48" s="10"/>
    </row>
    <row r="50" spans="2:9" ht="13.5" thickBot="1">
      <c r="B50" s="1" t="s">
        <v>80</v>
      </c>
      <c r="C50" s="1"/>
      <c r="D50" s="1"/>
      <c r="E50" s="1"/>
      <c r="F50" s="1"/>
      <c r="G50" s="1"/>
      <c r="H50" s="1"/>
      <c r="I50" s="68"/>
    </row>
    <row r="51" spans="1:9" ht="68.25" thickBot="1">
      <c r="A51" s="65" t="s">
        <v>0</v>
      </c>
      <c r="B51" s="58" t="s">
        <v>1</v>
      </c>
      <c r="C51" s="58" t="s">
        <v>2</v>
      </c>
      <c r="D51" s="58" t="s">
        <v>87</v>
      </c>
      <c r="E51" s="58" t="s">
        <v>3</v>
      </c>
      <c r="F51" s="58" t="s">
        <v>11</v>
      </c>
      <c r="G51" s="58" t="s">
        <v>12</v>
      </c>
      <c r="H51" s="58" t="s">
        <v>13</v>
      </c>
      <c r="I51" s="74" t="s">
        <v>14</v>
      </c>
    </row>
    <row r="52" spans="1:9" ht="90">
      <c r="A52" s="69" t="s">
        <v>4</v>
      </c>
      <c r="B52" s="78" t="s">
        <v>26</v>
      </c>
      <c r="C52" s="79">
        <v>30</v>
      </c>
      <c r="D52" s="79"/>
      <c r="E52" s="76"/>
      <c r="F52" s="76"/>
      <c r="G52" s="54">
        <f aca="true" t="shared" si="3" ref="G52:G59">C52*F52</f>
        <v>0</v>
      </c>
      <c r="H52" s="54">
        <f aca="true" t="shared" si="4" ref="H52:H59">G52*8%</f>
        <v>0</v>
      </c>
      <c r="I52" s="54">
        <f aca="true" t="shared" si="5" ref="I52:I59">G52*1.08</f>
        <v>0</v>
      </c>
    </row>
    <row r="53" spans="1:9" ht="120">
      <c r="A53" s="6" t="s">
        <v>5</v>
      </c>
      <c r="B53" s="27" t="s">
        <v>33</v>
      </c>
      <c r="C53" s="28">
        <v>200</v>
      </c>
      <c r="D53" s="28"/>
      <c r="E53" s="3"/>
      <c r="F53" s="3"/>
      <c r="G53" s="14">
        <f t="shared" si="3"/>
        <v>0</v>
      </c>
      <c r="H53" s="14">
        <f t="shared" si="4"/>
        <v>0</v>
      </c>
      <c r="I53" s="14">
        <f t="shared" si="5"/>
        <v>0</v>
      </c>
    </row>
    <row r="54" spans="1:9" ht="105">
      <c r="A54" s="6" t="s">
        <v>6</v>
      </c>
      <c r="B54" s="29" t="s">
        <v>27</v>
      </c>
      <c r="C54" s="6">
        <v>200</v>
      </c>
      <c r="D54" s="6"/>
      <c r="E54" s="3"/>
      <c r="F54" s="12"/>
      <c r="G54" s="14">
        <f t="shared" si="3"/>
        <v>0</v>
      </c>
      <c r="H54" s="14">
        <f t="shared" si="4"/>
        <v>0</v>
      </c>
      <c r="I54" s="14">
        <f t="shared" si="5"/>
        <v>0</v>
      </c>
    </row>
    <row r="55" spans="1:9" ht="120">
      <c r="A55" s="6">
        <v>4</v>
      </c>
      <c r="B55" s="29" t="s">
        <v>28</v>
      </c>
      <c r="C55" s="6">
        <v>200</v>
      </c>
      <c r="D55" s="6"/>
      <c r="E55" s="3"/>
      <c r="F55" s="12"/>
      <c r="G55" s="14">
        <f t="shared" si="3"/>
        <v>0</v>
      </c>
      <c r="H55" s="14">
        <f t="shared" si="4"/>
        <v>0</v>
      </c>
      <c r="I55" s="14">
        <f t="shared" si="5"/>
        <v>0</v>
      </c>
    </row>
    <row r="56" spans="1:9" ht="105">
      <c r="A56" s="6">
        <v>5</v>
      </c>
      <c r="B56" s="29" t="s">
        <v>89</v>
      </c>
      <c r="C56" s="6">
        <v>300</v>
      </c>
      <c r="D56" s="6"/>
      <c r="E56" s="3"/>
      <c r="F56" s="12"/>
      <c r="G56" s="14">
        <f t="shared" si="3"/>
        <v>0</v>
      </c>
      <c r="H56" s="14">
        <f t="shared" si="4"/>
        <v>0</v>
      </c>
      <c r="I56" s="14">
        <f t="shared" si="5"/>
        <v>0</v>
      </c>
    </row>
    <row r="57" spans="1:9" ht="105">
      <c r="A57" s="6">
        <v>6</v>
      </c>
      <c r="B57" s="29" t="s">
        <v>29</v>
      </c>
      <c r="C57" s="6">
        <v>120</v>
      </c>
      <c r="D57" s="6"/>
      <c r="E57" s="3"/>
      <c r="F57" s="12"/>
      <c r="G57" s="14">
        <f t="shared" si="3"/>
        <v>0</v>
      </c>
      <c r="H57" s="14">
        <f t="shared" si="4"/>
        <v>0</v>
      </c>
      <c r="I57" s="14">
        <f t="shared" si="5"/>
        <v>0</v>
      </c>
    </row>
    <row r="58" spans="1:9" ht="105">
      <c r="A58" s="6">
        <v>7</v>
      </c>
      <c r="B58" s="29" t="s">
        <v>30</v>
      </c>
      <c r="C58" s="6">
        <v>600</v>
      </c>
      <c r="D58" s="6"/>
      <c r="E58" s="3"/>
      <c r="F58" s="12"/>
      <c r="G58" s="14">
        <f t="shared" si="3"/>
        <v>0</v>
      </c>
      <c r="H58" s="14">
        <f t="shared" si="4"/>
        <v>0</v>
      </c>
      <c r="I58" s="14">
        <f t="shared" si="5"/>
        <v>0</v>
      </c>
    </row>
    <row r="59" spans="1:9" ht="105">
      <c r="A59" s="6">
        <v>8</v>
      </c>
      <c r="B59" s="29" t="s">
        <v>31</v>
      </c>
      <c r="C59" s="6">
        <v>600</v>
      </c>
      <c r="D59" s="6"/>
      <c r="E59" s="3"/>
      <c r="F59" s="12"/>
      <c r="G59" s="14">
        <f t="shared" si="3"/>
        <v>0</v>
      </c>
      <c r="H59" s="14">
        <f t="shared" si="4"/>
        <v>0</v>
      </c>
      <c r="I59" s="14">
        <f t="shared" si="5"/>
        <v>0</v>
      </c>
    </row>
    <row r="60" spans="1:9" ht="12.75">
      <c r="A60" s="10"/>
      <c r="C60" s="1"/>
      <c r="D60" s="1"/>
      <c r="E60" s="1"/>
      <c r="F60" s="1"/>
      <c r="G60" s="16">
        <f>SUM(G52:G59)</f>
        <v>0</v>
      </c>
      <c r="I60" s="16">
        <f>SUM(I52:I59)</f>
        <v>0</v>
      </c>
    </row>
    <row r="64" ht="12.75">
      <c r="B64" s="1" t="s">
        <v>81</v>
      </c>
    </row>
    <row r="65" spans="1:9" ht="67.5">
      <c r="A65" s="3" t="s">
        <v>0</v>
      </c>
      <c r="B65" s="3" t="s">
        <v>1</v>
      </c>
      <c r="C65" s="3" t="s">
        <v>23</v>
      </c>
      <c r="D65" s="3" t="s">
        <v>87</v>
      </c>
      <c r="E65" s="3" t="s">
        <v>3</v>
      </c>
      <c r="F65" s="3" t="s">
        <v>11</v>
      </c>
      <c r="G65" s="3" t="s">
        <v>12</v>
      </c>
      <c r="H65" s="3" t="s">
        <v>13</v>
      </c>
      <c r="I65" s="23" t="s">
        <v>14</v>
      </c>
    </row>
    <row r="66" spans="1:9" ht="115.5" thickBot="1">
      <c r="A66" s="6" t="s">
        <v>4</v>
      </c>
      <c r="B66" s="21" t="s">
        <v>41</v>
      </c>
      <c r="C66" s="6">
        <v>30</v>
      </c>
      <c r="D66" s="6"/>
      <c r="E66" s="3"/>
      <c r="F66" s="3"/>
      <c r="G66" s="17">
        <f>C66*F66</f>
        <v>0</v>
      </c>
      <c r="H66" s="17">
        <f>G66*8%</f>
        <v>0</v>
      </c>
      <c r="I66" s="18">
        <f>G66*1.08</f>
        <v>0</v>
      </c>
    </row>
    <row r="67" spans="1:9" ht="12.75">
      <c r="A67" s="9"/>
      <c r="G67" s="20">
        <f>SUM(G66:G66)</f>
        <v>0</v>
      </c>
      <c r="I67" s="20">
        <f>SUM(I66:I66)</f>
        <v>0</v>
      </c>
    </row>
    <row r="68" ht="12.75">
      <c r="A68" s="10"/>
    </row>
    <row r="71" spans="1:9" ht="13.5" thickBot="1">
      <c r="A71" s="1"/>
      <c r="B71" s="1" t="s">
        <v>82</v>
      </c>
      <c r="C71" s="1"/>
      <c r="D71" s="1"/>
      <c r="E71" s="1"/>
      <c r="F71" s="1"/>
      <c r="G71" s="1"/>
      <c r="H71" s="1"/>
      <c r="I71" s="68"/>
    </row>
    <row r="72" spans="1:9" ht="68.25" thickBot="1">
      <c r="A72" s="65" t="s">
        <v>0</v>
      </c>
      <c r="B72" s="58" t="s">
        <v>1</v>
      </c>
      <c r="C72" s="58" t="s">
        <v>23</v>
      </c>
      <c r="D72" s="58" t="s">
        <v>87</v>
      </c>
      <c r="E72" s="58" t="s">
        <v>3</v>
      </c>
      <c r="F72" s="58" t="s">
        <v>11</v>
      </c>
      <c r="G72" s="58" t="s">
        <v>12</v>
      </c>
      <c r="H72" s="58" t="s">
        <v>13</v>
      </c>
      <c r="I72" s="74" t="s">
        <v>14</v>
      </c>
    </row>
    <row r="73" spans="1:9" ht="51">
      <c r="A73" s="69" t="s">
        <v>4</v>
      </c>
      <c r="B73" s="75" t="s">
        <v>43</v>
      </c>
      <c r="C73" s="80">
        <v>25</v>
      </c>
      <c r="D73" s="81"/>
      <c r="E73" s="82"/>
      <c r="F73" s="82"/>
      <c r="G73" s="54">
        <f aca="true" t="shared" si="6" ref="G73:G79">C73*F73</f>
        <v>0</v>
      </c>
      <c r="H73" s="54">
        <f aca="true" t="shared" si="7" ref="H73:H79">G73*8%</f>
        <v>0</v>
      </c>
      <c r="I73" s="54">
        <f aca="true" t="shared" si="8" ref="I73:I78">G73*1.08</f>
        <v>0</v>
      </c>
    </row>
    <row r="74" spans="1:9" ht="25.5">
      <c r="A74" s="6" t="s">
        <v>5</v>
      </c>
      <c r="B74" s="26" t="s">
        <v>44</v>
      </c>
      <c r="C74" s="42">
        <v>20</v>
      </c>
      <c r="D74" s="24"/>
      <c r="E74" s="3"/>
      <c r="F74" s="3"/>
      <c r="G74" s="14">
        <f t="shared" si="6"/>
        <v>0</v>
      </c>
      <c r="H74" s="14">
        <f t="shared" si="7"/>
        <v>0</v>
      </c>
      <c r="I74" s="14">
        <f t="shared" si="8"/>
        <v>0</v>
      </c>
    </row>
    <row r="75" spans="1:9" ht="25.5">
      <c r="A75" s="11" t="s">
        <v>6</v>
      </c>
      <c r="B75" s="26" t="s">
        <v>45</v>
      </c>
      <c r="C75" s="43">
        <v>10</v>
      </c>
      <c r="D75" s="11"/>
      <c r="E75" s="11"/>
      <c r="F75" s="11"/>
      <c r="G75" s="14">
        <f t="shared" si="6"/>
        <v>0</v>
      </c>
      <c r="H75" s="14">
        <f t="shared" si="7"/>
        <v>0</v>
      </c>
      <c r="I75" s="14">
        <f t="shared" si="8"/>
        <v>0</v>
      </c>
    </row>
    <row r="76" spans="1:9" ht="25.5">
      <c r="A76" s="11" t="s">
        <v>7</v>
      </c>
      <c r="B76" s="26" t="s">
        <v>46</v>
      </c>
      <c r="C76" s="43">
        <v>10</v>
      </c>
      <c r="D76" s="11"/>
      <c r="E76" s="11"/>
      <c r="F76" s="11"/>
      <c r="G76" s="14">
        <f t="shared" si="6"/>
        <v>0</v>
      </c>
      <c r="H76" s="14">
        <f t="shared" si="7"/>
        <v>0</v>
      </c>
      <c r="I76" s="14">
        <f t="shared" si="8"/>
        <v>0</v>
      </c>
    </row>
    <row r="77" spans="1:9" ht="25.5">
      <c r="A77" s="11" t="s">
        <v>8</v>
      </c>
      <c r="B77" s="26" t="s">
        <v>47</v>
      </c>
      <c r="C77" s="43">
        <v>10</v>
      </c>
      <c r="D77" s="11"/>
      <c r="E77" s="11"/>
      <c r="F77" s="11"/>
      <c r="G77" s="14">
        <f t="shared" si="6"/>
        <v>0</v>
      </c>
      <c r="H77" s="14">
        <f t="shared" si="7"/>
        <v>0</v>
      </c>
      <c r="I77" s="14">
        <f t="shared" si="8"/>
        <v>0</v>
      </c>
    </row>
    <row r="78" spans="1:9" ht="76.5">
      <c r="A78" s="11" t="s">
        <v>9</v>
      </c>
      <c r="B78" s="36" t="s">
        <v>48</v>
      </c>
      <c r="C78" s="43">
        <v>13</v>
      </c>
      <c r="D78" s="11"/>
      <c r="E78" s="11"/>
      <c r="F78" s="11"/>
      <c r="G78" s="11">
        <f t="shared" si="6"/>
        <v>0</v>
      </c>
      <c r="H78" s="11">
        <f t="shared" si="7"/>
        <v>0</v>
      </c>
      <c r="I78" s="11">
        <f t="shared" si="8"/>
        <v>0</v>
      </c>
    </row>
    <row r="79" spans="1:9" ht="12.75">
      <c r="A79" s="11" t="s">
        <v>10</v>
      </c>
      <c r="B79" s="11" t="s">
        <v>49</v>
      </c>
      <c r="C79" s="43">
        <v>250</v>
      </c>
      <c r="D79" s="11"/>
      <c r="E79" s="11"/>
      <c r="F79" s="11"/>
      <c r="G79" s="11">
        <f t="shared" si="6"/>
        <v>0</v>
      </c>
      <c r="H79" s="11">
        <f t="shared" si="7"/>
        <v>0</v>
      </c>
      <c r="I79" s="11">
        <f>G79*1.08</f>
        <v>0</v>
      </c>
    </row>
    <row r="80" spans="7:9" ht="12.75">
      <c r="G80" s="16">
        <f>SUM(G73:G79)</f>
        <v>0</v>
      </c>
      <c r="I80" s="16">
        <f>SUM(I73:I79)</f>
        <v>0</v>
      </c>
    </row>
    <row r="82" spans="1:9" ht="13.5" thickBot="1">
      <c r="A82" s="1"/>
      <c r="B82" s="1" t="s">
        <v>83</v>
      </c>
      <c r="C82" s="1"/>
      <c r="D82" s="1"/>
      <c r="E82" s="1"/>
      <c r="F82" s="1"/>
      <c r="G82" s="1"/>
      <c r="H82" s="1"/>
      <c r="I82" s="68"/>
    </row>
    <row r="83" spans="1:9" ht="68.25" thickBot="1">
      <c r="A83" s="65" t="s">
        <v>0</v>
      </c>
      <c r="B83" s="58" t="s">
        <v>1</v>
      </c>
      <c r="C83" s="58" t="s">
        <v>23</v>
      </c>
      <c r="D83" s="58" t="s">
        <v>87</v>
      </c>
      <c r="E83" s="58" t="s">
        <v>3</v>
      </c>
      <c r="F83" s="58" t="s">
        <v>11</v>
      </c>
      <c r="G83" s="58" t="s">
        <v>12</v>
      </c>
      <c r="H83" s="58" t="s">
        <v>13</v>
      </c>
      <c r="I83" s="74" t="s">
        <v>14</v>
      </c>
    </row>
    <row r="84" spans="1:9" ht="89.25">
      <c r="A84" s="69" t="s">
        <v>4</v>
      </c>
      <c r="B84" s="75" t="s">
        <v>52</v>
      </c>
      <c r="C84" s="81">
        <v>50</v>
      </c>
      <c r="D84" s="81"/>
      <c r="E84" s="82"/>
      <c r="F84" s="82"/>
      <c r="G84" s="54">
        <f>C84*F84</f>
        <v>0</v>
      </c>
      <c r="H84" s="54">
        <f>G84*8%</f>
        <v>0</v>
      </c>
      <c r="I84" s="54">
        <f>G84*1.08</f>
        <v>0</v>
      </c>
    </row>
    <row r="85" spans="1:9" ht="76.5">
      <c r="A85" s="6" t="s">
        <v>5</v>
      </c>
      <c r="B85" s="26" t="s">
        <v>50</v>
      </c>
      <c r="C85" s="24">
        <v>50</v>
      </c>
      <c r="D85" s="24"/>
      <c r="E85" s="3"/>
      <c r="F85" s="3"/>
      <c r="G85" s="14">
        <f>C85*F85</f>
        <v>0</v>
      </c>
      <c r="H85" s="14">
        <f>G85*8%</f>
        <v>0</v>
      </c>
      <c r="I85" s="14">
        <f>G85*1.08</f>
        <v>0</v>
      </c>
    </row>
    <row r="86" spans="1:9" ht="25.5">
      <c r="A86" s="6" t="s">
        <v>6</v>
      </c>
      <c r="B86" s="26" t="s">
        <v>51</v>
      </c>
      <c r="C86" s="6">
        <v>20</v>
      </c>
      <c r="D86" s="6"/>
      <c r="E86" s="3"/>
      <c r="F86" s="3"/>
      <c r="G86" s="14">
        <f>C86*F86</f>
        <v>0</v>
      </c>
      <c r="H86" s="14">
        <f>G86*8%</f>
        <v>0</v>
      </c>
      <c r="I86" s="14">
        <f>G86*1.08</f>
        <v>0</v>
      </c>
    </row>
    <row r="87" spans="1:9" ht="12.75">
      <c r="A87" s="44"/>
      <c r="B87" s="44"/>
      <c r="G87" s="16">
        <f>SUM(G84:G86)</f>
        <v>0</v>
      </c>
      <c r="I87" s="16">
        <f>SUM(I84:I86)</f>
        <v>0</v>
      </c>
    </row>
    <row r="91" spans="1:9" ht="13.5" thickBot="1">
      <c r="A91" s="1"/>
      <c r="B91" s="1" t="s">
        <v>84</v>
      </c>
      <c r="C91" s="1"/>
      <c r="D91" s="1"/>
      <c r="E91" s="1"/>
      <c r="F91" s="1"/>
      <c r="G91" s="1"/>
      <c r="H91" s="1"/>
      <c r="I91" s="68"/>
    </row>
    <row r="92" spans="1:9" ht="68.25" thickBot="1">
      <c r="A92" s="65" t="s">
        <v>0</v>
      </c>
      <c r="B92" s="58" t="s">
        <v>1</v>
      </c>
      <c r="C92" s="58" t="s">
        <v>23</v>
      </c>
      <c r="D92" s="58" t="s">
        <v>87</v>
      </c>
      <c r="E92" s="58" t="s">
        <v>3</v>
      </c>
      <c r="F92" s="58" t="s">
        <v>11</v>
      </c>
      <c r="G92" s="58" t="s">
        <v>12</v>
      </c>
      <c r="H92" s="58" t="s">
        <v>13</v>
      </c>
      <c r="I92" s="74" t="s">
        <v>14</v>
      </c>
    </row>
    <row r="93" spans="1:9" ht="140.25">
      <c r="A93" s="69" t="s">
        <v>4</v>
      </c>
      <c r="B93" s="75" t="s">
        <v>53</v>
      </c>
      <c r="C93" s="81">
        <v>2</v>
      </c>
      <c r="D93" s="81"/>
      <c r="E93" s="82"/>
      <c r="F93" s="82"/>
      <c r="G93" s="54">
        <f>C93*F93</f>
        <v>0</v>
      </c>
      <c r="H93" s="54">
        <f>G93*8%</f>
        <v>0</v>
      </c>
      <c r="I93" s="54">
        <f>G93*1.08</f>
        <v>0</v>
      </c>
    </row>
    <row r="94" spans="1:9" ht="12.75">
      <c r="A94" s="6" t="s">
        <v>5</v>
      </c>
      <c r="B94" s="26" t="s">
        <v>54</v>
      </c>
      <c r="C94" s="24">
        <v>500</v>
      </c>
      <c r="D94" s="24"/>
      <c r="E94" s="3"/>
      <c r="F94" s="3"/>
      <c r="G94" s="14">
        <f>C94*F94</f>
        <v>0</v>
      </c>
      <c r="H94" s="14">
        <f>G94*8%</f>
        <v>0</v>
      </c>
      <c r="I94" s="14">
        <f>G94*1.08</f>
        <v>0</v>
      </c>
    </row>
    <row r="95" spans="1:9" ht="12.75">
      <c r="A95" s="44"/>
      <c r="B95" s="44"/>
      <c r="G95" s="16">
        <f>SUM(G93:G94)</f>
        <v>0</v>
      </c>
      <c r="I95" s="16">
        <f>SUM(I93:I94)</f>
        <v>0</v>
      </c>
    </row>
    <row r="98" spans="1:9" ht="13.5" thickBot="1">
      <c r="A98" s="1"/>
      <c r="B98" s="1" t="s">
        <v>85</v>
      </c>
      <c r="C98" s="1"/>
      <c r="D98" s="1"/>
      <c r="E98" s="1"/>
      <c r="F98" s="1"/>
      <c r="G98" s="1"/>
      <c r="H98" s="1"/>
      <c r="I98" s="68"/>
    </row>
    <row r="99" spans="1:9" ht="68.25" thickBot="1">
      <c r="A99" s="65" t="s">
        <v>0</v>
      </c>
      <c r="B99" s="58" t="s">
        <v>1</v>
      </c>
      <c r="C99" s="58" t="s">
        <v>23</v>
      </c>
      <c r="D99" s="58" t="s">
        <v>87</v>
      </c>
      <c r="E99" s="58" t="s">
        <v>3</v>
      </c>
      <c r="F99" s="58" t="s">
        <v>11</v>
      </c>
      <c r="G99" s="58" t="s">
        <v>12</v>
      </c>
      <c r="H99" s="58" t="s">
        <v>13</v>
      </c>
      <c r="I99" s="74" t="s">
        <v>14</v>
      </c>
    </row>
    <row r="100" spans="1:9" ht="38.25">
      <c r="A100" s="69" t="s">
        <v>4</v>
      </c>
      <c r="B100" s="75" t="s">
        <v>55</v>
      </c>
      <c r="C100" s="81">
        <v>70</v>
      </c>
      <c r="D100" s="81"/>
      <c r="E100" s="82"/>
      <c r="F100" s="83"/>
      <c r="G100" s="54">
        <f aca="true" t="shared" si="9" ref="G100:G108">C100*F100</f>
        <v>0</v>
      </c>
      <c r="H100" s="54">
        <f aca="true" t="shared" si="10" ref="H100:H108">G100*8%</f>
        <v>0</v>
      </c>
      <c r="I100" s="54">
        <f aca="true" t="shared" si="11" ref="I100:I105">G100*1.08</f>
        <v>0</v>
      </c>
    </row>
    <row r="101" spans="1:9" ht="25.5">
      <c r="A101" s="6" t="s">
        <v>5</v>
      </c>
      <c r="B101" s="26" t="s">
        <v>56</v>
      </c>
      <c r="C101" s="24">
        <v>70</v>
      </c>
      <c r="D101" s="24"/>
      <c r="E101" s="3"/>
      <c r="F101" s="17"/>
      <c r="G101" s="14">
        <f t="shared" si="9"/>
        <v>0</v>
      </c>
      <c r="H101" s="14">
        <f t="shared" si="10"/>
        <v>0</v>
      </c>
      <c r="I101" s="14">
        <f t="shared" si="11"/>
        <v>0</v>
      </c>
    </row>
    <row r="102" spans="1:9" ht="12.75">
      <c r="A102" s="11" t="s">
        <v>6</v>
      </c>
      <c r="B102" s="26" t="s">
        <v>57</v>
      </c>
      <c r="C102" s="22">
        <v>50</v>
      </c>
      <c r="D102" s="22"/>
      <c r="E102" s="11"/>
      <c r="F102" s="38"/>
      <c r="G102" s="14">
        <f t="shared" si="9"/>
        <v>0</v>
      </c>
      <c r="H102" s="14">
        <f t="shared" si="10"/>
        <v>0</v>
      </c>
      <c r="I102" s="14">
        <f t="shared" si="11"/>
        <v>0</v>
      </c>
    </row>
    <row r="103" spans="1:9" ht="38.25">
      <c r="A103" s="11" t="s">
        <v>7</v>
      </c>
      <c r="B103" s="26" t="s">
        <v>58</v>
      </c>
      <c r="C103" s="22">
        <v>50</v>
      </c>
      <c r="D103" s="22"/>
      <c r="E103" s="11"/>
      <c r="F103" s="38"/>
      <c r="G103" s="14">
        <f t="shared" si="9"/>
        <v>0</v>
      </c>
      <c r="H103" s="14">
        <f t="shared" si="10"/>
        <v>0</v>
      </c>
      <c r="I103" s="14">
        <f t="shared" si="11"/>
        <v>0</v>
      </c>
    </row>
    <row r="104" spans="1:9" ht="38.25">
      <c r="A104" s="11" t="s">
        <v>8</v>
      </c>
      <c r="B104" s="26" t="s">
        <v>59</v>
      </c>
      <c r="C104" s="22">
        <v>5</v>
      </c>
      <c r="D104" s="22"/>
      <c r="E104" s="11"/>
      <c r="F104" s="38"/>
      <c r="G104" s="14">
        <f t="shared" si="9"/>
        <v>0</v>
      </c>
      <c r="H104" s="14">
        <f t="shared" si="10"/>
        <v>0</v>
      </c>
      <c r="I104" s="14">
        <f t="shared" si="11"/>
        <v>0</v>
      </c>
    </row>
    <row r="105" spans="1:9" ht="63.75">
      <c r="A105" s="11" t="s">
        <v>9</v>
      </c>
      <c r="B105" s="26" t="s">
        <v>60</v>
      </c>
      <c r="C105" s="22">
        <v>5</v>
      </c>
      <c r="D105" s="22"/>
      <c r="E105" s="11"/>
      <c r="F105" s="38"/>
      <c r="G105" s="11">
        <f t="shared" si="9"/>
        <v>0</v>
      </c>
      <c r="H105" s="11">
        <f t="shared" si="10"/>
        <v>0</v>
      </c>
      <c r="I105" s="11">
        <f t="shared" si="11"/>
        <v>0</v>
      </c>
    </row>
    <row r="106" spans="1:9" ht="12.75">
      <c r="A106" s="11" t="s">
        <v>10</v>
      </c>
      <c r="B106" s="37" t="s">
        <v>61</v>
      </c>
      <c r="C106" s="22">
        <v>35</v>
      </c>
      <c r="D106" s="22"/>
      <c r="E106" s="11"/>
      <c r="F106" s="38"/>
      <c r="G106" s="11">
        <f t="shared" si="9"/>
        <v>0</v>
      </c>
      <c r="H106" s="11">
        <f t="shared" si="10"/>
        <v>0</v>
      </c>
      <c r="I106" s="11">
        <f>G106*1.08</f>
        <v>0</v>
      </c>
    </row>
    <row r="107" spans="1:9" ht="21" customHeight="1">
      <c r="A107" s="11" t="s">
        <v>15</v>
      </c>
      <c r="B107" s="26" t="s">
        <v>62</v>
      </c>
      <c r="C107" s="22">
        <v>5</v>
      </c>
      <c r="D107" s="22"/>
      <c r="E107" s="11"/>
      <c r="F107" s="38"/>
      <c r="G107" s="11">
        <f t="shared" si="9"/>
        <v>0</v>
      </c>
      <c r="H107" s="11">
        <f t="shared" si="10"/>
        <v>0</v>
      </c>
      <c r="I107" s="11">
        <f>G107*1.08</f>
        <v>0</v>
      </c>
    </row>
    <row r="108" spans="1:9" ht="121.5" customHeight="1">
      <c r="A108" s="11" t="s">
        <v>16</v>
      </c>
      <c r="B108" s="26" t="s">
        <v>66</v>
      </c>
      <c r="C108" s="22">
        <v>2</v>
      </c>
      <c r="D108" s="22"/>
      <c r="E108" s="11"/>
      <c r="F108" s="38"/>
      <c r="G108" s="11">
        <f t="shared" si="9"/>
        <v>0</v>
      </c>
      <c r="H108" s="11">
        <f t="shared" si="10"/>
        <v>0</v>
      </c>
      <c r="I108" s="11">
        <f>G108*1.08</f>
        <v>0</v>
      </c>
    </row>
    <row r="109" spans="7:9" ht="12.75">
      <c r="G109" s="16">
        <f>SUM(G100:G108)</f>
        <v>0</v>
      </c>
      <c r="I109" s="16">
        <f>SUM(I100:I108)</f>
        <v>0</v>
      </c>
    </row>
    <row r="111" ht="12.75">
      <c r="B111" s="89" t="s">
        <v>64</v>
      </c>
    </row>
    <row r="112" ht="12.75">
      <c r="B112" s="89" t="s">
        <v>65</v>
      </c>
    </row>
    <row r="115" ht="13.5" thickBot="1">
      <c r="B115" s="30" t="s">
        <v>86</v>
      </c>
    </row>
    <row r="116" spans="1:9" ht="68.25" thickBot="1">
      <c r="A116" s="84" t="s">
        <v>35</v>
      </c>
      <c r="B116" s="85" t="s">
        <v>36</v>
      </c>
      <c r="C116" s="86" t="s">
        <v>71</v>
      </c>
      <c r="D116" s="88" t="s">
        <v>87</v>
      </c>
      <c r="E116" s="88" t="s">
        <v>3</v>
      </c>
      <c r="F116" s="86" t="s">
        <v>37</v>
      </c>
      <c r="G116" s="86" t="s">
        <v>38</v>
      </c>
      <c r="H116" s="86" t="s">
        <v>39</v>
      </c>
      <c r="I116" s="87" t="s">
        <v>40</v>
      </c>
    </row>
    <row r="117" spans="1:9" ht="51">
      <c r="A117" s="31">
        <v>1</v>
      </c>
      <c r="B117" s="51" t="s">
        <v>72</v>
      </c>
      <c r="C117" s="50">
        <v>150</v>
      </c>
      <c r="D117" s="50"/>
      <c r="E117" s="52"/>
      <c r="F117" s="53"/>
      <c r="G117" s="54">
        <f>C117*F117</f>
        <v>0</v>
      </c>
      <c r="H117" s="54">
        <f>G117*8%</f>
        <v>0</v>
      </c>
      <c r="I117" s="54">
        <f>G117*1.08</f>
        <v>0</v>
      </c>
    </row>
    <row r="118" spans="1:9" ht="51">
      <c r="A118" s="31">
        <v>2</v>
      </c>
      <c r="B118" s="32" t="s">
        <v>73</v>
      </c>
      <c r="C118" s="31">
        <v>600</v>
      </c>
      <c r="D118" s="31"/>
      <c r="E118" s="11"/>
      <c r="F118" s="33"/>
      <c r="G118" s="14">
        <f>C118*F118</f>
        <v>0</v>
      </c>
      <c r="H118" s="14">
        <f>G118*8%</f>
        <v>0</v>
      </c>
      <c r="I118" s="14">
        <f>G118*1.08</f>
        <v>0</v>
      </c>
    </row>
    <row r="119" spans="1:9" ht="25.5">
      <c r="A119" s="31">
        <v>3</v>
      </c>
      <c r="B119" s="32" t="s">
        <v>74</v>
      </c>
      <c r="C119" s="31">
        <v>100</v>
      </c>
      <c r="D119" s="31"/>
      <c r="E119" s="11"/>
      <c r="F119" s="33"/>
      <c r="G119" s="14">
        <f>C119*F119</f>
        <v>0</v>
      </c>
      <c r="H119" s="14">
        <f>G119*8%</f>
        <v>0</v>
      </c>
      <c r="I119" s="14">
        <f>G119*1.08</f>
        <v>0</v>
      </c>
    </row>
    <row r="120" spans="1:9" ht="12.75">
      <c r="A120" s="34"/>
      <c r="B120" s="34"/>
      <c r="C120" s="34"/>
      <c r="D120" s="34"/>
      <c r="E120" s="34"/>
      <c r="G120" s="35">
        <f>SUM(G117:G119)</f>
        <v>0</v>
      </c>
      <c r="H120" s="35">
        <f>SUM(G117:G119)</f>
        <v>0</v>
      </c>
      <c r="I120" s="35">
        <f>SUM(I117:I119)</f>
        <v>0</v>
      </c>
    </row>
    <row r="123" ht="12.75">
      <c r="B123" s="89" t="s">
        <v>91</v>
      </c>
    </row>
    <row r="124" ht="12.75">
      <c r="B124" s="89" t="s">
        <v>90</v>
      </c>
    </row>
  </sheetData>
  <sheetProtection/>
  <mergeCells count="8">
    <mergeCell ref="A87:B87"/>
    <mergeCell ref="A95:B95"/>
    <mergeCell ref="A24:B24"/>
    <mergeCell ref="A25:B25"/>
    <mergeCell ref="A29:B29"/>
    <mergeCell ref="A30:B30"/>
    <mergeCell ref="A37:B37"/>
    <mergeCell ref="A38:B38"/>
  </mergeCells>
  <printOptions/>
  <pageMargins left="0.2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Małgorzata Krzycka</cp:lastModifiedBy>
  <cp:lastPrinted>2023-07-05T11:22:54Z</cp:lastPrinted>
  <dcterms:created xsi:type="dcterms:W3CDTF">1997-02-26T13:46:56Z</dcterms:created>
  <dcterms:modified xsi:type="dcterms:W3CDTF">2023-07-19T08:26:51Z</dcterms:modified>
  <cp:category/>
  <cp:version/>
  <cp:contentType/>
  <cp:contentStatus/>
</cp:coreProperties>
</file>