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192.168.0.246\mecenas\Przetargi\Postępowania przetargowe\ODCZYNNIKI LABOLATORIUM\2024\GENETYKA\Załączniki na stronę zmiana 1\"/>
    </mc:Choice>
  </mc:AlternateContent>
  <xr:revisionPtr revIDLastSave="0" documentId="13_ncr:1_{CE4F89DA-6A42-4D3C-8509-E804C934E3CE}" xr6:coauthVersionLast="47" xr6:coauthVersionMax="47" xr10:uidLastSave="{00000000-0000-0000-0000-000000000000}"/>
  <bookViews>
    <workbookView xWindow="-120" yWindow="-120" windowWidth="29040" windowHeight="15720" tabRatio="500" activeTab="1" xr2:uid="{00000000-000D-0000-FFFF-FFFF00000000}"/>
  </bookViews>
  <sheets>
    <sheet name="Opis przedmiotu zamówienia" sheetId="1" r:id="rId1"/>
    <sheet name="Zał. 1.0" sheetId="2" r:id="rId2"/>
    <sheet name="Zał. 2.0" sheetId="3" r:id="rId3"/>
    <sheet name="Zał. 3.0" sheetId="4" r:id="rId4"/>
    <sheet name="Zał. 4.0" sheetId="5" r:id="rId5"/>
    <sheet name="Zał. 5.0" sheetId="6" r:id="rId6"/>
    <sheet name="Zał. 6.0" sheetId="7" r:id="rId7"/>
    <sheet name="Zał. 6.1" sheetId="8" r:id="rId8"/>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D11" i="8" l="1"/>
  <c r="D10" i="8"/>
  <c r="D9" i="8"/>
  <c r="D8" i="8"/>
  <c r="D7" i="8"/>
  <c r="D6" i="8"/>
  <c r="D5" i="8"/>
  <c r="F6" i="7"/>
  <c r="F5" i="7"/>
  <c r="D5" i="7"/>
  <c r="F4" i="6"/>
  <c r="D8" i="3"/>
  <c r="F8" i="3" s="1"/>
  <c r="D7" i="3"/>
  <c r="F7" i="3" s="1"/>
  <c r="D6" i="3"/>
  <c r="F6" i="3" s="1"/>
  <c r="D5" i="3"/>
  <c r="F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2" authorId="0" shapeId="0" xr:uid="{00000000-0006-0000-0000-000001000000}">
      <text>
        <r>
          <rPr>
            <sz val="11"/>
            <color rgb="FF000000"/>
            <rFont val="Calibri"/>
            <family val="2"/>
            <charset val="238"/>
          </rPr>
          <t xml:space="preserve">serwis@lpk.com.pl:
</t>
        </r>
        <r>
          <rPr>
            <sz val="9"/>
            <color rgb="FF000000"/>
            <rFont val="Tahoma"/>
            <charset val="1"/>
          </rPr>
          <t xml:space="preserve">W mojej ocenie obecny przetarg jest skonstruowany tak, że jedna firma musi zaoferować cały pakiet, lub rozdzielamy wszystko na idnywidualne pakiety. Oznacza to, że np.. Wykonawca  punktu 1.a. niekoniecznie musi zaoferować punkt h. czyli spoektrofotometr.
Proponuję podzielić postępowanie na pakiety. Np. Pakiet numer 1 to złożenie oferty na 1.a., b., oraz h. Pozostałe punkty czyli c., d., e., f., g., to osobne pakiety i mogą do nich przystąpić inne firmy. W związku z opóźnieniami z Argenty w umowie należy zawrzeć zapis, że w przypadku opóżnienia trwającego dłużej np. niż 10 dni roboczych zamawiamy odczynniki z innej firmy na ich koszt. </t>
        </r>
      </text>
    </comment>
  </commentList>
</comments>
</file>

<file path=xl/sharedStrings.xml><?xml version="1.0" encoding="utf-8"?>
<sst xmlns="http://schemas.openxmlformats.org/spreadsheetml/2006/main" count="352" uniqueCount="179">
  <si>
    <t>OPIS PRZEDMIOTU ZAMÓWIENIA</t>
  </si>
  <si>
    <t>Przedmiotem zamówienia jest sukcesywna dostawa zestawów do ekstrakcji kwasów nukleinowych, testów genetycznych, kontroli zewnątrzlaboratoryjnej, materiałów zużywalnych przez okres 36 miesięcy, zakup spektrofotometru do pomiaru stężenia DNA, RNA i białek w mikroobjętościach i zakup mikrowirówki laboratoryjnej.</t>
  </si>
  <si>
    <t>1. Przedmiotem zamówienia jest 6 pakietów:</t>
  </si>
  <si>
    <t>PAKIET NR 1:</t>
  </si>
  <si>
    <t>a) Sukcesywna dostawa zewnątrzlaboratoryjnej kontroli jakości badań genetycznych człowieka.</t>
  </si>
  <si>
    <t>Z1.0</t>
  </si>
  <si>
    <t>PAKIET NR 2:</t>
  </si>
  <si>
    <t>b) Sukcesywne dostawy testów genetycznych człowieka.</t>
  </si>
  <si>
    <t>Z2.0</t>
  </si>
  <si>
    <t>PAKIET NR 3</t>
  </si>
  <si>
    <t>c) Dzierżawę spektrofotometru do pomiaru stężenia DNA, RNA i białek w mikroobjętościach</t>
  </si>
  <si>
    <t>Z3.0</t>
  </si>
  <si>
    <t>PAKIET NR 4</t>
  </si>
  <si>
    <t>d) Zakup mikrowirówki laboratoryjnej.</t>
  </si>
  <si>
    <t>Z4.0</t>
  </si>
  <si>
    <t>PAKIET NR 5</t>
  </si>
  <si>
    <t>a) Sukcesywne dostawy zestawów do manualnej ekstrakcji kwasów nukleinowych.</t>
  </si>
  <si>
    <t>Z5.0</t>
  </si>
  <si>
    <t>PAKIET NR 6</t>
  </si>
  <si>
    <t>a) Sukcesywne dostawy zestawów do automatycznej ekstrakcji kwasów nukleinowych.</t>
  </si>
  <si>
    <t>Z6.0</t>
  </si>
  <si>
    <t>b) Sukcesywna dostawa materiałów zużywalnych.</t>
  </si>
  <si>
    <t>Z6.1</t>
  </si>
  <si>
    <t>2. Wykonawca oświadcza, że wszystkie wyroby objęte przedmiotem zamówienia spełniać będą właściwe, ustalone w obowiązujących przepisach prawa wymagania odnośnie dopuszczenia do użytkowania w polskich zakładach opieki zdrowotnej.</t>
  </si>
  <si>
    <t>3. Wykonawca gwarantuje, że wyroby objęte przedmiotem zamówienia dotyczącym zadania  spełniać będą wszystkie – wskazane w niniejszym załączniku – wymagania eksploatacyjno – techniczne i jakościowe.</t>
  </si>
  <si>
    <t>4. Wykonawca  dostarczy  zamawiającemu -  wraz  z  pierwszą  dostawą  -  materiały dotyczące  przedmiotu  zamówienia (instrukcje  obsługi, broszury, prospekty, dane techniczne, paszport techniczny itp.) w języku polskim. W przypadku pojawienia się nowych istotnych informacji wykonawca  zobowiązuje się  do niezwłocznego przekazania zamawiającemu  zaktualizowanych danych.</t>
  </si>
  <si>
    <t>5. Wykonawca zapewnia, że na potwierdzenie stanu faktycznego, o którym mowa w pkt 2 i 3 posiada stosowne dokumenty, które zostaną niezwłocznie przekazane zamawiającemu, na jego pisemny wniosek na etapie realizacji zamówienia.</t>
  </si>
  <si>
    <t>6. Poszczególne dostawy częściowe wyrobów będą realizowane w terminie do 5 dni roboczych od daty złożenia zamówienia za pośrednictwem poczty elektronicznej na adres e-mail: pcr@zozbol.eu</t>
  </si>
  <si>
    <t>7. Dopuszcza się składanie ofert na asortyment w różnych wielkościach opakowań jednostkowych z przeliczeniem oferowanych ilości do wartości sumarycznej wymaganej przez Zamawiającego, w zaokrągleniu do pełnego opakowania w górę.</t>
  </si>
  <si>
    <t xml:space="preserve">8. Wykonawca oferuje realizację niniejszego zadania zgodnie z kalkulacjami z załącznika 1.1. </t>
  </si>
  <si>
    <t xml:space="preserve">9. Wykonawca zobowiązuje się do zapłacenia kary umownej w przypadku niedotrzymania ustalonego terminu dostawy. </t>
  </si>
  <si>
    <t>10. W przypadku przekroczenia ustalonego terminu dostawy, zamawiający ma prawo do zamówienia odczynników, materiałów zużywalnych, usług i sprzętu u innego dostawcy.</t>
  </si>
  <si>
    <t>Zewnątrzlaboratoryjna kontrola jakości dla badań genetycznych:</t>
  </si>
  <si>
    <t>Lp.</t>
  </si>
  <si>
    <t>Przedmiot zamówienia</t>
  </si>
  <si>
    <t>Jednostka miary</t>
  </si>
  <si>
    <t>Żądana ilość testów na 36  m-cy</t>
  </si>
  <si>
    <t>Wielkość opakowania handlowego
(ilość jm w opakowaniu)</t>
  </si>
  <si>
    <t>Ilość opakowań handlowych
6=4/5</t>
  </si>
  <si>
    <t xml:space="preserve">   Cena 
jednostkowa netto za opakowanie handlowe</t>
  </si>
  <si>
    <t>Wartość netto 8=6x7</t>
  </si>
  <si>
    <t>Stawka     VAT (%)</t>
  </si>
  <si>
    <r>
      <rPr>
        <b/>
        <sz val="10"/>
        <color rgb="FF000000"/>
        <rFont val="Calibri"/>
        <family val="2"/>
        <charset val="238"/>
      </rPr>
      <t xml:space="preserve">Wartość brutto </t>
    </r>
    <r>
      <rPr>
        <b/>
        <sz val="10"/>
        <rFont val="Calibri"/>
        <family val="2"/>
        <charset val="238"/>
      </rPr>
      <t xml:space="preserve"> 10=8+9</t>
    </r>
  </si>
  <si>
    <t>Cena jednostkowa brutto  za opakowanie handlowe
11=10/6</t>
  </si>
  <si>
    <t>PRODUCENT,
Nazwa własna lub inne określenie identyfikujące 
wyrób w sposób jednoznaczny, np. numer katalogowy</t>
  </si>
  <si>
    <t>1.</t>
  </si>
  <si>
    <t>Zewnątrzlaboratoryjna kontrola jakości dla badania wykrywającego mutacje CYP2C19*2 (G&gt;A, rs4244285), CYP2C19*3 (G&gt;A, rs4986893) i CYP2C19*17 (C&gt;T, rs12248560) w ludzkim DNA w oparciu o metodę real-time PCR</t>
  </si>
  <si>
    <t>udział w edycji programu</t>
  </si>
  <si>
    <t>2.</t>
  </si>
  <si>
    <t xml:space="preserve">Zewnątrzlaboratoryjna kontrola jakości dla badania wykrywającego mutację G20210A w genie FII w oparciu o metodę real-time PCR </t>
  </si>
  <si>
    <t xml:space="preserve">Zewnątrzlaboratoryjna kontrola jakości dla badania wykrywającego mutację G1691A w genie FV w oparciu o metodę real-time PCR  </t>
  </si>
  <si>
    <t>3.</t>
  </si>
  <si>
    <t>Zewnątrzlaboratoryjna kontrola jakości dla badania wykrywającego mutację HLA-B27 w ludzkim DNA w oparciu o metodę real-time PCR</t>
  </si>
  <si>
    <t>Razem
Netto:</t>
  </si>
  <si>
    <t>Razem
Brutto:</t>
  </si>
  <si>
    <t>WARUNKI GRANICZNE:</t>
  </si>
  <si>
    <t>L.p.</t>
  </si>
  <si>
    <t>Wymogi graniczne</t>
  </si>
  <si>
    <t>Potwierdzenie spełnienia warunków granicznych (TAK/NIE)</t>
  </si>
  <si>
    <t>Materiał kontrolny – ludzka krew pełna stabilizowana antykoagulantem lub wyizolowany materiał genetyczny</t>
  </si>
  <si>
    <t>Udział w sprawdzianie zakończony uzyskaniem certyfikatu</t>
  </si>
  <si>
    <t>Udział w sprawdzianie udokumentowany raportem</t>
  </si>
  <si>
    <t>Ważność certyfikatu co najmniej 6 miesięcy</t>
  </si>
  <si>
    <t xml:space="preserve">Warunki dostaw </t>
  </si>
  <si>
    <t>Termin dostawy zgodnie z harmonogramem programów kontrolnych, nie rzadziej niż dwa razy do roku</t>
  </si>
  <si>
    <t>Próbki transportowane w temperaturze niezmieniającej właściwości badanego materiału</t>
  </si>
  <si>
    <t>Załącznik 2.0 Testy genetyczne</t>
  </si>
  <si>
    <t>test</t>
  </si>
  <si>
    <t xml:space="preserve">Zestaw do wykrywania mutacji G20210A w genie FII w oparciu o  real-time PCR  </t>
  </si>
  <si>
    <t xml:space="preserve">Zestaw do wykrywania mutacji G1691A w genie FV w oparciu o  real-time PCR  </t>
  </si>
  <si>
    <t>4.</t>
  </si>
  <si>
    <t>Zestaw do wykrywania allelu HLA-B27 w ludzkim DNA w oparciu o metodę  real-time PCR</t>
  </si>
  <si>
    <t xml:space="preserve">Zestaw do wykrywania mutacji G20210A w genie FII w oparciu o  real-time PCR  zawierający mixy z primerami (4x25 reakcji) gotowe do użycia oraz kontrole WT, MUT, HET, NTC w zestawie. </t>
  </si>
  <si>
    <t xml:space="preserve">Zestaw do wykrywania mutacji G1691A w genie FV w oparciu o  real-time PCR  zawierający mixy z primerami (4x25 reakcji) gotowe do użycia oraz kontrole WT, MUT, HET, NC w zestawie. </t>
  </si>
  <si>
    <t>Zestaw do wykrywania allelu HLA-B27 w ludzkim DNA w oparciu o metodę  real-time PCR, zawierający mieszaninę z primerami (4x25 reakcji) gotową do użycia oraz standard NEG, POS (POLR2A gen) w zestawie.</t>
  </si>
  <si>
    <t>Mieszaniny reakcyjne wszystkich zestawów zawierają kontrolę wewnętrzną (IC) do oceny obecności DNA w teście</t>
  </si>
  <si>
    <t>Widma emisji barwników reporterowych użytych do znakowania sond molekularnych możliwe do detekcji na czterokanałowym  termocyklerze z filtrami dla FAM (470-510 nm), HEX (530-565 nm), ROX (585-620 nm), Cy5 (630-665 nm)</t>
  </si>
  <si>
    <t>Profil temperaturowy identyczny dla wszystkich oznaczeń umożliwiający wykonania wszystkich rodzajów testów podczas jednej analizy</t>
  </si>
  <si>
    <t>Zestawy certyfikowane CE IVD lub IVDR</t>
  </si>
  <si>
    <t>Możliwość rozmrażania odczynników z zestawów do 5 razy</t>
  </si>
  <si>
    <t>Termin realizacji dostawy od wpłynięcia zamówienia maksymalnie 5 dni roboczych</t>
  </si>
  <si>
    <t>Transport na suchym lodzie</t>
  </si>
  <si>
    <t>W przypadku przekroczenia ustalonego terminu dostawy, zamawiający ma prawo do zamówienia odczynników, materiałów zużywalnych, usług i sprzętu u innego dostawcy.</t>
  </si>
  <si>
    <t xml:space="preserve">Załącznik 3.0 Warunki graniczne: Spektrofotometr do pomiaru stężenia DNA, RNA i białek w mikroobjętości </t>
  </si>
  <si>
    <t>Parametry techniczne:</t>
  </si>
  <si>
    <t>Wymóg graniczny dla asortymentu</t>
  </si>
  <si>
    <t>Pomiar stężenia w mikroobjętościach na zasadzie ściśniętej kropli</t>
  </si>
  <si>
    <t xml:space="preserve">Długość drogi optycznej 0.07 oraz 0.67 mm </t>
  </si>
  <si>
    <t>Minimalna objętość mierzonej próbki 0.3 µl</t>
  </si>
  <si>
    <t>Zakres pomiaru stężenia dla mikroobjętości: dsDNA: od 1 do 16 500 ng/ul</t>
  </si>
  <si>
    <t xml:space="preserve">Kolorowy ekran dotykowy o przekątnej ok. 7 cali </t>
  </si>
  <si>
    <t>Zakres spektralny: od 200 do 900 nm</t>
  </si>
  <si>
    <t>Dokładność spektralna ±0.3 nm</t>
  </si>
  <si>
    <t>Wbudowany w urządzenie worteks o szybkości wytrząsania 2 800 rpm</t>
  </si>
  <si>
    <t xml:space="preserve">System nie wymaga kalibracji przez użytkownika </t>
  </si>
  <si>
    <t xml:space="preserve">Funkcja AUTO pozwalająca na pomiar kolejnych prób bez potrzeby dotykania ekranu </t>
  </si>
  <si>
    <t>Możliwość obsługi za pomocą Tabletu lub Smartfona, bezpłatny dostęp do oprogramowania na tablety i smartfony.</t>
  </si>
  <si>
    <t>Złącza: USB A, USB B, HDMI, Ethernet i WLAN</t>
  </si>
  <si>
    <t xml:space="preserve">Pamięć wewnętrzna : minimum 32 GB </t>
  </si>
  <si>
    <t xml:space="preserve">Karta Wi-Fi lub inna możliwość podłączenia do sieci lokalnej lub jako Hotspot. </t>
  </si>
  <si>
    <t>Wymiary zewnętrzne max. 25 x 25 x 20 cm</t>
  </si>
  <si>
    <t>Oprogramowanie urządzenia:</t>
  </si>
  <si>
    <t>Pomiar stężenia dsDNA, ssDNA, RNA i oligonukleotydów</t>
  </si>
  <si>
    <t xml:space="preserve">Obliczanie podstawowych parametrów określających czystość mierzonych substancji </t>
  </si>
  <si>
    <t>Automatyczne przeliczanie stężeń</t>
  </si>
  <si>
    <t>Wyznaczenie stosunku absorbancji przy dwóch wybranych długościach fali</t>
  </si>
  <si>
    <t>Metody kinetyczne (wyznaczanie A/min, stężenia A/min x współczynnik oraz współczynnika korelacji)</t>
  </si>
  <si>
    <t>Możliwość tworzenia własnych krzywych standardowych kalibracji</t>
  </si>
  <si>
    <t>Możliwość wybierania grup długości fali, przy jakich ma być wykonany pomiar</t>
  </si>
  <si>
    <t>Wyznaczanie widma w wybranym zakresie długości fali</t>
  </si>
  <si>
    <t>Możliwość tworzenia własnych metod pomiaru</t>
  </si>
  <si>
    <t>Elementy dodatkowe:</t>
  </si>
  <si>
    <t>Dostarczany aparat jest fabrycznie nowy.</t>
  </si>
  <si>
    <t>Gwarancja 24 miesięczna.</t>
  </si>
  <si>
    <r>
      <rPr>
        <sz val="11"/>
        <color rgb="FF000000"/>
        <rFont val="Calibri"/>
        <family val="2"/>
        <charset val="238"/>
      </rPr>
      <t xml:space="preserve">Dostęp do serwisu od pon – pt w godzinach od 8-18. </t>
    </r>
    <r>
      <rPr>
        <sz val="11"/>
        <rFont val="Calibri"/>
        <family val="2"/>
        <charset val="238"/>
      </rPr>
      <t>czas reakcji na zgłoszenie serwisu do 24h od zgłoszenia. Tryb zgłaszania: e-mail lub telefon.</t>
    </r>
  </si>
  <si>
    <t>Jeśli naprawa urządzenia trwa dłużej niż 5 dni roboczych firma zobowiązuje się dostarczyć aparat zastępczy na czas naprawy.</t>
  </si>
  <si>
    <t>Bezpłatne szkolenie dla personelu podczas pierwszej instalacji aparatu.</t>
  </si>
  <si>
    <t>Załącznik 4.0 Sprzęt laboratoryjny</t>
  </si>
  <si>
    <t>Mikrowirówka z adapterem na probówki 0.2 ml połączone w paski po 8 probówek 4×(8×0,2 ml)</t>
  </si>
  <si>
    <t>sztuka</t>
  </si>
  <si>
    <t>Względna siła odśrodkowa (RCF) nie mniejsze niż 2000 ×g</t>
  </si>
  <si>
    <t>Szybkie uruchamianie wirówki przez zamknięcie pokrywy</t>
  </si>
  <si>
    <t>Możliwość jednoczesnego wirowania 4 pasków po 8 probówek o objętości 0.2 ml</t>
  </si>
  <si>
    <t>Deklaracja CE</t>
  </si>
  <si>
    <t>Transport urządzenia na koszt dostawcy</t>
  </si>
  <si>
    <t>Gwarancja producenta</t>
  </si>
  <si>
    <t>Załącznik 5.0: Zestawy do manualnej ekstrakcji kwasów nukleinowych:</t>
  </si>
  <si>
    <t>kolumienka</t>
  </si>
  <si>
    <t>Zestaw do ekstrakcji ludzkiego DNA z krwi pełnej, metodą kolumienkową na złożu krzemionkowym.</t>
  </si>
  <si>
    <t xml:space="preserve">Wykonawca zobowiązuje się do zapłacenia kary umownej w przypadku niedotrzymania ustalonego terminu dostawy. </t>
  </si>
  <si>
    <t>Załącznik 6.0 Zestawy do automatycznej ekstrakcji kwasów nukleinowych:</t>
  </si>
  <si>
    <r>
      <rPr>
        <sz val="12"/>
        <color rgb="FF000000"/>
        <rFont val="Calibri"/>
        <family val="2"/>
        <charset val="1"/>
      </rPr>
      <t xml:space="preserve">Zestaw do ekstrakcji ludzkiego DNA metodą kulek magnetycznych, z krwi pełnej, </t>
    </r>
    <r>
      <rPr>
        <sz val="12"/>
        <color rgb="FF000000"/>
        <rFont val="Calibri"/>
        <family val="2"/>
        <charset val="238"/>
      </rPr>
      <t>kompatybilny z urządzeniem Lab-Aid 824s firmy Zeesan.</t>
    </r>
  </si>
  <si>
    <t>pasek z odczynnikami</t>
  </si>
  <si>
    <r>
      <rPr>
        <sz val="12"/>
        <color rgb="FF000000"/>
        <rFont val="Calibri"/>
        <family val="2"/>
        <charset val="1"/>
      </rPr>
      <t xml:space="preserve">Zestaw do ekstrakcji wirusowego RNA metodą kulek magnetycznych, </t>
    </r>
    <r>
      <rPr>
        <sz val="12"/>
        <color rgb="FF000000"/>
        <rFont val="Calibri"/>
        <family val="2"/>
        <charset val="238"/>
      </rPr>
      <t>kompatybilny z urządzeniem Lab-Aid 824s firmy Zeesan.</t>
    </r>
  </si>
  <si>
    <r>
      <rPr>
        <sz val="12"/>
        <color rgb="FF000000"/>
        <rFont val="Calibri"/>
        <family val="2"/>
        <charset val="1"/>
      </rPr>
      <t xml:space="preserve">Zestaw do ekstrakcji wirusowego RNA metodą kulek magnetycznych, </t>
    </r>
    <r>
      <rPr>
        <sz val="12"/>
        <color rgb="FF000000"/>
        <rFont val="Calibri"/>
        <family val="2"/>
        <charset val="238"/>
      </rPr>
      <t>kompatybilny z urządzeniem Lab-Aid 824s firmy Zeesan.</t>
    </r>
    <r>
      <rPr>
        <sz val="12"/>
        <color rgb="FF000000"/>
        <rFont val="Calibri"/>
        <family val="2"/>
        <charset val="1"/>
      </rPr>
      <t xml:space="preserve"> </t>
    </r>
  </si>
  <si>
    <r>
      <rPr>
        <sz val="12"/>
        <color rgb="FF000000"/>
        <rFont val="Calibri"/>
        <family val="2"/>
        <charset val="1"/>
      </rPr>
      <t xml:space="preserve">Pozwalają na uzyskanie stężeń </t>
    </r>
    <r>
      <rPr>
        <sz val="12"/>
        <color rgb="FF000000"/>
        <rFont val="Calibri"/>
        <family val="2"/>
        <charset val="238"/>
      </rPr>
      <t>kwasów nukleinowych</t>
    </r>
    <r>
      <rPr>
        <sz val="12"/>
        <color rgb="FF000000"/>
        <rFont val="Calibri"/>
        <family val="2"/>
        <charset val="1"/>
      </rPr>
      <t xml:space="preserve"> w zakresie 2-100 ng/µl.</t>
    </r>
  </si>
  <si>
    <r>
      <rPr>
        <sz val="12"/>
        <color rgb="FF000000"/>
        <rFont val="Calibri"/>
        <family val="2"/>
        <charset val="1"/>
      </rPr>
      <t xml:space="preserve">Zawiera wszystkie odczynniki </t>
    </r>
    <r>
      <rPr>
        <sz val="12"/>
        <color rgb="FF000000"/>
        <rFont val="Calibri"/>
        <family val="2"/>
        <charset val="238"/>
      </rPr>
      <t xml:space="preserve">niezbędne </t>
    </r>
    <r>
      <rPr>
        <sz val="12"/>
        <color rgb="FF000000"/>
        <rFont val="Calibri"/>
        <family val="2"/>
        <charset val="1"/>
      </rPr>
      <t>do przeprowadzenia protokołu ekstrakcji kwasów nukleinowych, takie jak Dithiothreitol (DTT) czy Proteinazę K.</t>
    </r>
  </si>
  <si>
    <t>Załącznik 6.1: Materiały zużywalne:</t>
  </si>
  <si>
    <r>
      <rPr>
        <sz val="12"/>
        <color rgb="FF000000"/>
        <rFont val="Calibri"/>
        <family val="2"/>
        <charset val="238"/>
      </rPr>
      <t xml:space="preserve">Końcówki do pipet o objętości 10 µl, sterylne, wolne od RNaz,
DNaz, DNA, ATP, inhibitorów PCR, z filtrem, pakowane w statywy po 96 sztuk,  kompatybilne z pipetą nastawną </t>
    </r>
    <r>
      <rPr>
        <sz val="11"/>
        <color rgb="FF000000"/>
        <rFont val="Czcionka tekstu podstawowego"/>
        <family val="2"/>
        <charset val="238"/>
      </rPr>
      <t xml:space="preserve">Fisherbrand Elite 0.2-2 </t>
    </r>
    <r>
      <rPr>
        <sz val="12"/>
        <color rgb="FF000000"/>
        <rFont val="Calibri"/>
        <family val="2"/>
        <charset val="238"/>
      </rPr>
      <t>µl, umożliwiające zsunięcie końcówki przy pomocy przycisku zrzucającego pipety, posiadające średnicę zapewniającą szczelne dopasowanie końcówki do pipety</t>
    </r>
  </si>
  <si>
    <t>końcówka</t>
  </si>
  <si>
    <r>
      <rPr>
        <sz val="12"/>
        <color rgb="FF000000"/>
        <rFont val="Calibri"/>
        <family val="2"/>
        <charset val="238"/>
      </rPr>
      <t xml:space="preserve">Końcówki do pipet o objętości 20 µl, wolne od RNaz,
DNaz, DNA, ATP, inhibitorów PCR, z filtrem, pakowane w statywy po 96 sztuk,  kompatybilne z pipetą nastawną </t>
    </r>
    <r>
      <rPr>
        <sz val="11"/>
        <color rgb="FF000000"/>
        <rFont val="Czcionka tekstu podstawowego"/>
        <family val="2"/>
        <charset val="238"/>
      </rPr>
      <t xml:space="preserve">Fisherbrand Elite 2-20 </t>
    </r>
    <r>
      <rPr>
        <sz val="12"/>
        <color rgb="FF000000"/>
        <rFont val="Calibri"/>
        <family val="2"/>
        <charset val="238"/>
      </rPr>
      <t>µl, umożliwiające zsunięcie końcówki przy pomocy przycisku zrzucającego pipety, posiadające średnicę zapewniającą szczelne dopasowanie końcówki do pipety</t>
    </r>
  </si>
  <si>
    <r>
      <rPr>
        <sz val="12"/>
        <color rgb="FF000000"/>
        <rFont val="Calibri"/>
        <family val="2"/>
        <charset val="238"/>
      </rPr>
      <t xml:space="preserve">Końcówki do pipet o objętości 200 µl, wolne od RNaz,
DNaz, DNA, ATP, inhibitorów PCR, zanieczyszczeń endotoksynami, z filtrem, pakowane w statywy po 96 sztuk,  kompatybilne z pipetą nastawną </t>
    </r>
    <r>
      <rPr>
        <sz val="11"/>
        <color rgb="FF000000"/>
        <rFont val="Czcionka tekstu podstawowego"/>
        <family val="2"/>
        <charset val="238"/>
      </rPr>
      <t xml:space="preserve">Fisherbrand Elite 20-200 </t>
    </r>
    <r>
      <rPr>
        <sz val="12"/>
        <color rgb="FF000000"/>
        <rFont val="Calibri"/>
        <family val="2"/>
        <charset val="238"/>
      </rPr>
      <t>µl, umożliwiające zsunięcie końcówki przy pomocy przycisku zrzucającego pipety, posiadające średnicę zapewniającą szczelne dopasowanie końcówki do pipety</t>
    </r>
  </si>
  <si>
    <r>
      <rPr>
        <sz val="12"/>
        <color rgb="FF000000"/>
        <rFont val="Calibri"/>
        <family val="2"/>
        <charset val="238"/>
      </rPr>
      <t>Końcówki do pipet o objętości 300 µl, wolne od RNaz,
DNaz, DNA, ATP, inhibitorów PCR, z filtrem, pakowane w statywy po 96 sztuk,  kompatybilne z e</t>
    </r>
    <r>
      <rPr>
        <sz val="11"/>
        <color rgb="FF000000"/>
        <rFont val="Czcionka tekstu podstawowego"/>
        <family val="2"/>
        <charset val="238"/>
      </rPr>
      <t>lektroniczną pipetą jednokanałową Finnpipette Novus</t>
    </r>
    <r>
      <rPr>
        <sz val="12"/>
        <color rgb="FF000000"/>
        <rFont val="Calibri"/>
        <family val="2"/>
        <charset val="238"/>
      </rPr>
      <t>, umożliwiające zsunięcie końcówki przy pomocy przycisku zrzucającego pipety, posiadające średnicę zapewniającą szczelne dopasowanie końcówki do pipety</t>
    </r>
  </si>
  <si>
    <t>5.</t>
  </si>
  <si>
    <r>
      <rPr>
        <sz val="12"/>
        <color rgb="FF000000"/>
        <rFont val="Calibri"/>
        <family val="2"/>
        <charset val="238"/>
      </rPr>
      <t xml:space="preserve">Końcówki do pipet o objętości 1000 µl, wolne od RNaz,
DNaz, DNA, ATP, inhibitorów PCR, z filtrem, pakowane w statywy po 96 sztuk,  kompatybilne z pipetą nastawną </t>
    </r>
    <r>
      <rPr>
        <sz val="11"/>
        <color rgb="FF000000"/>
        <rFont val="Czcionka tekstu podstawowego"/>
        <family val="2"/>
        <charset val="238"/>
      </rPr>
      <t xml:space="preserve">Fisherbrand Elite 100-1000 </t>
    </r>
    <r>
      <rPr>
        <sz val="12"/>
        <color rgb="FF000000"/>
        <rFont val="Calibri"/>
        <family val="2"/>
        <charset val="238"/>
      </rPr>
      <t>µl, umożliwiające zsunięcie końcówki przy pomocy przycisku zrzucającego pipety, posiadające średnicę zapewniającą szczelne dopasowanie końcówki do pipety</t>
    </r>
  </si>
  <si>
    <t>6.</t>
  </si>
  <si>
    <t>Probówki do PCR - paski 8-stanowiskowe z zatyczkami, o objętości 0.2 ml, bezbarwne ścianki i wieczka, normalnej wysokości, wolne od DNA, Dnaz, RNaz</t>
  </si>
  <si>
    <t>probówka</t>
  </si>
  <si>
    <t>7.</t>
  </si>
  <si>
    <t>Probówki wirówkowe typu Eppendorf, o objętości 1,5 ml, wolne od DNA, Dnaz, Rnaz, pirogenów</t>
  </si>
  <si>
    <t>8.</t>
  </si>
  <si>
    <t>Roztwór o wysokiej aktywności przeciwko zanieczyszczeniom DNA i RNA do dekontaminacji powierzchni, sprzętu i aparatury laboratoryjnej oraz pipet.</t>
  </si>
  <si>
    <t>butelka</t>
  </si>
  <si>
    <t>9.</t>
  </si>
  <si>
    <t>Sterylne probówki typu Falcon, samostojące, o objętości 50 ml, pakowane w worki</t>
  </si>
  <si>
    <t>10.</t>
  </si>
  <si>
    <t>Ultraczysta, dejonizowana, sterylna woda, wolna od nukleaz do zastosowania w biologii molekularnej,  głównie w technice PCR w czasie rzeczywistym</t>
  </si>
  <si>
    <t>litr</t>
  </si>
  <si>
    <t>11.</t>
  </si>
  <si>
    <t>Alkohol etylowy 96-100 % czysty do analizy (czda)</t>
  </si>
  <si>
    <t>ml</t>
  </si>
  <si>
    <r>
      <rPr>
        <sz val="12"/>
        <color rgb="FF000000"/>
        <rFont val="Calibri"/>
        <family val="2"/>
        <charset val="238"/>
      </rPr>
      <t xml:space="preserve">Końcówki do pipet o objętości 200 µl, wolne od RNaz,
DNaz, DNA, ATP, inhibitorów PCR, z filtrem, pakowane w statywy po 96 sztuk,  kompatybilne z pipetą nastawną </t>
    </r>
    <r>
      <rPr>
        <sz val="11"/>
        <color rgb="FF000000"/>
        <rFont val="Czcionka tekstu podstawowego"/>
        <family val="2"/>
        <charset val="238"/>
      </rPr>
      <t xml:space="preserve">Fisherbrand Elite 20-200 </t>
    </r>
    <r>
      <rPr>
        <sz val="12"/>
        <color rgb="FF000000"/>
        <rFont val="Calibri"/>
        <family val="2"/>
        <charset val="238"/>
      </rPr>
      <t>µl, umożliwiające zsunięcie końcówki przy pomocy przycisku zrzucającego pipety, posiadające średnicę zapewniającą szczelne dopasowanie końcówki do pipety</t>
    </r>
  </si>
  <si>
    <t>Probówki wirówkowe typu Eppendorf, o objętości 1.5 ml, wolne od DNA, DNaz, Rnaz, pirogenów</t>
  </si>
  <si>
    <t>Sterylne probówki typu Falcon, samostojące, nie pirogenne, wolne od DNaz i Rnaz,  zakręcane, wyposażone w miejsce na opis oraz skalę, o objętości 50 ml, pakowane w worki</t>
  </si>
  <si>
    <t>Warunki transportu nie zmieniające właściwości produktu</t>
  </si>
  <si>
    <r>
      <t xml:space="preserve">Wartość brutto </t>
    </r>
    <r>
      <rPr>
        <b/>
        <sz val="9"/>
        <rFont val="Calibri"/>
        <family val="2"/>
        <charset val="238"/>
      </rPr>
      <t xml:space="preserve"> 10=8+9</t>
    </r>
  </si>
  <si>
    <t>Zestaw do wykrywania mutacji CYP2C19*2 (G&gt;A, rs4244285), CYP2C19*3 (G&gt;A, rs4986893) i CYP2C19*17 (C&gt;T, rs12248560) w ludzkim DNA w oparciu o metodę real-time PCR</t>
  </si>
  <si>
    <t>Zestaw do wykrywania mutacji CYP2C19*2 (G&gt;A, rs4244285), CYP2C19*3 (G&gt;A, rs4986893) i CYP2C19*17 (C&gt;T, rs12248560) w oparciu o metodę real-time PCR, zawierający mieszaniny reakcyjne z primerami (2x25 reakcji) gotowe do użycia oraz próbki kontrolne poprawności działania testu, zawierające wariant dziki (WT), mutację (MUT), wariant heterozygotyczny (HET), ultraczystą wodę do zastosowań w biologii molekularnej do próby ślepej (NTC) w zestawie.</t>
  </si>
  <si>
    <t>PARAMETR OFEROWANY Wypełnia Wykonawca poprzez wpisanie TAK (jeżeli oferowany parametr jest identyczny z parametrem wymaganym) lub opis konkretnego oferowanego parametru</t>
  </si>
  <si>
    <r>
      <t xml:space="preserve">Wartość brutto </t>
    </r>
    <r>
      <rPr>
        <b/>
        <sz val="8"/>
        <rFont val="Calibri"/>
        <family val="2"/>
        <charset val="238"/>
      </rPr>
      <t xml:space="preserve"> 10=8+9</t>
    </r>
  </si>
  <si>
    <r>
      <t xml:space="preserve">Zestaw do ekstrakcji ludzkiego DNA z krwi pełnej, metodą kolumienkową </t>
    </r>
    <r>
      <rPr>
        <sz val="8"/>
        <color rgb="FF000000"/>
        <rFont val="Calibri"/>
        <family val="2"/>
        <charset val="238"/>
      </rPr>
      <t>na złożu krzemionkowym</t>
    </r>
  </si>
  <si>
    <t>Pozwala na uzyskanie stężeń ludzkiego DNA w zakresie 2-100 ng/µl.</t>
  </si>
  <si>
    <t>Zawiera wszystkie odczynniki niezbędne do przeprowadzenia protokołu ekstrakcji ludzkiego DNA, takie jak DTT, Proteinaza K.</t>
  </si>
  <si>
    <t>PRODUCENT,
Nazwa własna lub inne określenie identyfikujące wyrób w sposób jednoznaczny, np. numer katalogowy</t>
  </si>
  <si>
    <t>Termin realizacji dostawy od wpłynięcia zamówienia (kryterium oceny ofert- maksymalnie do 5 dni roboczych)</t>
  </si>
  <si>
    <t xml:space="preserve">Dostawa w terminie (kryterium oceny ofert maxymalnie do 14 dni od daty podpisania umowy). </t>
  </si>
  <si>
    <t xml:space="preserve">Dostawa (kryterium oceny ofert maksymalnie  w terminie do 14 dni od daty podpisania umowy). </t>
  </si>
  <si>
    <t>Termin realizacji dostawy (kryterium oceny ofert- od wpłynięcia zamówienia maksymalnie 5 dni roboczych).</t>
  </si>
  <si>
    <t>Załącznik 1.0 zmiana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</si>
</sst>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quot; zł&quot;"/>
  </numFmts>
  <fonts count="42">
    <font>
      <sz val="11"/>
      <color rgb="FF000000"/>
      <name val="Calibri"/>
      <family val="2"/>
      <charset val="238"/>
    </font>
    <font>
      <b/>
      <sz val="12"/>
      <color rgb="FF000000"/>
      <name val="Tahoma"/>
      <family val="2"/>
      <charset val="238"/>
    </font>
    <font>
      <b/>
      <sz val="10"/>
      <color rgb="FF000000"/>
      <name val="Tahoma"/>
      <family val="2"/>
      <charset val="238"/>
    </font>
    <font>
      <b/>
      <sz val="9"/>
      <color rgb="FF000000"/>
      <name val="Tahoma"/>
      <family val="2"/>
      <charset val="238"/>
    </font>
    <font>
      <b/>
      <sz val="11"/>
      <name val="Calibri"/>
      <family val="2"/>
      <charset val="238"/>
    </font>
    <font>
      <sz val="11"/>
      <name val="Calibri"/>
      <family val="2"/>
      <charset val="238"/>
    </font>
    <font>
      <b/>
      <sz val="11"/>
      <color rgb="FF000000"/>
      <name val="Calibri"/>
      <family val="2"/>
      <charset val="238"/>
    </font>
    <font>
      <sz val="9"/>
      <color rgb="FF000000"/>
      <name val="Tahoma"/>
      <charset val="1"/>
    </font>
    <font>
      <b/>
      <sz val="12"/>
      <color rgb="FF000000"/>
      <name val="Calibri"/>
      <family val="2"/>
      <charset val="1"/>
    </font>
    <font>
      <b/>
      <sz val="10"/>
      <color rgb="FF000000"/>
      <name val="Calibri"/>
      <family val="2"/>
      <charset val="238"/>
    </font>
    <font>
      <b/>
      <sz val="10"/>
      <name val="Calibri"/>
      <family val="2"/>
      <charset val="238"/>
    </font>
    <font>
      <sz val="10"/>
      <name val="Calibri"/>
      <family val="2"/>
      <charset val="238"/>
    </font>
    <font>
      <sz val="10"/>
      <color rgb="FF000000"/>
      <name val="Calibri"/>
      <family val="2"/>
      <charset val="238"/>
    </font>
    <font>
      <b/>
      <sz val="10"/>
      <name val="Times New Roman"/>
      <family val="1"/>
      <charset val="238"/>
    </font>
    <font>
      <sz val="12"/>
      <color rgb="FF000000"/>
      <name val="Calibri"/>
      <family val="2"/>
      <charset val="1"/>
    </font>
    <font>
      <sz val="12"/>
      <color rgb="FF000000"/>
      <name val="Calibri"/>
      <family val="2"/>
      <charset val="238"/>
    </font>
    <font>
      <b/>
      <sz val="12"/>
      <color rgb="FF000000"/>
      <name val="Calibri"/>
      <family val="2"/>
      <charset val="238"/>
    </font>
    <font>
      <b/>
      <sz val="12"/>
      <color rgb="FF000000"/>
      <name val="Arial"/>
      <family val="2"/>
      <charset val="238"/>
    </font>
    <font>
      <b/>
      <sz val="14"/>
      <color rgb="FF000000"/>
      <name val="Cambria"/>
      <family val="1"/>
      <charset val="238"/>
    </font>
    <font>
      <sz val="11"/>
      <color rgb="FF000000"/>
      <name val="Czcionka tekstu podstawowego"/>
      <family val="2"/>
      <charset val="238"/>
    </font>
    <font>
      <b/>
      <sz val="10"/>
      <color rgb="FF000000"/>
      <name val="Tahoma"/>
      <family val="2"/>
      <charset val="1"/>
    </font>
    <font>
      <b/>
      <sz val="12"/>
      <color rgb="FF000000"/>
      <name val="Cambria"/>
      <family val="2"/>
      <charset val="1"/>
    </font>
    <font>
      <sz val="12"/>
      <color rgb="FF000000"/>
      <name val="Cambria"/>
      <family val="2"/>
      <charset val="1"/>
    </font>
    <font>
      <b/>
      <sz val="9"/>
      <color rgb="FF000000"/>
      <name val="Calibri"/>
      <family val="2"/>
      <charset val="238"/>
    </font>
    <font>
      <b/>
      <sz val="9"/>
      <name val="Calibri"/>
      <family val="2"/>
      <charset val="238"/>
    </font>
    <font>
      <sz val="9"/>
      <color rgb="FF000000"/>
      <name val="Calibri"/>
      <family val="2"/>
      <charset val="238"/>
    </font>
    <font>
      <sz val="10"/>
      <color rgb="FF000000"/>
      <name val="Calibri"/>
      <family val="2"/>
    </font>
    <font>
      <sz val="10"/>
      <color rgb="FF000000"/>
      <name val="Calibri"/>
      <family val="2"/>
      <charset val="1"/>
    </font>
    <font>
      <b/>
      <sz val="10"/>
      <color rgb="FF000000"/>
      <name val="Calibri"/>
      <family val="2"/>
      <charset val="1"/>
    </font>
    <font>
      <b/>
      <sz val="8"/>
      <color rgb="FF000000"/>
      <name val="Calibri"/>
      <family val="2"/>
      <charset val="238"/>
    </font>
    <font>
      <b/>
      <sz val="8"/>
      <name val="Calibri"/>
      <family val="2"/>
      <charset val="238"/>
    </font>
    <font>
      <b/>
      <sz val="8"/>
      <name val="Tahoma"/>
      <family val="2"/>
      <charset val="238"/>
    </font>
    <font>
      <sz val="8"/>
      <color rgb="FF000000"/>
      <name val="Arial"/>
      <family val="2"/>
      <charset val="238"/>
    </font>
    <font>
      <sz val="8"/>
      <color rgb="FF000000"/>
      <name val="Calibri"/>
      <family val="2"/>
      <charset val="238"/>
    </font>
    <font>
      <b/>
      <sz val="8"/>
      <color rgb="FF000000"/>
      <name val="Calibri"/>
      <family val="2"/>
      <charset val="1"/>
    </font>
    <font>
      <sz val="8"/>
      <color rgb="FF000000"/>
      <name val="Calibri"/>
      <family val="2"/>
      <charset val="1"/>
    </font>
    <font>
      <sz val="8"/>
      <color rgb="FF000000"/>
      <name val="Calibri"/>
      <family val="2"/>
    </font>
    <font>
      <sz val="7.5"/>
      <color rgb="FF000000"/>
      <name val="Calibri"/>
      <family val="2"/>
    </font>
    <font>
      <sz val="10"/>
      <color theme="5" tint="-0.249977111117893"/>
      <name val="Calibri"/>
      <family val="2"/>
      <charset val="238"/>
    </font>
    <font>
      <b/>
      <sz val="10"/>
      <color theme="5" tint="-0.249977111117893"/>
      <name val="Calibri"/>
      <family val="2"/>
      <charset val="238"/>
    </font>
    <font>
      <b/>
      <sz val="10"/>
      <color theme="5" tint="-0.249977111117893"/>
      <name val="Times New Roman"/>
      <family val="1"/>
      <charset val="238"/>
    </font>
    <font>
      <sz val="11"/>
      <color theme="5" tint="-0.249977111117893"/>
      <name val="Calibri"/>
      <family val="2"/>
      <charset val="238"/>
    </font>
  </fonts>
  <fills count="4">
    <fill>
      <patternFill patternType="none"/>
    </fill>
    <fill>
      <patternFill patternType="gray125"/>
    </fill>
    <fill>
      <patternFill patternType="solid">
        <fgColor rgb="FFF2F2F2"/>
        <bgColor rgb="FFEEEEEE"/>
      </patternFill>
    </fill>
    <fill>
      <patternFill patternType="solid">
        <fgColor rgb="FFEEEEEE"/>
        <bgColor rgb="FFF2F2F2"/>
      </patternFill>
    </fill>
  </fills>
  <borders count="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bottom style="thin">
        <color auto="1"/>
      </bottom>
      <diagonal/>
    </border>
    <border>
      <left style="hair">
        <color auto="1"/>
      </left>
      <right style="hair">
        <color auto="1"/>
      </right>
      <top style="hair">
        <color auto="1"/>
      </top>
      <bottom/>
      <diagonal/>
    </border>
    <border>
      <left/>
      <right style="thin">
        <color auto="1"/>
      </right>
      <top style="thin">
        <color auto="1"/>
      </top>
      <bottom style="thin">
        <color auto="1"/>
      </bottom>
      <diagonal/>
    </border>
  </borders>
  <cellStyleXfs count="1">
    <xf numFmtId="0" fontId="0" fillId="0" borderId="0"/>
  </cellStyleXfs>
  <cellXfs count="168">
    <xf numFmtId="0" fontId="0" fillId="0" borderId="0" xfId="0"/>
    <xf numFmtId="0" fontId="1" fillId="0" borderId="0" xfId="0" applyFont="1" applyAlignment="1">
      <alignment horizontal="center" vertical="center" wrapText="1"/>
    </xf>
    <xf numFmtId="0" fontId="1" fillId="0" borderId="0" xfId="0" applyFont="1" applyAlignment="1">
      <alignment vertical="top" wrapText="1"/>
    </xf>
    <xf numFmtId="0" fontId="2" fillId="0" borderId="0" xfId="0" applyFont="1" applyAlignment="1">
      <alignment vertical="top" wrapText="1"/>
    </xf>
    <xf numFmtId="0" fontId="3" fillId="0" borderId="0" xfId="0" applyFont="1" applyAlignment="1">
      <alignment vertical="top" wrapText="1"/>
    </xf>
    <xf numFmtId="0" fontId="0" fillId="0" borderId="0" xfId="0" applyAlignment="1">
      <alignment wrapText="1"/>
    </xf>
    <xf numFmtId="0" fontId="4" fillId="0" borderId="0" xfId="0" applyFont="1" applyAlignment="1">
      <alignment vertical="top" wrapText="1"/>
    </xf>
    <xf numFmtId="0" fontId="5" fillId="0" borderId="0" xfId="0" applyFont="1" applyAlignment="1">
      <alignment wrapText="1"/>
    </xf>
    <xf numFmtId="0" fontId="6" fillId="0" borderId="0" xfId="0" applyFont="1"/>
    <xf numFmtId="0" fontId="0" fillId="0" borderId="0" xfId="0" applyAlignment="1">
      <alignment horizontal="left" vertical="center" wrapText="1"/>
    </xf>
    <xf numFmtId="0" fontId="8" fillId="0" borderId="0" xfId="0" applyFont="1"/>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top" wrapText="1"/>
    </xf>
    <xf numFmtId="0" fontId="9" fillId="2" borderId="1" xfId="0" applyFont="1" applyFill="1" applyBorder="1" applyAlignment="1">
      <alignment vertical="top" wrapText="1"/>
    </xf>
    <xf numFmtId="0" fontId="10" fillId="0" borderId="1" xfId="0" applyFont="1" applyBorder="1" applyAlignment="1">
      <alignment horizontal="center" vertical="top" wrapText="1"/>
    </xf>
    <xf numFmtId="0" fontId="9" fillId="0" borderId="1" xfId="0" applyFont="1" applyBorder="1" applyAlignment="1">
      <alignment horizontal="center" vertical="top" wrapText="1"/>
    </xf>
    <xf numFmtId="1" fontId="9" fillId="0" borderId="1" xfId="0" applyNumberFormat="1" applyFont="1" applyBorder="1" applyAlignment="1">
      <alignment horizontal="center" vertical="top" wrapText="1"/>
    </xf>
    <xf numFmtId="0" fontId="0" fillId="0" borderId="1" xfId="0" applyBorder="1" applyAlignment="1">
      <alignment vertical="top"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top" wrapText="1"/>
    </xf>
    <xf numFmtId="9" fontId="11" fillId="0" borderId="1" xfId="0" applyNumberFormat="1" applyFont="1" applyBorder="1" applyAlignment="1">
      <alignment horizontal="center" vertical="center" wrapText="1"/>
    </xf>
    <xf numFmtId="0" fontId="13" fillId="0" borderId="2" xfId="0" applyFont="1" applyBorder="1" applyAlignment="1">
      <alignment horizontal="center" vertical="top" wrapText="1"/>
    </xf>
    <xf numFmtId="0" fontId="14" fillId="0" borderId="1" xfId="0" applyFont="1" applyBorder="1" applyAlignment="1">
      <alignment vertical="top" wrapText="1"/>
    </xf>
    <xf numFmtId="0" fontId="10" fillId="0" borderId="0" xfId="0" applyFont="1" applyAlignment="1">
      <alignment vertical="top" wrapText="1"/>
    </xf>
    <xf numFmtId="0" fontId="9" fillId="0" borderId="0" xfId="0" applyFont="1" applyAlignment="1">
      <alignment vertical="top" wrapText="1"/>
    </xf>
    <xf numFmtId="0" fontId="12" fillId="0" borderId="0" xfId="0" applyFont="1" applyAlignment="1">
      <alignment horizontal="center" vertical="top" wrapText="1"/>
    </xf>
    <xf numFmtId="4" fontId="10" fillId="0" borderId="3" xfId="0" applyNumberFormat="1" applyFont="1" applyBorder="1" applyAlignment="1">
      <alignment horizontal="center" vertical="top" wrapText="1"/>
    </xf>
    <xf numFmtId="4" fontId="10" fillId="0" borderId="0" xfId="0" applyNumberFormat="1" applyFont="1" applyAlignment="1">
      <alignment vertical="top"/>
    </xf>
    <xf numFmtId="0" fontId="12" fillId="0" borderId="0" xfId="0" applyFont="1" applyAlignment="1">
      <alignment vertical="top" wrapText="1"/>
    </xf>
    <xf numFmtId="0" fontId="8" fillId="2" borderId="1" xfId="0" applyFont="1" applyFill="1" applyBorder="1" applyAlignment="1">
      <alignment horizontal="center" vertical="top" wrapText="1"/>
    </xf>
    <xf numFmtId="0" fontId="14" fillId="0" borderId="1" xfId="0" applyFont="1" applyBorder="1" applyAlignment="1">
      <alignment horizontal="center" vertical="top" wrapText="1"/>
    </xf>
    <xf numFmtId="0" fontId="15" fillId="0" borderId="1" xfId="0" applyFont="1" applyBorder="1" applyAlignment="1">
      <alignment vertical="top" wrapText="1"/>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5" fillId="0" borderId="1" xfId="0" applyFont="1" applyBorder="1" applyAlignment="1">
      <alignment horizontal="left" vertical="center" wrapText="1"/>
    </xf>
    <xf numFmtId="3" fontId="11" fillId="0" borderId="1" xfId="0" applyNumberFormat="1" applyFont="1" applyBorder="1" applyAlignment="1">
      <alignment horizontal="center" vertical="center" wrapText="1"/>
    </xf>
    <xf numFmtId="0" fontId="0" fillId="0" borderId="2" xfId="0" applyBorder="1" applyAlignment="1">
      <alignment horizontal="center" vertical="center"/>
    </xf>
    <xf numFmtId="1" fontId="0" fillId="0" borderId="2" xfId="0" applyNumberFormat="1" applyBorder="1" applyAlignment="1">
      <alignment horizontal="center" vertical="center"/>
    </xf>
    <xf numFmtId="4" fontId="11"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wrapText="1"/>
    </xf>
    <xf numFmtId="0" fontId="10" fillId="0" borderId="0" xfId="0" applyFont="1" applyAlignment="1">
      <alignment vertical="center" wrapText="1"/>
    </xf>
    <xf numFmtId="0" fontId="9" fillId="0" borderId="0" xfId="0" applyFont="1" applyAlignment="1">
      <alignment vertical="center" wrapText="1"/>
    </xf>
    <xf numFmtId="0" fontId="12" fillId="0" borderId="0" xfId="0" applyFont="1" applyAlignment="1">
      <alignment horizontal="center" vertical="center" wrapText="1"/>
    </xf>
    <xf numFmtId="4" fontId="10" fillId="0" borderId="3" xfId="0" applyNumberFormat="1" applyFont="1" applyBorder="1" applyAlignment="1">
      <alignment horizontal="center" vertical="center" wrapText="1"/>
    </xf>
    <xf numFmtId="4" fontId="10" fillId="0" borderId="0" xfId="0" applyNumberFormat="1" applyFont="1" applyAlignment="1">
      <alignment vertical="center"/>
    </xf>
    <xf numFmtId="0" fontId="12" fillId="0" borderId="0" xfId="0" applyFont="1" applyAlignment="1">
      <alignment wrapText="1"/>
    </xf>
    <xf numFmtId="0" fontId="16" fillId="2" borderId="1" xfId="0" applyFont="1" applyFill="1" applyBorder="1" applyAlignment="1">
      <alignment horizontal="center" vertical="top" wrapText="1"/>
    </xf>
    <xf numFmtId="0" fontId="16" fillId="2" borderId="1" xfId="0" applyFont="1" applyFill="1" applyBorder="1" applyAlignment="1">
      <alignment vertical="top" wrapText="1"/>
    </xf>
    <xf numFmtId="0" fontId="15" fillId="0" borderId="1" xfId="0" applyFont="1" applyBorder="1" applyAlignment="1">
      <alignment horizontal="center" vertical="top" wrapText="1"/>
    </xf>
    <xf numFmtId="0" fontId="15" fillId="0" borderId="3" xfId="0" applyFont="1" applyBorder="1" applyAlignment="1">
      <alignment vertical="top" wrapText="1"/>
    </xf>
    <xf numFmtId="0" fontId="16" fillId="2" borderId="3" xfId="0" applyFont="1" applyFill="1" applyBorder="1" applyAlignment="1">
      <alignment horizontal="center" vertical="top" wrapText="1"/>
    </xf>
    <xf numFmtId="0" fontId="16" fillId="2" borderId="3" xfId="0" applyFont="1" applyFill="1" applyBorder="1" applyAlignment="1">
      <alignment vertical="top" wrapText="1"/>
    </xf>
    <xf numFmtId="0" fontId="0" fillId="0" borderId="1" xfId="0" applyBorder="1" applyAlignment="1">
      <alignment horizontal="center" vertical="top" wrapText="1"/>
    </xf>
    <xf numFmtId="0" fontId="0" fillId="0" borderId="1" xfId="0" applyBorder="1" applyAlignment="1">
      <alignment vertical="top"/>
    </xf>
    <xf numFmtId="0" fontId="0" fillId="0" borderId="2" xfId="0" applyBorder="1"/>
    <xf numFmtId="0" fontId="4" fillId="0" borderId="0" xfId="0" applyFont="1"/>
    <xf numFmtId="0" fontId="0" fillId="0" borderId="1" xfId="0" applyBorder="1" applyAlignment="1">
      <alignment horizontal="left" vertical="top"/>
    </xf>
    <xf numFmtId="0" fontId="0" fillId="0" borderId="1" xfId="0" applyBorder="1"/>
    <xf numFmtId="0" fontId="0" fillId="0" borderId="1" xfId="0" applyBorder="1" applyAlignment="1">
      <alignment horizontal="left" vertical="top" wrapText="1"/>
    </xf>
    <xf numFmtId="0" fontId="15" fillId="0" borderId="1" xfId="0" applyFont="1" applyBorder="1" applyAlignment="1">
      <alignment wrapText="1"/>
    </xf>
    <xf numFmtId="0" fontId="15" fillId="0" borderId="0" xfId="0" applyFont="1" applyAlignment="1">
      <alignment wrapText="1"/>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center"/>
    </xf>
    <xf numFmtId="0" fontId="11" fillId="0" borderId="1" xfId="0" applyFont="1" applyBorder="1" applyAlignment="1">
      <alignment horizontal="center" vertical="center"/>
    </xf>
    <xf numFmtId="0" fontId="14" fillId="0" borderId="0" xfId="0" applyFont="1"/>
    <xf numFmtId="0" fontId="8"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14" fillId="0" borderId="1" xfId="0" applyFont="1" applyBorder="1" applyAlignment="1">
      <alignment horizontal="center" vertical="center" wrapText="1"/>
    </xf>
    <xf numFmtId="0" fontId="14" fillId="0" borderId="1" xfId="0" applyFont="1" applyBorder="1" applyAlignment="1">
      <alignment wrapText="1"/>
    </xf>
    <xf numFmtId="0" fontId="8" fillId="2" borderId="3" xfId="0" applyFont="1" applyFill="1" applyBorder="1" applyAlignment="1">
      <alignment horizontal="center" vertical="center" wrapText="1"/>
    </xf>
    <xf numFmtId="0" fontId="8" fillId="2" borderId="3" xfId="0" applyFont="1" applyFill="1" applyBorder="1" applyAlignment="1">
      <alignment vertical="center" wrapText="1"/>
    </xf>
    <xf numFmtId="0" fontId="0" fillId="0" borderId="1" xfId="0" applyBorder="1" applyAlignment="1">
      <alignment horizontal="left" vertical="center" wrapText="1"/>
    </xf>
    <xf numFmtId="0" fontId="18" fillId="0" borderId="0" xfId="0" applyFont="1"/>
    <xf numFmtId="0" fontId="14" fillId="0" borderId="1" xfId="0" applyFont="1" applyBorder="1" applyAlignment="1">
      <alignment vertical="center" wrapText="1"/>
    </xf>
    <xf numFmtId="3" fontId="11" fillId="0" borderId="1" xfId="0" applyNumberFormat="1" applyFont="1" applyBorder="1" applyAlignment="1">
      <alignment horizontal="center" vertical="center"/>
    </xf>
    <xf numFmtId="0" fontId="15" fillId="0" borderId="4" xfId="0" applyFont="1" applyBorder="1" applyAlignment="1">
      <alignment vertical="top" wrapText="1"/>
    </xf>
    <xf numFmtId="0" fontId="15" fillId="0" borderId="1" xfId="0" applyFont="1" applyBorder="1" applyAlignment="1">
      <alignment vertical="center" wrapText="1"/>
    </xf>
    <xf numFmtId="1" fontId="11" fillId="0" borderId="1" xfId="0" applyNumberFormat="1" applyFont="1" applyBorder="1" applyAlignment="1">
      <alignment horizontal="center" vertical="center"/>
    </xf>
    <xf numFmtId="0" fontId="10" fillId="0" borderId="5" xfId="0" applyFont="1" applyBorder="1" applyAlignment="1">
      <alignment horizontal="center" vertical="center" wrapText="1"/>
    </xf>
    <xf numFmtId="164" fontId="12" fillId="0" borderId="3" xfId="0" applyNumberFormat="1" applyFont="1" applyBorder="1" applyAlignment="1">
      <alignment horizontal="center" vertical="center" wrapText="1"/>
    </xf>
    <xf numFmtId="0" fontId="20" fillId="2" borderId="1" xfId="0" applyFont="1" applyFill="1" applyBorder="1" applyAlignment="1">
      <alignment horizontal="center" vertical="top" wrapText="1"/>
    </xf>
    <xf numFmtId="0" fontId="21" fillId="2" borderId="1" xfId="0" applyFont="1" applyFill="1" applyBorder="1" applyAlignment="1">
      <alignment vertical="top" wrapText="1"/>
    </xf>
    <xf numFmtId="0" fontId="22" fillId="0" borderId="1" xfId="0" applyFont="1" applyBorder="1" applyAlignment="1">
      <alignment horizontal="center" vertical="center" wrapText="1"/>
    </xf>
    <xf numFmtId="0" fontId="20" fillId="2" borderId="3" xfId="0" applyFont="1" applyFill="1" applyBorder="1" applyAlignment="1">
      <alignment horizontal="center" vertical="top" wrapText="1"/>
    </xf>
    <xf numFmtId="0" fontId="21" fillId="2" borderId="3" xfId="0" applyFont="1" applyFill="1" applyBorder="1" applyAlignment="1">
      <alignment vertical="top" wrapText="1"/>
    </xf>
    <xf numFmtId="0" fontId="0" fillId="0" borderId="1" xfId="0" applyBorder="1" applyAlignment="1">
      <alignment horizontal="center" vertical="center" wrapText="1"/>
    </xf>
    <xf numFmtId="0" fontId="14" fillId="0" borderId="0" xfId="0" applyFont="1" applyAlignment="1">
      <alignment horizontal="center" vertical="top" wrapText="1"/>
    </xf>
    <xf numFmtId="0" fontId="23" fillId="2" borderId="1" xfId="0" applyFont="1" applyFill="1" applyBorder="1" applyAlignment="1">
      <alignment horizontal="center" vertical="center" wrapText="1"/>
    </xf>
    <xf numFmtId="0" fontId="25" fillId="0" borderId="0" xfId="0" applyFont="1"/>
    <xf numFmtId="0" fontId="23" fillId="2"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0" fillId="0" borderId="0" xfId="0" applyAlignment="1">
      <alignment horizontal="center"/>
    </xf>
    <xf numFmtId="0" fontId="14" fillId="0" borderId="0" xfId="0" applyFont="1" applyAlignment="1">
      <alignment horizontal="left" vertical="top" wrapText="1"/>
    </xf>
    <xf numFmtId="0" fontId="27" fillId="0" borderId="1" xfId="0" applyFont="1" applyBorder="1" applyAlignment="1">
      <alignment vertical="top" wrapText="1"/>
    </xf>
    <xf numFmtId="0" fontId="28" fillId="2" borderId="1" xfId="0" applyFont="1" applyFill="1" applyBorder="1" applyAlignment="1">
      <alignment horizontal="center" vertical="top" wrapText="1"/>
    </xf>
    <xf numFmtId="0" fontId="28" fillId="2" borderId="1" xfId="0" applyFont="1" applyFill="1" applyBorder="1" applyAlignment="1">
      <alignment vertical="top" wrapText="1"/>
    </xf>
    <xf numFmtId="4" fontId="10" fillId="0" borderId="0" xfId="0" applyNumberFormat="1" applyFont="1" applyAlignment="1">
      <alignment horizontal="center" vertical="top" wrapText="1"/>
    </xf>
    <xf numFmtId="164" fontId="12" fillId="0" borderId="0" xfId="0" applyNumberFormat="1" applyFont="1" applyAlignment="1">
      <alignment horizontal="center" vertical="top" wrapText="1"/>
    </xf>
    <xf numFmtId="0" fontId="12" fillId="0" borderId="1" xfId="0" applyFont="1" applyBorder="1" applyAlignment="1">
      <alignment horizontal="left" vertical="center" wrapText="1"/>
    </xf>
    <xf numFmtId="0" fontId="12" fillId="0" borderId="1" xfId="0" applyFont="1" applyBorder="1" applyAlignment="1">
      <alignment vertical="top" wrapText="1"/>
    </xf>
    <xf numFmtId="0" fontId="12" fillId="0" borderId="3" xfId="0" applyFont="1" applyBorder="1" applyAlignment="1">
      <alignment vertical="top" wrapText="1"/>
    </xf>
    <xf numFmtId="0" fontId="9" fillId="2" borderId="3" xfId="0" applyFont="1" applyFill="1" applyBorder="1" applyAlignment="1">
      <alignment horizontal="center" vertical="top" wrapText="1"/>
    </xf>
    <xf numFmtId="0" fontId="9" fillId="2" borderId="3" xfId="0" applyFont="1" applyFill="1" applyBorder="1" applyAlignment="1">
      <alignment vertical="top" wrapText="1"/>
    </xf>
    <xf numFmtId="1" fontId="0" fillId="0" borderId="1" xfId="0" applyNumberFormat="1" applyBorder="1" applyAlignment="1">
      <alignment horizontal="center" vertical="center"/>
    </xf>
    <xf numFmtId="0" fontId="29" fillId="2" borderId="1" xfId="0" applyFont="1" applyFill="1" applyBorder="1" applyAlignment="1">
      <alignment horizontal="center" vertical="top" wrapText="1"/>
    </xf>
    <xf numFmtId="0" fontId="12" fillId="0" borderId="1" xfId="0" applyFont="1" applyBorder="1" applyAlignment="1">
      <alignment horizontal="center" vertical="top" wrapText="1"/>
    </xf>
    <xf numFmtId="0" fontId="12" fillId="0" borderId="1" xfId="0" applyFont="1" applyBorder="1" applyAlignment="1">
      <alignment horizontal="center" vertical="top"/>
    </xf>
    <xf numFmtId="0" fontId="12" fillId="0" borderId="2" xfId="0" applyFont="1" applyBorder="1" applyAlignment="1">
      <alignment horizontal="center" vertical="center"/>
    </xf>
    <xf numFmtId="0" fontId="12" fillId="0" borderId="2" xfId="0" applyFont="1" applyBorder="1" applyAlignment="1">
      <alignment horizontal="left" vertical="center" wrapText="1"/>
    </xf>
    <xf numFmtId="0" fontId="25" fillId="0" borderId="1" xfId="0" applyFont="1" applyBorder="1" applyAlignment="1">
      <alignment vertical="top" wrapText="1"/>
    </xf>
    <xf numFmtId="0" fontId="0" fillId="0" borderId="3" xfId="0" applyBorder="1" applyAlignment="1">
      <alignment horizontal="left" vertical="top"/>
    </xf>
    <xf numFmtId="0" fontId="30" fillId="2" borderId="1" xfId="0" applyFont="1" applyFill="1" applyBorder="1" applyAlignment="1">
      <alignment horizontal="center" vertical="center"/>
    </xf>
    <xf numFmtId="0" fontId="30" fillId="2"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4" fontId="10" fillId="0" borderId="0" xfId="0" applyNumberFormat="1" applyFont="1" applyAlignment="1">
      <alignment horizontal="center" vertical="center" wrapText="1"/>
    </xf>
    <xf numFmtId="164" fontId="12" fillId="0" borderId="0" xfId="0" applyNumberFormat="1" applyFont="1" applyAlignment="1">
      <alignment horizontal="center" vertical="center" wrapText="1"/>
    </xf>
    <xf numFmtId="0" fontId="29" fillId="2" borderId="1" xfId="0" applyFont="1" applyFill="1" applyBorder="1" applyAlignment="1">
      <alignment horizontal="center" vertical="center"/>
    </xf>
    <xf numFmtId="0" fontId="29" fillId="2" borderId="1" xfId="0" applyFont="1" applyFill="1" applyBorder="1" applyAlignment="1">
      <alignment horizontal="center" vertical="center" wrapText="1"/>
    </xf>
    <xf numFmtId="0" fontId="29" fillId="2" borderId="1" xfId="0" applyFont="1" applyFill="1" applyBorder="1" applyAlignment="1">
      <alignment vertical="center" wrapText="1"/>
    </xf>
    <xf numFmtId="0" fontId="32" fillId="0" borderId="1" xfId="0" applyFont="1" applyBorder="1" applyAlignment="1">
      <alignment vertical="top" wrapText="1"/>
    </xf>
    <xf numFmtId="0" fontId="30" fillId="0" borderId="1" xfId="0" applyFont="1" applyBorder="1" applyAlignment="1">
      <alignment horizontal="center" vertical="top" wrapText="1"/>
    </xf>
    <xf numFmtId="0" fontId="29" fillId="0" borderId="1" xfId="0" applyFont="1" applyBorder="1" applyAlignment="1">
      <alignment horizontal="center" vertical="top" wrapText="1"/>
    </xf>
    <xf numFmtId="0" fontId="29" fillId="0" borderId="1" xfId="0" applyFont="1" applyBorder="1" applyAlignment="1">
      <alignment horizontal="center" vertical="center" wrapText="1"/>
    </xf>
    <xf numFmtId="1" fontId="29" fillId="0" borderId="1" xfId="0" applyNumberFormat="1" applyFont="1" applyBorder="1" applyAlignment="1">
      <alignment horizontal="center" vertical="top" wrapText="1"/>
    </xf>
    <xf numFmtId="0" fontId="33" fillId="0" borderId="0" xfId="0" applyFont="1"/>
    <xf numFmtId="0" fontId="34" fillId="2" borderId="1" xfId="0" applyFont="1" applyFill="1" applyBorder="1" applyAlignment="1">
      <alignment horizontal="center" vertical="center" wrapText="1"/>
    </xf>
    <xf numFmtId="0" fontId="34" fillId="2" borderId="1" xfId="0" applyFont="1" applyFill="1" applyBorder="1" applyAlignment="1">
      <alignment vertical="center" wrapText="1"/>
    </xf>
    <xf numFmtId="0" fontId="34" fillId="2" borderId="3" xfId="0" applyFont="1" applyFill="1" applyBorder="1" applyAlignment="1">
      <alignment horizontal="center" vertical="center" wrapText="1"/>
    </xf>
    <xf numFmtId="0" fontId="34" fillId="2" borderId="3" xfId="0" applyFont="1" applyFill="1" applyBorder="1" applyAlignment="1">
      <alignment vertical="center" wrapText="1"/>
    </xf>
    <xf numFmtId="0" fontId="35" fillId="0" borderId="1" xfId="0" applyFont="1" applyBorder="1" applyAlignment="1">
      <alignment horizontal="center" vertical="center" wrapText="1"/>
    </xf>
    <xf numFmtId="0" fontId="35" fillId="0" borderId="1" xfId="0" applyFont="1" applyBorder="1" applyAlignment="1">
      <alignment vertical="top" wrapText="1"/>
    </xf>
    <xf numFmtId="0" fontId="36" fillId="0" borderId="1" xfId="0" applyFont="1" applyBorder="1" applyAlignment="1">
      <alignment horizontal="center" vertical="center" wrapText="1"/>
    </xf>
    <xf numFmtId="0" fontId="36" fillId="0" borderId="1" xfId="0" applyFont="1" applyBorder="1" applyAlignment="1">
      <alignment vertical="top" wrapText="1"/>
    </xf>
    <xf numFmtId="0" fontId="36" fillId="0" borderId="1" xfId="0" applyFont="1" applyBorder="1" applyAlignment="1">
      <alignment horizontal="left" vertical="top" wrapText="1"/>
    </xf>
    <xf numFmtId="0" fontId="34" fillId="0" borderId="0" xfId="0" applyFont="1"/>
    <xf numFmtId="0" fontId="35" fillId="0" borderId="0" xfId="0" applyFont="1" applyAlignment="1">
      <alignment wrapText="1"/>
    </xf>
    <xf numFmtId="0" fontId="37" fillId="0" borderId="1" xfId="0" applyFont="1" applyBorder="1" applyAlignment="1">
      <alignment vertical="top" wrapText="1"/>
    </xf>
    <xf numFmtId="4" fontId="30" fillId="0" borderId="3" xfId="0" applyNumberFormat="1" applyFont="1" applyBorder="1" applyAlignment="1">
      <alignment horizontal="center" vertical="top" wrapText="1"/>
    </xf>
    <xf numFmtId="4" fontId="30" fillId="0" borderId="3" xfId="0" applyNumberFormat="1" applyFont="1" applyBorder="1" applyAlignment="1">
      <alignment horizontal="center" vertical="center" wrapText="1"/>
    </xf>
    <xf numFmtId="0" fontId="0" fillId="0" borderId="1" xfId="0" applyBorder="1" applyAlignment="1">
      <alignment horizontal="center"/>
    </xf>
    <xf numFmtId="0" fontId="26" fillId="0" borderId="1" xfId="0" applyFont="1" applyBorder="1" applyAlignment="1">
      <alignment horizontal="left" vertical="top" wrapText="1"/>
    </xf>
    <xf numFmtId="0" fontId="8" fillId="2" borderId="1" xfId="0" applyFont="1" applyFill="1" applyBorder="1" applyAlignment="1">
      <alignment horizontal="center" vertical="top" wrapText="1"/>
    </xf>
    <xf numFmtId="0" fontId="8" fillId="0" borderId="0" xfId="0" applyFont="1" applyAlignment="1">
      <alignment vertical="top" wrapText="1"/>
    </xf>
    <xf numFmtId="0" fontId="28" fillId="2" borderId="1" xfId="0" applyFont="1" applyFill="1" applyBorder="1" applyAlignment="1">
      <alignment horizontal="center" vertical="top" wrapText="1"/>
    </xf>
    <xf numFmtId="0" fontId="14" fillId="0" borderId="1" xfId="0" applyFont="1" applyBorder="1" applyAlignment="1">
      <alignment horizontal="center" vertical="top" wrapText="1"/>
    </xf>
    <xf numFmtId="0" fontId="14" fillId="0" borderId="1" xfId="0" applyFont="1" applyBorder="1" applyAlignment="1">
      <alignment horizontal="left" vertical="top" wrapText="1"/>
    </xf>
    <xf numFmtId="0" fontId="0" fillId="0" borderId="1" xfId="0" applyBorder="1" applyAlignment="1">
      <alignment horizontal="left" vertical="center" wrapText="1"/>
    </xf>
    <xf numFmtId="0" fontId="17" fillId="0" borderId="0" xfId="0" applyFont="1" applyAlignment="1">
      <alignment horizontal="center" wrapText="1"/>
    </xf>
    <xf numFmtId="0" fontId="30" fillId="2" borderId="1" xfId="0" applyFont="1" applyFill="1" applyBorder="1" applyAlignment="1">
      <alignment horizontal="center" vertical="center" wrapText="1"/>
    </xf>
    <xf numFmtId="0" fontId="0" fillId="0" borderId="1" xfId="0" applyBorder="1" applyAlignment="1">
      <alignment horizontal="center" vertical="center" wrapText="1"/>
    </xf>
    <xf numFmtId="0" fontId="34" fillId="2" borderId="1" xfId="0" applyFont="1" applyFill="1" applyBorder="1" applyAlignment="1">
      <alignment horizontal="center" vertical="center" wrapText="1"/>
    </xf>
    <xf numFmtId="0" fontId="14" fillId="0" borderId="1" xfId="0" applyFont="1" applyBorder="1" applyAlignment="1">
      <alignment horizontal="center" wrapText="1"/>
    </xf>
    <xf numFmtId="0" fontId="38" fillId="0" borderId="1" xfId="0" applyFont="1" applyBorder="1" applyAlignment="1">
      <alignment horizontal="center" vertical="top" wrapText="1"/>
    </xf>
    <xf numFmtId="0" fontId="38" fillId="0" borderId="1" xfId="0" applyFont="1" applyBorder="1" applyAlignment="1">
      <alignment vertical="top" wrapText="1"/>
    </xf>
    <xf numFmtId="0" fontId="39" fillId="0" borderId="1" xfId="0" applyFont="1" applyBorder="1" applyAlignment="1">
      <alignment horizontal="center" vertical="center" wrapText="1"/>
    </xf>
    <xf numFmtId="3" fontId="39" fillId="0" borderId="1" xfId="0" applyNumberFormat="1" applyFont="1" applyBorder="1" applyAlignment="1">
      <alignment horizontal="center" vertical="center" wrapText="1"/>
    </xf>
    <xf numFmtId="0" fontId="39" fillId="0" borderId="1" xfId="0" applyFont="1" applyBorder="1" applyAlignment="1">
      <alignment horizontal="center" vertical="top" wrapText="1"/>
    </xf>
    <xf numFmtId="0" fontId="38" fillId="0" borderId="1" xfId="0" applyFont="1" applyBorder="1" applyAlignment="1">
      <alignment horizontal="center" vertical="top"/>
    </xf>
    <xf numFmtId="4" fontId="38" fillId="0" borderId="1" xfId="0" applyNumberFormat="1" applyFont="1" applyBorder="1" applyAlignment="1">
      <alignment horizontal="center" vertical="top" wrapText="1"/>
    </xf>
    <xf numFmtId="164" fontId="38" fillId="0" borderId="1" xfId="0" applyNumberFormat="1" applyFont="1" applyBorder="1" applyAlignment="1">
      <alignment horizontal="center" vertical="top" wrapText="1"/>
    </xf>
    <xf numFmtId="9" fontId="38" fillId="0" borderId="1" xfId="0" applyNumberFormat="1" applyFont="1" applyBorder="1" applyAlignment="1">
      <alignment horizontal="center" vertical="center" wrapText="1"/>
    </xf>
    <xf numFmtId="0" fontId="40" fillId="0" borderId="2" xfId="0" applyFont="1" applyBorder="1" applyAlignment="1">
      <alignment horizontal="center" vertical="top" wrapText="1"/>
    </xf>
    <xf numFmtId="0" fontId="41" fillId="0" borderId="0" xfId="0" applyFont="1"/>
  </cellXfs>
  <cellStyles count="1">
    <cellStyle name="Normalny" xfId="0" builtinId="0"/>
  </cellStyles>
  <dxfs count="0"/>
  <tableStyles count="0" defaultTableStyle="TableStyleMedium2" defaultPivotStyle="PivotStyleLight16"/>
  <colors>
    <indexedColors>
      <rgbColor rgb="FF000000"/>
      <rgbColor rgb="FFF2F2F2"/>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EEE"/>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7"/>
  <sheetViews>
    <sheetView view="pageBreakPreview" zoomScale="98" zoomScaleNormal="120" zoomScaleSheetLayoutView="98" workbookViewId="0">
      <selection activeCell="F23" sqref="F23"/>
    </sheetView>
  </sheetViews>
  <sheetFormatPr defaultColWidth="8.7109375" defaultRowHeight="15"/>
  <cols>
    <col min="1" max="1" width="83.140625" customWidth="1"/>
    <col min="2" max="2" width="8.140625" customWidth="1"/>
    <col min="3" max="3" width="17.42578125" customWidth="1"/>
    <col min="4" max="4" width="14.28515625" customWidth="1"/>
    <col min="5" max="5" width="14.5703125" customWidth="1"/>
    <col min="6" max="6" width="14.85546875" customWidth="1"/>
    <col min="7" max="7" width="16.5703125" customWidth="1"/>
    <col min="11" max="11" width="10.5703125" customWidth="1"/>
  </cols>
  <sheetData>
    <row r="1" spans="1:7" ht="15" customHeight="1">
      <c r="A1" s="1" t="s">
        <v>0</v>
      </c>
      <c r="B1" s="2"/>
      <c r="C1" s="2"/>
      <c r="D1" s="2"/>
      <c r="E1" s="2"/>
      <c r="F1" s="2"/>
      <c r="G1" s="2"/>
    </row>
    <row r="2" spans="1:7" ht="57" customHeight="1">
      <c r="A2" s="3" t="s">
        <v>1</v>
      </c>
      <c r="B2" s="4"/>
      <c r="C2" s="4"/>
      <c r="D2" s="4"/>
      <c r="E2" s="4"/>
      <c r="F2" s="4"/>
      <c r="G2" s="4"/>
    </row>
    <row r="3" spans="1:7">
      <c r="A3" s="5"/>
    </row>
    <row r="4" spans="1:7">
      <c r="A4" s="5" t="s">
        <v>2</v>
      </c>
    </row>
    <row r="5" spans="1:7" ht="14.25" customHeight="1">
      <c r="A5" s="6" t="s">
        <v>3</v>
      </c>
      <c r="D5" s="7"/>
      <c r="E5" s="7"/>
      <c r="F5" s="7"/>
      <c r="G5" s="7"/>
    </row>
    <row r="6" spans="1:7">
      <c r="A6" t="s">
        <v>4</v>
      </c>
      <c r="B6" t="s">
        <v>5</v>
      </c>
      <c r="D6" s="7"/>
      <c r="E6" s="7"/>
      <c r="F6" s="7"/>
      <c r="G6" s="7"/>
    </row>
    <row r="7" spans="1:7">
      <c r="A7" s="8" t="s">
        <v>6</v>
      </c>
    </row>
    <row r="8" spans="1:7">
      <c r="A8" t="s">
        <v>7</v>
      </c>
      <c r="B8" t="s">
        <v>8</v>
      </c>
    </row>
    <row r="9" spans="1:7">
      <c r="A9" s="8" t="s">
        <v>9</v>
      </c>
    </row>
    <row r="10" spans="1:7" ht="15" customHeight="1">
      <c r="A10" t="s">
        <v>10</v>
      </c>
      <c r="B10" t="s">
        <v>11</v>
      </c>
    </row>
    <row r="11" spans="1:7" ht="15" customHeight="1">
      <c r="A11" s="8" t="s">
        <v>12</v>
      </c>
    </row>
    <row r="12" spans="1:7" ht="15" customHeight="1">
      <c r="A12" t="s">
        <v>13</v>
      </c>
      <c r="B12" t="s">
        <v>14</v>
      </c>
    </row>
    <row r="13" spans="1:7" ht="15" customHeight="1">
      <c r="A13" s="8" t="s">
        <v>15</v>
      </c>
    </row>
    <row r="14" spans="1:7" ht="15" customHeight="1">
      <c r="A14" t="s">
        <v>16</v>
      </c>
      <c r="B14" t="s">
        <v>17</v>
      </c>
    </row>
    <row r="15" spans="1:7" ht="15" customHeight="1">
      <c r="A15" s="8" t="s">
        <v>18</v>
      </c>
    </row>
    <row r="16" spans="1:7" ht="15" customHeight="1">
      <c r="A16" t="s">
        <v>19</v>
      </c>
      <c r="B16" t="s">
        <v>20</v>
      </c>
    </row>
    <row r="17" spans="1:7" ht="15" customHeight="1">
      <c r="A17" t="s">
        <v>21</v>
      </c>
      <c r="B17" t="s">
        <v>22</v>
      </c>
    </row>
    <row r="18" spans="1:7" ht="51.75" customHeight="1">
      <c r="A18" s="5" t="s">
        <v>23</v>
      </c>
      <c r="B18" s="5"/>
      <c r="D18" s="5"/>
      <c r="E18" s="5"/>
      <c r="F18" s="5"/>
      <c r="G18" s="5"/>
    </row>
    <row r="19" spans="1:7" ht="47.25" customHeight="1">
      <c r="A19" s="5" t="s">
        <v>24</v>
      </c>
      <c r="B19" s="5"/>
      <c r="C19" s="5"/>
      <c r="D19" s="5"/>
      <c r="E19" s="5"/>
      <c r="F19" s="5"/>
      <c r="G19" s="5"/>
    </row>
    <row r="20" spans="1:7" ht="79.5" customHeight="1">
      <c r="A20" s="5" t="s">
        <v>25</v>
      </c>
      <c r="B20" s="5"/>
      <c r="C20" s="5"/>
      <c r="D20" s="5"/>
      <c r="E20" s="5"/>
      <c r="F20" s="5"/>
      <c r="G20" s="5"/>
    </row>
    <row r="21" spans="1:7" ht="49.5" customHeight="1">
      <c r="A21" s="5" t="s">
        <v>26</v>
      </c>
      <c r="B21" s="5"/>
      <c r="C21" s="5"/>
      <c r="D21" s="5"/>
      <c r="E21" s="5"/>
      <c r="F21" s="5"/>
      <c r="G21" s="5"/>
    </row>
    <row r="22" spans="1:7" ht="35.25" customHeight="1">
      <c r="A22" s="5" t="s">
        <v>27</v>
      </c>
      <c r="B22" s="5"/>
      <c r="C22" s="5"/>
      <c r="D22" s="5"/>
      <c r="E22" s="5"/>
      <c r="F22" s="5"/>
      <c r="G22" s="5"/>
    </row>
    <row r="23" spans="1:7" ht="51" customHeight="1">
      <c r="A23" s="5" t="s">
        <v>28</v>
      </c>
      <c r="B23" s="5"/>
      <c r="C23" s="5"/>
      <c r="D23" s="5"/>
      <c r="E23" s="5"/>
      <c r="F23" s="5"/>
      <c r="G23" s="5"/>
    </row>
    <row r="24" spans="1:7" ht="15" customHeight="1">
      <c r="A24" s="5" t="s">
        <v>29</v>
      </c>
      <c r="B24" s="5"/>
      <c r="C24" s="5"/>
      <c r="D24" s="5"/>
      <c r="E24" s="5"/>
      <c r="F24" s="5"/>
      <c r="G24" s="5"/>
    </row>
    <row r="25" spans="1:7" ht="30">
      <c r="A25" s="9" t="s">
        <v>30</v>
      </c>
      <c r="B25" s="9"/>
      <c r="C25" s="9"/>
      <c r="D25" s="9"/>
      <c r="E25" s="9"/>
      <c r="F25" s="9"/>
      <c r="G25" s="9"/>
    </row>
    <row r="26" spans="1:7" ht="37.5" customHeight="1">
      <c r="A26" s="9" t="s">
        <v>31</v>
      </c>
      <c r="B26" s="9"/>
      <c r="C26" s="9"/>
      <c r="D26" s="9"/>
      <c r="E26" s="9"/>
      <c r="F26" s="9"/>
      <c r="G26" s="9"/>
    </row>
    <row r="27" spans="1:7">
      <c r="A27" s="5"/>
    </row>
  </sheetData>
  <pageMargins left="0.51181102362204722" right="0.51181102362204722" top="0.74803149606299213" bottom="0.74803149606299213" header="0.51181102362204722" footer="0.51181102362204722"/>
  <pageSetup paperSize="9" firstPageNumber="0"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L27"/>
  <sheetViews>
    <sheetView tabSelected="1" view="pageBreakPreview" zoomScale="93" zoomScaleNormal="120" zoomScaleSheetLayoutView="93" workbookViewId="0">
      <selection activeCell="H9" sqref="H9"/>
    </sheetView>
  </sheetViews>
  <sheetFormatPr defaultColWidth="8.7109375" defaultRowHeight="15"/>
  <cols>
    <col min="1" max="1" width="4.85546875" customWidth="1"/>
    <col min="2" max="2" width="30.140625" customWidth="1"/>
    <col min="3" max="3" width="14.140625" customWidth="1"/>
    <col min="5" max="5" width="10" customWidth="1"/>
    <col min="9" max="9" width="6.5703125" customWidth="1"/>
    <col min="12" max="12" width="13" customWidth="1"/>
  </cols>
  <sheetData>
    <row r="3" spans="1:12" ht="15.75">
      <c r="A3" s="10" t="s">
        <v>178</v>
      </c>
    </row>
    <row r="4" spans="1:12">
      <c r="A4" s="8" t="s">
        <v>32</v>
      </c>
    </row>
    <row r="5" spans="1:12" s="93" customFormat="1" ht="96.75" customHeight="1">
      <c r="A5" s="94" t="s">
        <v>33</v>
      </c>
      <c r="B5" s="92" t="s">
        <v>34</v>
      </c>
      <c r="C5" s="92" t="s">
        <v>35</v>
      </c>
      <c r="D5" s="95" t="s">
        <v>36</v>
      </c>
      <c r="E5" s="92" t="s">
        <v>37</v>
      </c>
      <c r="F5" s="92" t="s">
        <v>38</v>
      </c>
      <c r="G5" s="92" t="s">
        <v>39</v>
      </c>
      <c r="H5" s="92" t="s">
        <v>40</v>
      </c>
      <c r="I5" s="92" t="s">
        <v>41</v>
      </c>
      <c r="J5" s="92" t="s">
        <v>165</v>
      </c>
      <c r="K5" s="92" t="s">
        <v>43</v>
      </c>
      <c r="L5" s="92" t="s">
        <v>44</v>
      </c>
    </row>
    <row r="6" spans="1:12">
      <c r="A6" s="14">
        <v>1</v>
      </c>
      <c r="B6" s="15">
        <v>2</v>
      </c>
      <c r="C6" s="15">
        <v>3</v>
      </c>
      <c r="D6" s="15">
        <v>4</v>
      </c>
      <c r="E6" s="15">
        <v>5</v>
      </c>
      <c r="F6" s="15">
        <v>6</v>
      </c>
      <c r="G6" s="16">
        <v>7</v>
      </c>
      <c r="H6" s="15">
        <v>8</v>
      </c>
      <c r="I6" s="16">
        <v>9</v>
      </c>
      <c r="J6" s="15">
        <v>10</v>
      </c>
      <c r="K6" s="15">
        <v>11</v>
      </c>
      <c r="L6" s="15">
        <v>12</v>
      </c>
    </row>
    <row r="7" spans="1:12" s="167" customFormat="1" ht="95.25" customHeight="1">
      <c r="A7" s="157" t="s">
        <v>45</v>
      </c>
      <c r="B7" s="158" t="s">
        <v>46</v>
      </c>
      <c r="C7" s="159" t="s">
        <v>47</v>
      </c>
      <c r="D7" s="160">
        <v>6</v>
      </c>
      <c r="E7" s="161"/>
      <c r="F7" s="162"/>
      <c r="G7" s="163"/>
      <c r="H7" s="164"/>
      <c r="I7" s="165">
        <v>0.23</v>
      </c>
      <c r="J7" s="164"/>
      <c r="K7" s="164"/>
      <c r="L7" s="166"/>
    </row>
    <row r="8" spans="1:12" s="167" customFormat="1" ht="55.5" customHeight="1">
      <c r="A8" s="157" t="s">
        <v>48</v>
      </c>
      <c r="B8" s="158" t="s">
        <v>49</v>
      </c>
      <c r="C8" s="159" t="s">
        <v>47</v>
      </c>
      <c r="D8" s="160">
        <v>6</v>
      </c>
      <c r="E8" s="161"/>
      <c r="F8" s="162"/>
      <c r="G8" s="163"/>
      <c r="H8" s="164"/>
      <c r="I8" s="165">
        <v>0.23</v>
      </c>
      <c r="J8" s="164"/>
      <c r="K8" s="164"/>
      <c r="L8" s="166"/>
    </row>
    <row r="9" spans="1:12" s="167" customFormat="1" ht="57" customHeight="1">
      <c r="A9" s="157"/>
      <c r="B9" s="158" t="s">
        <v>50</v>
      </c>
      <c r="C9" s="159" t="s">
        <v>47</v>
      </c>
      <c r="D9" s="160">
        <v>6</v>
      </c>
      <c r="E9" s="161"/>
      <c r="F9" s="162"/>
      <c r="G9" s="163"/>
      <c r="H9" s="164"/>
      <c r="I9" s="165">
        <v>0.23</v>
      </c>
      <c r="J9" s="164"/>
      <c r="K9" s="164"/>
      <c r="L9" s="166"/>
    </row>
    <row r="10" spans="1:12" s="167" customFormat="1" ht="59.25" customHeight="1">
      <c r="A10" s="157" t="s">
        <v>51</v>
      </c>
      <c r="B10" s="158" t="s">
        <v>52</v>
      </c>
      <c r="C10" s="159" t="s">
        <v>47</v>
      </c>
      <c r="D10" s="160">
        <v>6</v>
      </c>
      <c r="E10" s="161"/>
      <c r="F10" s="162"/>
      <c r="G10" s="163"/>
      <c r="H10" s="164"/>
      <c r="I10" s="165">
        <v>0.23</v>
      </c>
      <c r="J10" s="164"/>
      <c r="K10" s="164"/>
      <c r="L10" s="166"/>
    </row>
    <row r="11" spans="1:12" ht="38.25">
      <c r="A11" s="24"/>
      <c r="B11" s="25"/>
      <c r="C11" s="26"/>
      <c r="D11" s="26"/>
      <c r="E11" s="26"/>
      <c r="F11" s="26"/>
      <c r="G11" s="27" t="s">
        <v>53</v>
      </c>
      <c r="H11" s="27"/>
      <c r="I11" s="27" t="s">
        <v>54</v>
      </c>
      <c r="J11" s="20"/>
      <c r="K11" s="28"/>
      <c r="L11" s="29"/>
    </row>
    <row r="12" spans="1:12">
      <c r="A12" s="24"/>
      <c r="B12" s="25"/>
      <c r="C12" s="26"/>
      <c r="D12" s="26"/>
      <c r="E12" s="26"/>
      <c r="F12" s="26"/>
      <c r="G12" s="101"/>
      <c r="H12" s="101"/>
      <c r="I12" s="101"/>
      <c r="J12" s="102"/>
      <c r="K12" s="28"/>
      <c r="L12" s="29"/>
    </row>
    <row r="14" spans="1:12" ht="15.75" customHeight="1">
      <c r="A14" s="147" t="s">
        <v>55</v>
      </c>
      <c r="B14" s="147"/>
      <c r="C14" s="147"/>
    </row>
    <row r="15" spans="1:12" ht="36" customHeight="1">
      <c r="A15" s="30" t="s">
        <v>56</v>
      </c>
      <c r="B15" s="146" t="s">
        <v>57</v>
      </c>
      <c r="C15" s="146"/>
      <c r="D15" s="146"/>
      <c r="E15" s="146" t="s">
        <v>58</v>
      </c>
      <c r="F15" s="146"/>
      <c r="G15" s="146"/>
      <c r="H15" s="146"/>
    </row>
    <row r="16" spans="1:12" ht="53.25" customHeight="1">
      <c r="A16" s="31">
        <v>1</v>
      </c>
      <c r="B16" s="145" t="s">
        <v>46</v>
      </c>
      <c r="C16" s="145"/>
      <c r="D16" s="145"/>
      <c r="E16" s="144"/>
      <c r="F16" s="144"/>
      <c r="G16" s="144"/>
      <c r="H16" s="144"/>
    </row>
    <row r="17" spans="1:8" ht="39" customHeight="1">
      <c r="A17" s="31">
        <v>2</v>
      </c>
      <c r="B17" s="145" t="s">
        <v>49</v>
      </c>
      <c r="C17" s="145"/>
      <c r="D17" s="145"/>
      <c r="E17" s="144"/>
      <c r="F17" s="144"/>
      <c r="G17" s="144"/>
      <c r="H17" s="144"/>
    </row>
    <row r="18" spans="1:8" ht="38.25" customHeight="1">
      <c r="A18" s="31">
        <v>3</v>
      </c>
      <c r="B18" s="145" t="s">
        <v>50</v>
      </c>
      <c r="C18" s="145"/>
      <c r="D18" s="145"/>
      <c r="E18" s="144"/>
      <c r="F18" s="144"/>
      <c r="G18" s="144"/>
      <c r="H18" s="144"/>
    </row>
    <row r="19" spans="1:8" ht="41.25" customHeight="1">
      <c r="A19" s="31">
        <v>4</v>
      </c>
      <c r="B19" s="145" t="s">
        <v>52</v>
      </c>
      <c r="C19" s="145"/>
      <c r="D19" s="145"/>
      <c r="E19" s="144"/>
      <c r="F19" s="144"/>
      <c r="G19" s="144"/>
      <c r="H19" s="144"/>
    </row>
    <row r="20" spans="1:8" ht="30.75" customHeight="1">
      <c r="A20" s="31">
        <v>5</v>
      </c>
      <c r="B20" s="145" t="s">
        <v>59</v>
      </c>
      <c r="C20" s="145"/>
      <c r="D20" s="145"/>
      <c r="E20" s="144"/>
      <c r="F20" s="144"/>
      <c r="G20" s="144"/>
      <c r="H20" s="144"/>
    </row>
    <row r="21" spans="1:8" ht="30.75" customHeight="1">
      <c r="A21" s="31">
        <v>6</v>
      </c>
      <c r="B21" s="145" t="s">
        <v>60</v>
      </c>
      <c r="C21" s="145"/>
      <c r="D21" s="145"/>
      <c r="E21" s="144"/>
      <c r="F21" s="144"/>
      <c r="G21" s="144"/>
      <c r="H21" s="144"/>
    </row>
    <row r="22" spans="1:8" ht="19.5" customHeight="1">
      <c r="A22" s="31">
        <v>7</v>
      </c>
      <c r="B22" s="145" t="s">
        <v>61</v>
      </c>
      <c r="C22" s="145"/>
      <c r="D22" s="145"/>
      <c r="E22" s="144"/>
      <c r="F22" s="144"/>
      <c r="G22" s="144"/>
      <c r="H22" s="144"/>
    </row>
    <row r="23" spans="1:8" ht="21.75" customHeight="1">
      <c r="A23" s="31">
        <v>8</v>
      </c>
      <c r="B23" s="150" t="s">
        <v>62</v>
      </c>
      <c r="C23" s="150"/>
      <c r="D23" s="150"/>
      <c r="E23" s="144"/>
      <c r="F23" s="144"/>
      <c r="G23" s="144"/>
      <c r="H23" s="144"/>
    </row>
    <row r="24" spans="1:8" ht="21.75" customHeight="1">
      <c r="A24" s="91"/>
      <c r="B24" s="97"/>
      <c r="C24" s="97"/>
      <c r="D24" s="97"/>
      <c r="E24" s="96"/>
      <c r="F24" s="96"/>
      <c r="G24" s="96"/>
      <c r="H24" s="96"/>
    </row>
    <row r="25" spans="1:8" ht="39.75" customHeight="1">
      <c r="A25" s="99" t="s">
        <v>56</v>
      </c>
      <c r="B25" s="100" t="s">
        <v>63</v>
      </c>
      <c r="C25" s="148" t="s">
        <v>58</v>
      </c>
      <c r="D25" s="148"/>
    </row>
    <row r="26" spans="1:8" ht="51">
      <c r="A26" s="31">
        <v>9</v>
      </c>
      <c r="B26" s="98" t="s">
        <v>64</v>
      </c>
      <c r="C26" s="149"/>
      <c r="D26" s="149"/>
    </row>
    <row r="27" spans="1:8" ht="38.25">
      <c r="A27" s="31">
        <v>10</v>
      </c>
      <c r="B27" s="98" t="s">
        <v>65</v>
      </c>
      <c r="C27" s="149"/>
      <c r="D27" s="149"/>
    </row>
  </sheetData>
  <mergeCells count="22">
    <mergeCell ref="E21:H21"/>
    <mergeCell ref="E22:H22"/>
    <mergeCell ref="E23:H23"/>
    <mergeCell ref="E19:H19"/>
    <mergeCell ref="B20:D20"/>
    <mergeCell ref="E20:H20"/>
    <mergeCell ref="B21:D21"/>
    <mergeCell ref="B22:D22"/>
    <mergeCell ref="A14:C14"/>
    <mergeCell ref="C25:D25"/>
    <mergeCell ref="C26:D26"/>
    <mergeCell ref="C27:D27"/>
    <mergeCell ref="B15:D15"/>
    <mergeCell ref="B18:D18"/>
    <mergeCell ref="B23:D23"/>
    <mergeCell ref="E18:H18"/>
    <mergeCell ref="B19:D19"/>
    <mergeCell ref="E15:H15"/>
    <mergeCell ref="B16:D16"/>
    <mergeCell ref="E16:H16"/>
    <mergeCell ref="B17:D17"/>
    <mergeCell ref="E17:H17"/>
  </mergeCells>
  <pageMargins left="0.7" right="0.7" top="0.75" bottom="0.75" header="0.51180555555555496" footer="0.51180555555555496"/>
  <pageSetup paperSize="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5"/>
  <sheetViews>
    <sheetView view="pageBreakPreview" topLeftCell="A20" zoomScaleNormal="120" zoomScaleSheetLayoutView="100" workbookViewId="0">
      <selection activeCell="B23" sqref="B23"/>
    </sheetView>
  </sheetViews>
  <sheetFormatPr defaultColWidth="8.7109375" defaultRowHeight="15"/>
  <cols>
    <col min="1" max="1" width="4.85546875" customWidth="1"/>
    <col min="2" max="2" width="21.85546875" customWidth="1"/>
    <col min="3" max="3" width="13.5703125" customWidth="1"/>
    <col min="9" max="9" width="11.5703125" customWidth="1"/>
    <col min="12" max="12" width="13" customWidth="1"/>
  </cols>
  <sheetData>
    <row r="1" spans="1:12" ht="15" customHeight="1">
      <c r="A1" s="147" t="s">
        <v>66</v>
      </c>
      <c r="B1" s="147"/>
      <c r="C1" s="147"/>
    </row>
    <row r="3" spans="1:12" ht="127.5">
      <c r="A3" s="33" t="s">
        <v>33</v>
      </c>
      <c r="B3" s="11" t="s">
        <v>34</v>
      </c>
      <c r="C3" s="11" t="s">
        <v>35</v>
      </c>
      <c r="D3" s="34" t="s">
        <v>36</v>
      </c>
      <c r="E3" s="11" t="s">
        <v>37</v>
      </c>
      <c r="F3" s="11" t="s">
        <v>38</v>
      </c>
      <c r="G3" s="11" t="s">
        <v>39</v>
      </c>
      <c r="H3" s="11" t="s">
        <v>40</v>
      </c>
      <c r="I3" s="11" t="s">
        <v>41</v>
      </c>
      <c r="J3" s="11" t="s">
        <v>42</v>
      </c>
      <c r="K3" s="11" t="s">
        <v>43</v>
      </c>
      <c r="L3" s="35" t="s">
        <v>44</v>
      </c>
    </row>
    <row r="4" spans="1:12">
      <c r="A4" s="14">
        <v>1</v>
      </c>
      <c r="B4" s="15">
        <v>2</v>
      </c>
      <c r="C4" s="36">
        <v>3</v>
      </c>
      <c r="D4" s="36">
        <v>4</v>
      </c>
      <c r="E4" s="36">
        <v>5</v>
      </c>
      <c r="F4" s="36">
        <v>6</v>
      </c>
      <c r="G4" s="16">
        <v>7</v>
      </c>
      <c r="H4" s="15">
        <v>8</v>
      </c>
      <c r="I4" s="16">
        <v>9</v>
      </c>
      <c r="J4" s="15">
        <v>10</v>
      </c>
      <c r="K4" s="15">
        <v>11</v>
      </c>
      <c r="L4" s="15">
        <v>12</v>
      </c>
    </row>
    <row r="5" spans="1:12" ht="102.75" customHeight="1">
      <c r="A5" s="37" t="s">
        <v>45</v>
      </c>
      <c r="B5" s="103" t="s">
        <v>166</v>
      </c>
      <c r="C5" s="18" t="s">
        <v>67</v>
      </c>
      <c r="D5" s="39">
        <f>20*36</f>
        <v>720</v>
      </c>
      <c r="E5" s="65">
        <v>50</v>
      </c>
      <c r="F5" s="108">
        <f>D5/E5</f>
        <v>14.4</v>
      </c>
      <c r="G5" s="42"/>
      <c r="H5" s="43"/>
      <c r="I5" s="21">
        <v>0.08</v>
      </c>
      <c r="J5" s="43"/>
      <c r="K5" s="43"/>
      <c r="L5" s="22"/>
    </row>
    <row r="6" spans="1:12" ht="57.75" customHeight="1">
      <c r="A6" s="37" t="s">
        <v>48</v>
      </c>
      <c r="B6" s="103" t="s">
        <v>68</v>
      </c>
      <c r="C6" s="18" t="s">
        <v>67</v>
      </c>
      <c r="D6" s="39">
        <f>290*36</f>
        <v>10440</v>
      </c>
      <c r="E6" s="65">
        <v>100</v>
      </c>
      <c r="F6" s="108">
        <f>D6/E6</f>
        <v>104.4</v>
      </c>
      <c r="G6" s="42"/>
      <c r="H6" s="43"/>
      <c r="I6" s="21">
        <v>0.08</v>
      </c>
      <c r="J6" s="43"/>
      <c r="K6" s="43"/>
      <c r="L6" s="22"/>
    </row>
    <row r="7" spans="1:12" ht="52.5" customHeight="1">
      <c r="A7" s="37" t="s">
        <v>51</v>
      </c>
      <c r="B7" s="103" t="s">
        <v>69</v>
      </c>
      <c r="C7" s="18" t="s">
        <v>67</v>
      </c>
      <c r="D7" s="39">
        <f>170*36</f>
        <v>6120</v>
      </c>
      <c r="E7" s="65">
        <v>100</v>
      </c>
      <c r="F7" s="108">
        <f>D7/E7</f>
        <v>61.2</v>
      </c>
      <c r="G7" s="42"/>
      <c r="H7" s="43"/>
      <c r="I7" s="21">
        <v>0.08</v>
      </c>
      <c r="J7" s="43"/>
      <c r="K7" s="43"/>
      <c r="L7" s="22"/>
    </row>
    <row r="8" spans="1:12" ht="69" customHeight="1">
      <c r="A8" s="37" t="s">
        <v>70</v>
      </c>
      <c r="B8" s="103" t="s">
        <v>71</v>
      </c>
      <c r="C8" s="18" t="s">
        <v>67</v>
      </c>
      <c r="D8" s="39">
        <f>100*36</f>
        <v>3600</v>
      </c>
      <c r="E8" s="65">
        <v>100</v>
      </c>
      <c r="F8" s="108">
        <f>D8/E8</f>
        <v>36</v>
      </c>
      <c r="G8" s="42"/>
      <c r="H8" s="43"/>
      <c r="I8" s="21">
        <v>0.08</v>
      </c>
      <c r="J8" s="43"/>
      <c r="K8" s="43"/>
      <c r="L8" s="22"/>
    </row>
    <row r="9" spans="1:12" ht="25.5">
      <c r="A9" s="44"/>
      <c r="B9" s="45"/>
      <c r="C9" s="46"/>
      <c r="D9" s="46"/>
      <c r="E9" s="46"/>
      <c r="F9" s="46"/>
      <c r="G9" s="27" t="s">
        <v>53</v>
      </c>
      <c r="H9" s="47"/>
      <c r="I9" s="27" t="s">
        <v>54</v>
      </c>
      <c r="J9" s="43"/>
      <c r="K9" s="48"/>
      <c r="L9" s="49"/>
    </row>
    <row r="11" spans="1:12" ht="15.75" customHeight="1">
      <c r="A11" s="147" t="s">
        <v>55</v>
      </c>
      <c r="B11" s="147"/>
      <c r="C11" s="147"/>
    </row>
    <row r="12" spans="1:12" ht="56.25">
      <c r="A12" s="12" t="s">
        <v>56</v>
      </c>
      <c r="B12" s="13" t="s">
        <v>57</v>
      </c>
      <c r="C12" s="109" t="s">
        <v>58</v>
      </c>
    </row>
    <row r="13" spans="1:12" ht="229.5" customHeight="1">
      <c r="A13" s="52">
        <v>1</v>
      </c>
      <c r="B13" s="114" t="s">
        <v>167</v>
      </c>
      <c r="C13" s="32"/>
    </row>
    <row r="14" spans="1:12" ht="96">
      <c r="A14" s="52">
        <v>2</v>
      </c>
      <c r="B14" s="114" t="s">
        <v>72</v>
      </c>
      <c r="C14" s="32"/>
    </row>
    <row r="15" spans="1:12" ht="96">
      <c r="A15" s="52">
        <v>3</v>
      </c>
      <c r="B15" s="114" t="s">
        <v>73</v>
      </c>
      <c r="C15" s="32"/>
    </row>
    <row r="16" spans="1:12" ht="114.75">
      <c r="A16" s="52">
        <v>4</v>
      </c>
      <c r="B16" s="104" t="s">
        <v>74</v>
      </c>
      <c r="C16" s="32"/>
    </row>
    <row r="17" spans="1:3" ht="63.75">
      <c r="A17" s="52">
        <v>5</v>
      </c>
      <c r="B17" s="105" t="s">
        <v>75</v>
      </c>
      <c r="C17" s="53"/>
    </row>
    <row r="18" spans="1:3" ht="140.25">
      <c r="A18" s="52">
        <v>6</v>
      </c>
      <c r="B18" s="105" t="s">
        <v>76</v>
      </c>
      <c r="C18" s="53"/>
    </row>
    <row r="19" spans="1:3" ht="76.5">
      <c r="A19" s="52">
        <v>7</v>
      </c>
      <c r="B19" s="105" t="s">
        <v>77</v>
      </c>
      <c r="C19" s="53"/>
    </row>
    <row r="20" spans="1:3" ht="25.5">
      <c r="A20" s="52">
        <v>8</v>
      </c>
      <c r="B20" s="105" t="s">
        <v>78</v>
      </c>
      <c r="C20" s="53"/>
    </row>
    <row r="21" spans="1:3" ht="38.25">
      <c r="A21" s="52">
        <v>9</v>
      </c>
      <c r="B21" s="105" t="s">
        <v>79</v>
      </c>
      <c r="C21" s="53"/>
    </row>
    <row r="22" spans="1:3" ht="63.75">
      <c r="A22" s="106" t="s">
        <v>56</v>
      </c>
      <c r="B22" s="107" t="s">
        <v>63</v>
      </c>
      <c r="C22" s="106" t="s">
        <v>58</v>
      </c>
    </row>
    <row r="23" spans="1:3" ht="63.75">
      <c r="A23" s="110">
        <v>10</v>
      </c>
      <c r="B23" s="104" t="s">
        <v>174</v>
      </c>
      <c r="C23" s="17"/>
    </row>
    <row r="24" spans="1:3" ht="25.5">
      <c r="A24" s="111">
        <v>11</v>
      </c>
      <c r="B24" s="104" t="s">
        <v>81</v>
      </c>
      <c r="C24" s="57"/>
    </row>
    <row r="25" spans="1:3" ht="114.75">
      <c r="A25" s="112">
        <v>12</v>
      </c>
      <c r="B25" s="113" t="s">
        <v>82</v>
      </c>
      <c r="C25" s="58"/>
    </row>
  </sheetData>
  <mergeCells count="2">
    <mergeCell ref="A1:C1"/>
    <mergeCell ref="A11:C11"/>
  </mergeCells>
  <pageMargins left="0.7" right="0.7" top="0.75" bottom="0.75" header="0.51180555555555496" footer="0.51180555555555496"/>
  <pageSetup paperSize="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40"/>
  <sheetViews>
    <sheetView view="pageBreakPreview" topLeftCell="A28" zoomScale="93" zoomScaleNormal="100" zoomScaleSheetLayoutView="93" workbookViewId="0">
      <selection activeCell="B36" sqref="B36:D36"/>
    </sheetView>
  </sheetViews>
  <sheetFormatPr defaultColWidth="8.85546875" defaultRowHeight="15"/>
  <cols>
    <col min="1" max="1" width="4.85546875" customWidth="1"/>
    <col min="2" max="2" width="28.140625" customWidth="1"/>
    <col min="3" max="3" width="17.5703125" customWidth="1"/>
    <col min="4" max="4" width="7.140625" customWidth="1"/>
    <col min="5" max="5" width="29.42578125" customWidth="1"/>
  </cols>
  <sheetData>
    <row r="2" spans="1:5" ht="39" customHeight="1">
      <c r="A2" s="152" t="s">
        <v>83</v>
      </c>
      <c r="B2" s="152"/>
      <c r="C2" s="152"/>
      <c r="D2" s="152"/>
      <c r="E2" s="152"/>
    </row>
    <row r="3" spans="1:5">
      <c r="A3" s="59" t="s">
        <v>84</v>
      </c>
    </row>
    <row r="4" spans="1:5" ht="69.75" customHeight="1">
      <c r="A4" s="116" t="s">
        <v>33</v>
      </c>
      <c r="B4" s="153" t="s">
        <v>85</v>
      </c>
      <c r="C4" s="153"/>
      <c r="D4" s="153"/>
      <c r="E4" s="118" t="s">
        <v>168</v>
      </c>
    </row>
    <row r="5" spans="1:5" ht="31.5" customHeight="1">
      <c r="A5" s="115">
        <v>1</v>
      </c>
      <c r="B5" s="151" t="s">
        <v>86</v>
      </c>
      <c r="C5" s="151"/>
      <c r="D5" s="151"/>
      <c r="E5" s="61"/>
    </row>
    <row r="6" spans="1:5" ht="30" customHeight="1">
      <c r="A6" s="60">
        <v>2</v>
      </c>
      <c r="B6" s="151" t="s">
        <v>87</v>
      </c>
      <c r="C6" s="151"/>
      <c r="D6" s="151"/>
      <c r="E6" s="61"/>
    </row>
    <row r="7" spans="1:5" ht="30" customHeight="1">
      <c r="A7" s="60">
        <v>3</v>
      </c>
      <c r="B7" s="151" t="s">
        <v>88</v>
      </c>
      <c r="C7" s="151"/>
      <c r="D7" s="151"/>
      <c r="E7" s="61"/>
    </row>
    <row r="8" spans="1:5" ht="36.75" customHeight="1">
      <c r="A8" s="60">
        <v>4</v>
      </c>
      <c r="B8" s="151" t="s">
        <v>89</v>
      </c>
      <c r="C8" s="151"/>
      <c r="D8" s="151"/>
      <c r="E8" s="61"/>
    </row>
    <row r="9" spans="1:5" ht="30" customHeight="1">
      <c r="A9" s="60">
        <v>5</v>
      </c>
      <c r="B9" s="151" t="s">
        <v>90</v>
      </c>
      <c r="C9" s="151"/>
      <c r="D9" s="151"/>
      <c r="E9" s="61"/>
    </row>
    <row r="10" spans="1:5" ht="39.75" customHeight="1">
      <c r="A10" s="60">
        <v>6</v>
      </c>
      <c r="B10" s="151" t="s">
        <v>91</v>
      </c>
      <c r="C10" s="151"/>
      <c r="D10" s="151"/>
      <c r="E10" s="61"/>
    </row>
    <row r="11" spans="1:5" ht="37.5" customHeight="1">
      <c r="A11" s="60">
        <v>7</v>
      </c>
      <c r="B11" s="151" t="s">
        <v>92</v>
      </c>
      <c r="C11" s="151"/>
      <c r="D11" s="151"/>
      <c r="E11" s="61"/>
    </row>
    <row r="12" spans="1:5" ht="45.75" customHeight="1">
      <c r="A12" s="60">
        <v>8</v>
      </c>
      <c r="B12" s="151" t="s">
        <v>93</v>
      </c>
      <c r="C12" s="151"/>
      <c r="D12" s="151"/>
      <c r="E12" s="61"/>
    </row>
    <row r="13" spans="1:5" ht="40.5" customHeight="1">
      <c r="A13" s="60">
        <v>9</v>
      </c>
      <c r="B13" s="151" t="s">
        <v>94</v>
      </c>
      <c r="C13" s="151"/>
      <c r="D13" s="151"/>
      <c r="E13" s="61"/>
    </row>
    <row r="14" spans="1:5" ht="43.5" customHeight="1">
      <c r="A14" s="60">
        <v>10</v>
      </c>
      <c r="B14" s="151" t="s">
        <v>95</v>
      </c>
      <c r="C14" s="151"/>
      <c r="D14" s="151"/>
      <c r="E14" s="61"/>
    </row>
    <row r="15" spans="1:5" ht="58.5" customHeight="1">
      <c r="A15" s="60">
        <v>11</v>
      </c>
      <c r="B15" s="151" t="s">
        <v>96</v>
      </c>
      <c r="C15" s="151"/>
      <c r="D15" s="151"/>
      <c r="E15" s="61"/>
    </row>
    <row r="16" spans="1:5" ht="37.5" customHeight="1">
      <c r="A16" s="60">
        <v>12</v>
      </c>
      <c r="B16" s="151" t="s">
        <v>97</v>
      </c>
      <c r="C16" s="151"/>
      <c r="D16" s="151"/>
      <c r="E16" s="61"/>
    </row>
    <row r="17" spans="1:5" ht="37.5" customHeight="1">
      <c r="A17" s="60">
        <v>13</v>
      </c>
      <c r="B17" s="151" t="s">
        <v>98</v>
      </c>
      <c r="C17" s="151"/>
      <c r="D17" s="151"/>
      <c r="E17" s="61"/>
    </row>
    <row r="18" spans="1:5" ht="47.25" customHeight="1">
      <c r="A18" s="60">
        <v>14</v>
      </c>
      <c r="B18" s="151" t="s">
        <v>99</v>
      </c>
      <c r="C18" s="151"/>
      <c r="D18" s="151"/>
      <c r="E18" s="61"/>
    </row>
    <row r="19" spans="1:5" ht="43.5" customHeight="1">
      <c r="A19" s="60">
        <v>15</v>
      </c>
      <c r="B19" s="151" t="s">
        <v>100</v>
      </c>
      <c r="C19" s="151"/>
      <c r="D19" s="151"/>
      <c r="E19" s="61"/>
    </row>
    <row r="21" spans="1:5">
      <c r="A21" s="8" t="s">
        <v>101</v>
      </c>
    </row>
    <row r="22" spans="1:5" ht="73.5">
      <c r="A22" s="116" t="s">
        <v>33</v>
      </c>
      <c r="B22" s="153" t="s">
        <v>85</v>
      </c>
      <c r="C22" s="153"/>
      <c r="D22" s="153"/>
      <c r="E22" s="118" t="s">
        <v>168</v>
      </c>
    </row>
    <row r="23" spans="1:5" ht="27" customHeight="1">
      <c r="A23" s="60">
        <v>16</v>
      </c>
      <c r="B23" s="151" t="s">
        <v>102</v>
      </c>
      <c r="C23" s="151"/>
      <c r="D23" s="151"/>
      <c r="E23" s="61"/>
    </row>
    <row r="24" spans="1:5" ht="34.5" customHeight="1">
      <c r="A24" s="60">
        <v>17</v>
      </c>
      <c r="B24" s="151" t="s">
        <v>103</v>
      </c>
      <c r="C24" s="151"/>
      <c r="D24" s="151"/>
      <c r="E24" s="61"/>
    </row>
    <row r="25" spans="1:5" ht="30" customHeight="1">
      <c r="A25" s="60">
        <v>18</v>
      </c>
      <c r="B25" s="151" t="s">
        <v>104</v>
      </c>
      <c r="C25" s="151"/>
      <c r="D25" s="151"/>
      <c r="E25" s="61"/>
    </row>
    <row r="26" spans="1:5" ht="33.75" customHeight="1">
      <c r="A26" s="60">
        <v>19</v>
      </c>
      <c r="B26" s="151" t="s">
        <v>105</v>
      </c>
      <c r="C26" s="151"/>
      <c r="D26" s="151"/>
      <c r="E26" s="61"/>
    </row>
    <row r="27" spans="1:5" ht="32.25" customHeight="1">
      <c r="A27" s="60">
        <v>20</v>
      </c>
      <c r="B27" s="151" t="s">
        <v>106</v>
      </c>
      <c r="C27" s="151"/>
      <c r="D27" s="151"/>
      <c r="E27" s="61"/>
    </row>
    <row r="28" spans="1:5" ht="27.75" customHeight="1">
      <c r="A28" s="60">
        <v>21</v>
      </c>
      <c r="B28" s="151" t="s">
        <v>107</v>
      </c>
      <c r="C28" s="151"/>
      <c r="D28" s="151"/>
      <c r="E28" s="61"/>
    </row>
    <row r="29" spans="1:5" ht="33" customHeight="1">
      <c r="A29" s="60">
        <v>22</v>
      </c>
      <c r="B29" s="151" t="s">
        <v>108</v>
      </c>
      <c r="C29" s="151"/>
      <c r="D29" s="151"/>
      <c r="E29" s="61"/>
    </row>
    <row r="30" spans="1:5" ht="30.75" customHeight="1">
      <c r="A30" s="60">
        <v>23</v>
      </c>
      <c r="B30" s="151" t="s">
        <v>109</v>
      </c>
      <c r="C30" s="151"/>
      <c r="D30" s="151"/>
      <c r="E30" s="61"/>
    </row>
    <row r="31" spans="1:5" ht="30" customHeight="1">
      <c r="A31" s="60">
        <v>24</v>
      </c>
      <c r="B31" s="151" t="s">
        <v>110</v>
      </c>
      <c r="C31" s="151"/>
      <c r="D31" s="151"/>
      <c r="E31" s="61"/>
    </row>
    <row r="33" spans="1:5">
      <c r="A33" s="8" t="s">
        <v>111</v>
      </c>
    </row>
    <row r="34" spans="1:5" ht="73.5">
      <c r="A34" s="116" t="s">
        <v>33</v>
      </c>
      <c r="B34" s="153" t="s">
        <v>85</v>
      </c>
      <c r="C34" s="153"/>
      <c r="D34" s="153"/>
      <c r="E34" s="118" t="s">
        <v>168</v>
      </c>
    </row>
    <row r="35" spans="1:5" ht="30" customHeight="1">
      <c r="A35" s="60">
        <v>25</v>
      </c>
      <c r="B35" s="151" t="s">
        <v>112</v>
      </c>
      <c r="C35" s="151"/>
      <c r="D35" s="151"/>
      <c r="E35" s="61"/>
    </row>
    <row r="36" spans="1:5" ht="30" customHeight="1">
      <c r="A36" s="60">
        <v>26</v>
      </c>
      <c r="B36" s="151" t="s">
        <v>175</v>
      </c>
      <c r="C36" s="151"/>
      <c r="D36" s="151"/>
      <c r="E36" s="61"/>
    </row>
    <row r="37" spans="1:5">
      <c r="A37" s="60">
        <v>27</v>
      </c>
      <c r="B37" s="151" t="s">
        <v>113</v>
      </c>
      <c r="C37" s="151"/>
      <c r="D37" s="151"/>
      <c r="E37" s="61"/>
    </row>
    <row r="38" spans="1:5" ht="54.75" customHeight="1">
      <c r="A38" s="60">
        <v>28</v>
      </c>
      <c r="B38" s="151" t="s">
        <v>114</v>
      </c>
      <c r="C38" s="151"/>
      <c r="D38" s="151"/>
      <c r="E38" s="61"/>
    </row>
    <row r="39" spans="1:5" ht="54.75" customHeight="1">
      <c r="A39" s="60">
        <v>29</v>
      </c>
      <c r="B39" s="151" t="s">
        <v>115</v>
      </c>
      <c r="C39" s="151"/>
      <c r="D39" s="151"/>
      <c r="E39" s="61"/>
    </row>
    <row r="40" spans="1:5" ht="36.75" customHeight="1">
      <c r="A40" s="60">
        <v>30</v>
      </c>
      <c r="B40" s="151" t="s">
        <v>116</v>
      </c>
      <c r="C40" s="151"/>
      <c r="D40" s="151"/>
      <c r="E40" s="61"/>
    </row>
  </sheetData>
  <mergeCells count="34">
    <mergeCell ref="B39:D39"/>
    <mergeCell ref="B40:D40"/>
    <mergeCell ref="B31:D31"/>
    <mergeCell ref="B34:D34"/>
    <mergeCell ref="B35:D35"/>
    <mergeCell ref="B36:D36"/>
    <mergeCell ref="B37:D37"/>
    <mergeCell ref="B38:D38"/>
    <mergeCell ref="B30:D30"/>
    <mergeCell ref="B17:D17"/>
    <mergeCell ref="B18:D18"/>
    <mergeCell ref="B19:D19"/>
    <mergeCell ref="B22:D22"/>
    <mergeCell ref="B23:D23"/>
    <mergeCell ref="B24:D24"/>
    <mergeCell ref="B25:D25"/>
    <mergeCell ref="B26:D26"/>
    <mergeCell ref="B27:D27"/>
    <mergeCell ref="B28:D28"/>
    <mergeCell ref="B29:D29"/>
    <mergeCell ref="B16:D16"/>
    <mergeCell ref="B7:D7"/>
    <mergeCell ref="B8:D8"/>
    <mergeCell ref="A2:E2"/>
    <mergeCell ref="B9:D9"/>
    <mergeCell ref="B10:D10"/>
    <mergeCell ref="B4:D4"/>
    <mergeCell ref="B5:D5"/>
    <mergeCell ref="B6:D6"/>
    <mergeCell ref="B11:D11"/>
    <mergeCell ref="B12:D12"/>
    <mergeCell ref="B13:D13"/>
    <mergeCell ref="B14:D14"/>
    <mergeCell ref="B15:D15"/>
  </mergeCells>
  <pageMargins left="0.7" right="0.7" top="0.75" bottom="0.75" header="0.51180555555555496" footer="0.51180555555555496"/>
  <pageSetup paperSize="9"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9"/>
  <sheetViews>
    <sheetView view="pageBreakPreview" topLeftCell="A25" zoomScale="96" zoomScaleNormal="120" zoomScaleSheetLayoutView="96" workbookViewId="0">
      <selection activeCell="B29" sqref="B29"/>
    </sheetView>
  </sheetViews>
  <sheetFormatPr defaultColWidth="8.7109375" defaultRowHeight="15"/>
  <cols>
    <col min="1" max="1" width="4.85546875" customWidth="1"/>
    <col min="2" max="2" width="21.85546875" customWidth="1"/>
    <col min="3" max="3" width="15" customWidth="1"/>
    <col min="9" max="9" width="11.5703125" customWidth="1"/>
    <col min="12" max="12" width="13" customWidth="1"/>
  </cols>
  <sheetData>
    <row r="1" spans="1:12" ht="15" customHeight="1">
      <c r="A1" s="147" t="s">
        <v>117</v>
      </c>
      <c r="B1" s="147"/>
      <c r="C1" s="147"/>
    </row>
    <row r="3" spans="1:12" ht="127.5">
      <c r="A3" s="33" t="s">
        <v>33</v>
      </c>
      <c r="B3" s="11" t="s">
        <v>34</v>
      </c>
      <c r="C3" s="11" t="s">
        <v>35</v>
      </c>
      <c r="D3" s="34" t="s">
        <v>36</v>
      </c>
      <c r="E3" s="11" t="s">
        <v>37</v>
      </c>
      <c r="F3" s="11" t="s">
        <v>38</v>
      </c>
      <c r="G3" s="11" t="s">
        <v>39</v>
      </c>
      <c r="H3" s="11" t="s">
        <v>40</v>
      </c>
      <c r="I3" s="11" t="s">
        <v>41</v>
      </c>
      <c r="J3" s="11" t="s">
        <v>42</v>
      </c>
      <c r="K3" s="11" t="s">
        <v>43</v>
      </c>
      <c r="L3" s="35" t="s">
        <v>44</v>
      </c>
    </row>
    <row r="4" spans="1:12">
      <c r="A4" s="14">
        <v>1</v>
      </c>
      <c r="B4" s="15">
        <v>2</v>
      </c>
      <c r="C4" s="36">
        <v>3</v>
      </c>
      <c r="D4" s="36">
        <v>4</v>
      </c>
      <c r="E4" s="36">
        <v>5</v>
      </c>
      <c r="F4" s="36">
        <v>6</v>
      </c>
      <c r="G4" s="16">
        <v>7</v>
      </c>
      <c r="H4" s="15">
        <v>8</v>
      </c>
      <c r="I4" s="16">
        <v>9</v>
      </c>
      <c r="J4" s="15">
        <v>10</v>
      </c>
      <c r="K4" s="15">
        <v>11</v>
      </c>
      <c r="L4" s="15">
        <v>12</v>
      </c>
    </row>
    <row r="5" spans="1:12" ht="94.5">
      <c r="A5" s="37" t="s">
        <v>45</v>
      </c>
      <c r="B5" s="63" t="s">
        <v>118</v>
      </c>
      <c r="C5" s="18" t="s">
        <v>119</v>
      </c>
      <c r="D5" s="39">
        <v>1</v>
      </c>
      <c r="E5" s="40"/>
      <c r="F5" s="41"/>
      <c r="G5" s="42"/>
      <c r="H5" s="43"/>
      <c r="I5" s="21">
        <v>0.08</v>
      </c>
      <c r="J5" s="43"/>
      <c r="K5" s="43"/>
      <c r="L5" s="22"/>
    </row>
    <row r="6" spans="1:12" ht="25.5">
      <c r="A6" s="44"/>
      <c r="B6" s="45"/>
      <c r="C6" s="46"/>
      <c r="D6" s="46"/>
      <c r="E6" s="46"/>
      <c r="F6" s="46"/>
      <c r="G6" s="27" t="s">
        <v>53</v>
      </c>
      <c r="H6" s="47"/>
      <c r="I6" s="27" t="s">
        <v>54</v>
      </c>
      <c r="J6" s="43"/>
      <c r="K6" s="48"/>
      <c r="L6" s="49"/>
    </row>
    <row r="7" spans="1:12">
      <c r="A7" s="44"/>
      <c r="B7" s="45"/>
      <c r="C7" s="46"/>
      <c r="D7" s="46"/>
      <c r="E7" s="46"/>
      <c r="F7" s="46"/>
      <c r="G7" s="101"/>
      <c r="H7" s="119"/>
      <c r="I7" s="101"/>
      <c r="J7" s="120"/>
      <c r="K7" s="48"/>
      <c r="L7" s="49"/>
    </row>
    <row r="8" spans="1:12">
      <c r="A8" s="44"/>
      <c r="B8" s="45"/>
      <c r="C8" s="46"/>
      <c r="D8" s="46"/>
      <c r="E8" s="46"/>
      <c r="F8" s="46"/>
      <c r="G8" s="101"/>
      <c r="H8" s="119"/>
      <c r="I8" s="101"/>
      <c r="J8" s="120"/>
      <c r="K8" s="48"/>
      <c r="L8" s="49"/>
    </row>
    <row r="9" spans="1:12">
      <c r="A9" s="44"/>
      <c r="B9" s="45"/>
      <c r="C9" s="46"/>
      <c r="D9" s="46"/>
      <c r="E9" s="46"/>
      <c r="F9" s="46"/>
      <c r="G9" s="101"/>
      <c r="H9" s="119"/>
      <c r="I9" s="101"/>
      <c r="J9" s="120"/>
      <c r="K9" s="48"/>
      <c r="L9" s="49"/>
    </row>
    <row r="10" spans="1:12">
      <c r="A10" s="44"/>
      <c r="B10" s="45"/>
      <c r="C10" s="46"/>
      <c r="D10" s="46"/>
      <c r="E10" s="46"/>
      <c r="F10" s="46"/>
      <c r="G10" s="101"/>
      <c r="H10" s="119"/>
      <c r="I10" s="101"/>
      <c r="J10" s="120"/>
      <c r="K10" s="48"/>
      <c r="L10" s="49"/>
    </row>
    <row r="11" spans="1:12">
      <c r="A11" s="44"/>
      <c r="B11" s="45"/>
      <c r="C11" s="46"/>
      <c r="D11" s="46"/>
      <c r="E11" s="46"/>
      <c r="F11" s="46"/>
      <c r="G11" s="101"/>
      <c r="H11" s="119"/>
      <c r="I11" s="101"/>
      <c r="J11" s="120"/>
      <c r="K11" s="48"/>
      <c r="L11" s="49"/>
    </row>
    <row r="12" spans="1:12">
      <c r="A12" s="44"/>
      <c r="B12" s="45"/>
      <c r="C12" s="46"/>
      <c r="D12" s="46"/>
      <c r="E12" s="46"/>
      <c r="F12" s="46"/>
      <c r="G12" s="101"/>
      <c r="H12" s="119"/>
      <c r="I12" s="101"/>
      <c r="J12" s="120"/>
      <c r="K12" s="48"/>
      <c r="L12" s="49"/>
    </row>
    <row r="13" spans="1:12">
      <c r="A13" s="44"/>
      <c r="B13" s="45"/>
      <c r="C13" s="46"/>
      <c r="D13" s="46"/>
      <c r="E13" s="46"/>
      <c r="F13" s="46"/>
      <c r="G13" s="101"/>
      <c r="H13" s="119"/>
      <c r="I13" s="101"/>
      <c r="J13" s="120"/>
      <c r="K13" s="48"/>
      <c r="L13" s="49"/>
    </row>
    <row r="14" spans="1:12">
      <c r="A14" s="44"/>
      <c r="B14" s="45"/>
      <c r="C14" s="46"/>
      <c r="D14" s="46"/>
      <c r="E14" s="46"/>
      <c r="F14" s="46"/>
      <c r="G14" s="101"/>
      <c r="H14" s="119"/>
      <c r="I14" s="101"/>
      <c r="J14" s="120"/>
      <c r="K14" s="48"/>
      <c r="L14" s="49"/>
    </row>
    <row r="15" spans="1:12">
      <c r="A15" s="44"/>
      <c r="B15" s="45"/>
      <c r="C15" s="46"/>
      <c r="D15" s="46"/>
      <c r="E15" s="46"/>
      <c r="F15" s="46"/>
      <c r="G15" s="101"/>
      <c r="H15" s="119"/>
      <c r="I15" s="101"/>
      <c r="J15" s="120"/>
      <c r="K15" s="48"/>
      <c r="L15" s="49"/>
    </row>
    <row r="16" spans="1:12">
      <c r="A16" s="44"/>
      <c r="B16" s="45"/>
      <c r="C16" s="46"/>
      <c r="D16" s="46"/>
      <c r="E16" s="46"/>
      <c r="F16" s="46"/>
      <c r="G16" s="101"/>
      <c r="H16" s="119"/>
      <c r="I16" s="101"/>
      <c r="J16" s="120"/>
      <c r="K16" s="48"/>
      <c r="L16" s="49"/>
    </row>
    <row r="17" spans="1:12">
      <c r="A17" s="44"/>
      <c r="B17" s="45"/>
      <c r="C17" s="46"/>
      <c r="D17" s="46"/>
      <c r="E17" s="46"/>
      <c r="F17" s="46"/>
      <c r="G17" s="101"/>
      <c r="H17" s="119"/>
      <c r="I17" s="101"/>
      <c r="J17" s="120"/>
      <c r="K17" s="48"/>
      <c r="L17" s="49"/>
    </row>
    <row r="18" spans="1:12">
      <c r="A18" s="44"/>
      <c r="B18" s="45"/>
      <c r="C18" s="46"/>
      <c r="D18" s="46"/>
      <c r="E18" s="46"/>
      <c r="F18" s="46"/>
      <c r="G18" s="101"/>
      <c r="H18" s="119"/>
      <c r="I18" s="101"/>
      <c r="J18" s="120"/>
      <c r="K18" s="48"/>
      <c r="L18" s="49"/>
    </row>
    <row r="20" spans="1:12" ht="15.75" customHeight="1">
      <c r="A20" s="147" t="s">
        <v>55</v>
      </c>
      <c r="B20" s="147"/>
      <c r="C20" s="147"/>
    </row>
    <row r="21" spans="1:12" ht="78.75">
      <c r="A21" s="50" t="s">
        <v>56</v>
      </c>
      <c r="B21" s="51" t="s">
        <v>57</v>
      </c>
      <c r="C21" s="50" t="s">
        <v>58</v>
      </c>
    </row>
    <row r="22" spans="1:12" ht="47.25">
      <c r="A22" s="52">
        <v>1</v>
      </c>
      <c r="B22" s="63" t="s">
        <v>120</v>
      </c>
      <c r="C22" s="32"/>
    </row>
    <row r="23" spans="1:12" ht="47.25">
      <c r="A23" s="52">
        <v>2</v>
      </c>
      <c r="B23" s="64" t="s">
        <v>121</v>
      </c>
      <c r="C23" s="32"/>
    </row>
    <row r="24" spans="1:12" ht="78.75">
      <c r="A24" s="52">
        <v>3</v>
      </c>
      <c r="B24" s="63" t="s">
        <v>122</v>
      </c>
      <c r="C24" s="32"/>
    </row>
    <row r="25" spans="1:12" ht="15.75">
      <c r="A25" s="52">
        <v>4</v>
      </c>
      <c r="B25" s="63" t="s">
        <v>123</v>
      </c>
      <c r="C25" s="32"/>
    </row>
    <row r="26" spans="1:12" ht="78.75">
      <c r="A26" s="54" t="s">
        <v>56</v>
      </c>
      <c r="B26" s="55" t="s">
        <v>63</v>
      </c>
      <c r="C26" s="54" t="s">
        <v>58</v>
      </c>
    </row>
    <row r="27" spans="1:12" ht="31.5">
      <c r="A27" s="56">
        <v>5</v>
      </c>
      <c r="B27" s="32" t="s">
        <v>124</v>
      </c>
      <c r="C27" s="17"/>
    </row>
    <row r="28" spans="1:12" ht="90">
      <c r="A28" s="65">
        <v>6</v>
      </c>
      <c r="B28" s="66" t="s">
        <v>176</v>
      </c>
      <c r="C28" s="61"/>
    </row>
    <row r="29" spans="1:12">
      <c r="A29" s="67">
        <v>7</v>
      </c>
      <c r="B29" s="61" t="s">
        <v>125</v>
      </c>
      <c r="C29" s="61"/>
    </row>
  </sheetData>
  <mergeCells count="2">
    <mergeCell ref="A1:C1"/>
    <mergeCell ref="A20:C20"/>
  </mergeCells>
  <pageMargins left="0.7" right="0.7" top="0.75" bottom="0.75"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4"/>
  <sheetViews>
    <sheetView view="pageBreakPreview" topLeftCell="A6" zoomScale="112" zoomScaleNormal="120" zoomScaleSheetLayoutView="112" workbookViewId="0">
      <selection activeCell="B13" sqref="B13"/>
    </sheetView>
  </sheetViews>
  <sheetFormatPr defaultColWidth="8.7109375" defaultRowHeight="15"/>
  <cols>
    <col min="1" max="1" width="3.85546875" customWidth="1"/>
    <col min="2" max="2" width="22.42578125" customWidth="1"/>
    <col min="3" max="3" width="11.7109375" customWidth="1"/>
    <col min="9" max="9" width="5.7109375" customWidth="1"/>
    <col min="11" max="11" width="12.7109375" customWidth="1"/>
    <col min="12" max="12" width="22.140625" customWidth="1"/>
  </cols>
  <sheetData>
    <row r="1" spans="1:12" ht="12" customHeight="1">
      <c r="A1" s="139" t="s">
        <v>126</v>
      </c>
    </row>
    <row r="2" spans="1:12" ht="60.75" customHeight="1">
      <c r="A2" s="121" t="s">
        <v>33</v>
      </c>
      <c r="B2" s="122" t="s">
        <v>34</v>
      </c>
      <c r="C2" s="122" t="s">
        <v>35</v>
      </c>
      <c r="D2" s="117" t="s">
        <v>36</v>
      </c>
      <c r="E2" s="122" t="s">
        <v>37</v>
      </c>
      <c r="F2" s="122" t="s">
        <v>38</v>
      </c>
      <c r="G2" s="122" t="s">
        <v>39</v>
      </c>
      <c r="H2" s="122" t="s">
        <v>40</v>
      </c>
      <c r="I2" s="122" t="s">
        <v>41</v>
      </c>
      <c r="J2" s="122" t="s">
        <v>169</v>
      </c>
      <c r="K2" s="122" t="s">
        <v>43</v>
      </c>
      <c r="L2" s="123" t="s">
        <v>173</v>
      </c>
    </row>
    <row r="3" spans="1:12" s="129" customFormat="1" ht="11.25">
      <c r="A3" s="125">
        <v>1</v>
      </c>
      <c r="B3" s="126">
        <v>2</v>
      </c>
      <c r="C3" s="127">
        <v>3</v>
      </c>
      <c r="D3" s="127">
        <v>4</v>
      </c>
      <c r="E3" s="127">
        <v>5</v>
      </c>
      <c r="F3" s="127">
        <v>6</v>
      </c>
      <c r="G3" s="128">
        <v>7</v>
      </c>
      <c r="H3" s="126">
        <v>8</v>
      </c>
      <c r="I3" s="128">
        <v>9</v>
      </c>
      <c r="J3" s="126">
        <v>10</v>
      </c>
      <c r="K3" s="126">
        <v>11</v>
      </c>
      <c r="L3" s="126">
        <v>12</v>
      </c>
    </row>
    <row r="4" spans="1:12" ht="43.5" customHeight="1">
      <c r="A4" s="37" t="s">
        <v>45</v>
      </c>
      <c r="B4" s="124" t="s">
        <v>170</v>
      </c>
      <c r="C4" s="18" t="s">
        <v>127</v>
      </c>
      <c r="D4" s="19">
        <v>1500</v>
      </c>
      <c r="E4" s="18">
        <v>50</v>
      </c>
      <c r="F4" s="68">
        <f>D4/E4</f>
        <v>30</v>
      </c>
      <c r="G4" s="42"/>
      <c r="H4" s="43"/>
      <c r="I4" s="21">
        <v>0.08</v>
      </c>
      <c r="J4" s="43"/>
      <c r="K4" s="43"/>
      <c r="L4" s="22"/>
    </row>
    <row r="5" spans="1:12" ht="22.5">
      <c r="A5" s="44"/>
      <c r="B5" s="45"/>
      <c r="C5" s="46"/>
      <c r="D5" s="46"/>
      <c r="E5" s="46"/>
      <c r="F5" s="46"/>
      <c r="G5" s="142" t="s">
        <v>53</v>
      </c>
      <c r="H5" s="143"/>
      <c r="I5" s="142" t="s">
        <v>54</v>
      </c>
      <c r="J5" s="43"/>
      <c r="K5" s="48"/>
      <c r="L5" s="49"/>
    </row>
    <row r="6" spans="1:12">
      <c r="A6" s="139" t="s">
        <v>55</v>
      </c>
      <c r="B6" s="140"/>
      <c r="C6" s="140"/>
    </row>
    <row r="7" spans="1:12" ht="41.25" customHeight="1">
      <c r="A7" s="130" t="s">
        <v>56</v>
      </c>
      <c r="B7" s="131" t="s">
        <v>57</v>
      </c>
      <c r="C7" s="155" t="s">
        <v>58</v>
      </c>
      <c r="D7" s="155"/>
    </row>
    <row r="8" spans="1:12" ht="45">
      <c r="A8" s="136">
        <v>1</v>
      </c>
      <c r="B8" s="137" t="s">
        <v>128</v>
      </c>
      <c r="C8" s="156"/>
      <c r="D8" s="156"/>
    </row>
    <row r="9" spans="1:12" ht="33.75">
      <c r="A9" s="136">
        <v>2</v>
      </c>
      <c r="B9" s="137" t="s">
        <v>171</v>
      </c>
      <c r="C9" s="156"/>
      <c r="D9" s="156"/>
    </row>
    <row r="10" spans="1:12" ht="42">
      <c r="A10" s="136">
        <v>3</v>
      </c>
      <c r="B10" s="141" t="s">
        <v>172</v>
      </c>
      <c r="C10" s="156"/>
      <c r="D10" s="156"/>
    </row>
    <row r="11" spans="1:12" ht="46.5" customHeight="1">
      <c r="A11" s="132" t="s">
        <v>56</v>
      </c>
      <c r="B11" s="133" t="s">
        <v>63</v>
      </c>
      <c r="C11" s="155" t="s">
        <v>58</v>
      </c>
      <c r="D11" s="155"/>
    </row>
    <row r="12" spans="1:12" ht="45">
      <c r="A12" s="134">
        <v>5</v>
      </c>
      <c r="B12" s="135" t="s">
        <v>177</v>
      </c>
      <c r="C12" s="156"/>
      <c r="D12" s="156"/>
    </row>
    <row r="13" spans="1:12" ht="45">
      <c r="A13" s="136">
        <v>6</v>
      </c>
      <c r="B13" s="137" t="s">
        <v>129</v>
      </c>
      <c r="C13" s="144"/>
      <c r="D13" s="144"/>
    </row>
    <row r="14" spans="1:12" ht="67.5">
      <c r="A14" s="136">
        <v>7</v>
      </c>
      <c r="B14" s="138" t="s">
        <v>82</v>
      </c>
      <c r="C14" s="154"/>
      <c r="D14" s="154"/>
    </row>
  </sheetData>
  <mergeCells count="8">
    <mergeCell ref="C13:D13"/>
    <mergeCell ref="C14:D14"/>
    <mergeCell ref="C7:D7"/>
    <mergeCell ref="C11:D11"/>
    <mergeCell ref="C8:D8"/>
    <mergeCell ref="C9:D9"/>
    <mergeCell ref="C10:D10"/>
    <mergeCell ref="C12:D12"/>
  </mergeCells>
  <pageMargins left="0.70866141732283472" right="0.70866141732283472" top="0.35433070866141736" bottom="0.35433070866141736" header="0.51181102362204722" footer="0.51181102362204722"/>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1"/>
  <sheetViews>
    <sheetView view="pageBreakPreview" topLeftCell="A18" zoomScaleNormal="100" zoomScaleSheetLayoutView="100" workbookViewId="0">
      <selection activeCell="G20" sqref="G20"/>
    </sheetView>
  </sheetViews>
  <sheetFormatPr defaultColWidth="8.85546875" defaultRowHeight="15"/>
  <cols>
    <col min="1" max="1" width="4.85546875" customWidth="1"/>
    <col min="2" max="2" width="18.28515625" customWidth="1"/>
    <col min="3" max="3" width="15" customWidth="1"/>
    <col min="9" max="9" width="11.5703125" customWidth="1"/>
    <col min="12" max="12" width="13" customWidth="1"/>
  </cols>
  <sheetData>
    <row r="1" spans="1:12" ht="18">
      <c r="A1" s="77" t="s">
        <v>130</v>
      </c>
    </row>
    <row r="3" spans="1:12" ht="127.5">
      <c r="A3" s="33" t="s">
        <v>33</v>
      </c>
      <c r="B3" s="11" t="s">
        <v>34</v>
      </c>
      <c r="C3" s="11" t="s">
        <v>35</v>
      </c>
      <c r="D3" s="34" t="s">
        <v>36</v>
      </c>
      <c r="E3" s="11" t="s">
        <v>37</v>
      </c>
      <c r="F3" s="11" t="s">
        <v>38</v>
      </c>
      <c r="G3" s="11" t="s">
        <v>39</v>
      </c>
      <c r="H3" s="11" t="s">
        <v>40</v>
      </c>
      <c r="I3" s="11" t="s">
        <v>41</v>
      </c>
      <c r="J3" s="11" t="s">
        <v>42</v>
      </c>
      <c r="K3" s="11" t="s">
        <v>43</v>
      </c>
      <c r="L3" s="35" t="s">
        <v>44</v>
      </c>
    </row>
    <row r="4" spans="1:12">
      <c r="A4" s="14">
        <v>1</v>
      </c>
      <c r="B4" s="15">
        <v>2</v>
      </c>
      <c r="C4" s="36">
        <v>3</v>
      </c>
      <c r="D4" s="36">
        <v>4</v>
      </c>
      <c r="E4" s="36">
        <v>5</v>
      </c>
      <c r="F4" s="36">
        <v>6</v>
      </c>
      <c r="G4" s="16">
        <v>7</v>
      </c>
      <c r="H4" s="15">
        <v>8</v>
      </c>
      <c r="I4" s="16">
        <v>9</v>
      </c>
      <c r="J4" s="15">
        <v>10</v>
      </c>
      <c r="K4" s="15">
        <v>11</v>
      </c>
      <c r="L4" s="15">
        <v>12</v>
      </c>
    </row>
    <row r="5" spans="1:12" ht="157.5">
      <c r="A5" s="37" t="s">
        <v>45</v>
      </c>
      <c r="B5" s="78" t="s">
        <v>131</v>
      </c>
      <c r="C5" s="18" t="s">
        <v>132</v>
      </c>
      <c r="D5" s="19">
        <f>600*36</f>
        <v>21600</v>
      </c>
      <c r="E5" s="18">
        <v>48</v>
      </c>
      <c r="F5" s="68">
        <f>D5/E5</f>
        <v>450</v>
      </c>
      <c r="G5" s="42"/>
      <c r="H5" s="43"/>
      <c r="I5" s="21">
        <v>0.08</v>
      </c>
      <c r="J5" s="43"/>
      <c r="K5" s="43"/>
      <c r="L5" s="22"/>
    </row>
    <row r="6" spans="1:12" ht="141.75">
      <c r="A6" s="37" t="s">
        <v>48</v>
      </c>
      <c r="B6" s="78" t="s">
        <v>133</v>
      </c>
      <c r="C6" s="18" t="s">
        <v>132</v>
      </c>
      <c r="D6" s="19">
        <v>8000</v>
      </c>
      <c r="E6" s="18">
        <v>48</v>
      </c>
      <c r="F6" s="79">
        <f>D6/E6</f>
        <v>166.66666666666666</v>
      </c>
      <c r="G6" s="42"/>
      <c r="H6" s="43"/>
      <c r="I6" s="21">
        <v>0.08</v>
      </c>
      <c r="J6" s="43"/>
      <c r="K6" s="43"/>
      <c r="L6" s="22"/>
    </row>
    <row r="7" spans="1:12" ht="25.5">
      <c r="A7" s="44"/>
      <c r="B7" s="45"/>
      <c r="C7" s="46"/>
      <c r="D7" s="46"/>
      <c r="E7" s="46"/>
      <c r="F7" s="46"/>
      <c r="G7" s="27" t="s">
        <v>53</v>
      </c>
      <c r="H7" s="47"/>
      <c r="I7" s="27" t="s">
        <v>54</v>
      </c>
      <c r="J7" s="43"/>
      <c r="K7" s="48"/>
      <c r="L7" s="49"/>
    </row>
    <row r="11" spans="1:12" ht="15.75">
      <c r="A11" s="10" t="s">
        <v>55</v>
      </c>
      <c r="B11" s="69"/>
      <c r="C11" s="69"/>
    </row>
    <row r="12" spans="1:12" ht="15.75">
      <c r="A12" s="69"/>
      <c r="B12" s="69"/>
      <c r="C12" s="69"/>
    </row>
    <row r="13" spans="1:12" ht="78.75">
      <c r="A13" s="70" t="s">
        <v>56</v>
      </c>
      <c r="B13" s="71" t="s">
        <v>57</v>
      </c>
      <c r="C13" s="70" t="s">
        <v>58</v>
      </c>
    </row>
    <row r="14" spans="1:12" ht="157.5">
      <c r="A14" s="72" t="s">
        <v>45</v>
      </c>
      <c r="B14" s="23" t="s">
        <v>131</v>
      </c>
      <c r="C14" s="73"/>
    </row>
    <row r="15" spans="1:12" ht="141.75">
      <c r="A15" s="72" t="s">
        <v>48</v>
      </c>
      <c r="B15" s="23" t="s">
        <v>134</v>
      </c>
      <c r="C15" s="73"/>
    </row>
    <row r="16" spans="1:12" ht="94.5">
      <c r="A16" s="72" t="s">
        <v>51</v>
      </c>
      <c r="B16" s="23" t="s">
        <v>135</v>
      </c>
      <c r="C16" s="73"/>
    </row>
    <row r="17" spans="1:3" ht="173.25">
      <c r="A17" s="72" t="s">
        <v>70</v>
      </c>
      <c r="B17" s="23" t="s">
        <v>136</v>
      </c>
      <c r="C17" s="73"/>
    </row>
    <row r="18" spans="1:3" ht="78.75">
      <c r="A18" s="74" t="s">
        <v>56</v>
      </c>
      <c r="B18" s="75" t="s">
        <v>63</v>
      </c>
      <c r="C18" s="74" t="s">
        <v>58</v>
      </c>
    </row>
    <row r="19" spans="1:3" ht="126">
      <c r="A19" s="72">
        <v>5</v>
      </c>
      <c r="B19" s="23" t="s">
        <v>177</v>
      </c>
      <c r="C19" s="73"/>
    </row>
    <row r="20" spans="1:3" ht="120">
      <c r="A20" s="72">
        <v>6</v>
      </c>
      <c r="B20" s="17" t="s">
        <v>129</v>
      </c>
      <c r="C20" s="61"/>
    </row>
    <row r="21" spans="1:3" ht="180">
      <c r="A21" s="72">
        <v>7</v>
      </c>
      <c r="B21" s="62" t="s">
        <v>82</v>
      </c>
      <c r="C21" s="76"/>
    </row>
  </sheetData>
  <pageMargins left="0.7" right="0.7" top="0.75" bottom="0.75"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6"/>
  <sheetViews>
    <sheetView view="pageBreakPreview" topLeftCell="A36" zoomScale="60" zoomScaleNormal="120" workbookViewId="0">
      <selection activeCell="B36" sqref="B36"/>
    </sheetView>
  </sheetViews>
  <sheetFormatPr defaultColWidth="8.7109375" defaultRowHeight="15"/>
  <cols>
    <col min="1" max="1" width="4.85546875" customWidth="1"/>
    <col min="2" max="2" width="26.42578125" customWidth="1"/>
    <col min="3" max="3" width="15.28515625" customWidth="1"/>
    <col min="9" max="9" width="11.5703125" customWidth="1"/>
    <col min="12" max="12" width="13" customWidth="1"/>
  </cols>
  <sheetData>
    <row r="1" spans="1:12" ht="15" customHeight="1">
      <c r="A1" s="147" t="s">
        <v>137</v>
      </c>
      <c r="B1" s="147"/>
      <c r="C1" s="147"/>
    </row>
    <row r="3" spans="1:12" ht="127.5">
      <c r="A3" s="33" t="s">
        <v>33</v>
      </c>
      <c r="B3" s="11" t="s">
        <v>34</v>
      </c>
      <c r="C3" s="11" t="s">
        <v>35</v>
      </c>
      <c r="D3" s="34" t="s">
        <v>36</v>
      </c>
      <c r="E3" s="11" t="s">
        <v>37</v>
      </c>
      <c r="F3" s="11" t="s">
        <v>38</v>
      </c>
      <c r="G3" s="11" t="s">
        <v>39</v>
      </c>
      <c r="H3" s="11" t="s">
        <v>40</v>
      </c>
      <c r="I3" s="11" t="s">
        <v>41</v>
      </c>
      <c r="J3" s="11" t="s">
        <v>42</v>
      </c>
      <c r="K3" s="11" t="s">
        <v>43</v>
      </c>
      <c r="L3" s="35" t="s">
        <v>44</v>
      </c>
    </row>
    <row r="4" spans="1:12">
      <c r="A4" s="14">
        <v>1</v>
      </c>
      <c r="B4" s="15">
        <v>2</v>
      </c>
      <c r="C4" s="36">
        <v>3</v>
      </c>
      <c r="D4" s="36">
        <v>4</v>
      </c>
      <c r="E4" s="36">
        <v>5</v>
      </c>
      <c r="F4" s="36">
        <v>6</v>
      </c>
      <c r="G4" s="16">
        <v>7</v>
      </c>
      <c r="H4" s="15">
        <v>8</v>
      </c>
      <c r="I4" s="16">
        <v>9</v>
      </c>
      <c r="J4" s="15">
        <v>10</v>
      </c>
      <c r="K4" s="15">
        <v>11</v>
      </c>
      <c r="L4" s="15">
        <v>12</v>
      </c>
    </row>
    <row r="5" spans="1:12" ht="252">
      <c r="A5" s="37" t="s">
        <v>45</v>
      </c>
      <c r="B5" s="80" t="s">
        <v>138</v>
      </c>
      <c r="C5" s="18" t="s">
        <v>139</v>
      </c>
      <c r="D5" s="19">
        <f t="shared" ref="D5:D11" si="0">E5*F5</f>
        <v>480</v>
      </c>
      <c r="E5" s="65">
        <v>96</v>
      </c>
      <c r="F5" s="68">
        <v>5</v>
      </c>
      <c r="G5" s="42"/>
      <c r="H5" s="43"/>
      <c r="I5" s="21">
        <v>0.08</v>
      </c>
      <c r="J5" s="43"/>
      <c r="K5" s="43"/>
      <c r="L5" s="22"/>
    </row>
    <row r="6" spans="1:12" ht="252">
      <c r="A6" s="37" t="s">
        <v>48</v>
      </c>
      <c r="B6" s="32" t="s">
        <v>140</v>
      </c>
      <c r="C6" s="18" t="s">
        <v>139</v>
      </c>
      <c r="D6" s="19">
        <f t="shared" si="0"/>
        <v>960</v>
      </c>
      <c r="E6" s="65">
        <v>96</v>
      </c>
      <c r="F6" s="68">
        <v>10</v>
      </c>
      <c r="G6" s="42"/>
      <c r="H6" s="43"/>
      <c r="I6" s="21">
        <v>0.08</v>
      </c>
      <c r="J6" s="43"/>
      <c r="K6" s="43"/>
      <c r="L6" s="22"/>
    </row>
    <row r="7" spans="1:12" ht="297.75">
      <c r="A7" s="37" t="s">
        <v>51</v>
      </c>
      <c r="B7" s="32" t="s">
        <v>141</v>
      </c>
      <c r="C7" s="18" t="s">
        <v>139</v>
      </c>
      <c r="D7" s="19">
        <f t="shared" si="0"/>
        <v>57600</v>
      </c>
      <c r="E7" s="65">
        <v>96</v>
      </c>
      <c r="F7" s="68">
        <v>600</v>
      </c>
      <c r="G7" s="42"/>
      <c r="H7" s="43"/>
      <c r="I7" s="21">
        <v>0.08</v>
      </c>
      <c r="J7" s="43"/>
      <c r="K7" s="43"/>
      <c r="L7" s="22"/>
    </row>
    <row r="8" spans="1:12" ht="266.25">
      <c r="A8" s="37" t="s">
        <v>70</v>
      </c>
      <c r="B8" s="32" t="s">
        <v>142</v>
      </c>
      <c r="C8" s="18" t="s">
        <v>139</v>
      </c>
      <c r="D8" s="19">
        <f t="shared" si="0"/>
        <v>3456</v>
      </c>
      <c r="E8" s="65">
        <v>96</v>
      </c>
      <c r="F8" s="68">
        <v>36</v>
      </c>
      <c r="G8" s="42"/>
      <c r="H8" s="43"/>
      <c r="I8" s="21">
        <v>0.08</v>
      </c>
      <c r="J8" s="43"/>
      <c r="K8" s="43"/>
      <c r="L8" s="22"/>
    </row>
    <row r="9" spans="1:12" ht="266.25">
      <c r="A9" s="37" t="s">
        <v>143</v>
      </c>
      <c r="B9" s="32" t="s">
        <v>144</v>
      </c>
      <c r="C9" s="18" t="s">
        <v>139</v>
      </c>
      <c r="D9" s="19">
        <f t="shared" si="0"/>
        <v>38400</v>
      </c>
      <c r="E9" s="65">
        <v>96</v>
      </c>
      <c r="F9" s="68">
        <v>400</v>
      </c>
      <c r="G9" s="42"/>
      <c r="H9" s="43"/>
      <c r="I9" s="21">
        <v>0.08</v>
      </c>
      <c r="J9" s="43"/>
      <c r="K9" s="43"/>
      <c r="L9" s="22"/>
    </row>
    <row r="10" spans="1:12" ht="110.25">
      <c r="A10" s="37" t="s">
        <v>145</v>
      </c>
      <c r="B10" s="32" t="s">
        <v>146</v>
      </c>
      <c r="C10" s="18" t="s">
        <v>147</v>
      </c>
      <c r="D10" s="19">
        <f t="shared" si="0"/>
        <v>960</v>
      </c>
      <c r="E10" s="65">
        <v>96</v>
      </c>
      <c r="F10" s="68">
        <v>10</v>
      </c>
      <c r="G10" s="42"/>
      <c r="H10" s="43"/>
      <c r="I10" s="21">
        <v>0.08</v>
      </c>
      <c r="J10" s="43"/>
      <c r="K10" s="43"/>
      <c r="L10" s="22"/>
    </row>
    <row r="11" spans="1:12" ht="63">
      <c r="A11" s="37" t="s">
        <v>148</v>
      </c>
      <c r="B11" s="81" t="s">
        <v>149</v>
      </c>
      <c r="C11" s="18" t="s">
        <v>147</v>
      </c>
      <c r="D11" s="19">
        <f t="shared" si="0"/>
        <v>50000</v>
      </c>
      <c r="E11" s="65">
        <v>500</v>
      </c>
      <c r="F11" s="82">
        <v>100</v>
      </c>
      <c r="G11" s="42"/>
      <c r="H11" s="43"/>
      <c r="I11" s="21">
        <v>0.08</v>
      </c>
      <c r="J11" s="43"/>
      <c r="K11" s="43"/>
      <c r="L11" s="22"/>
    </row>
    <row r="12" spans="1:12" ht="110.25">
      <c r="A12" s="37" t="s">
        <v>150</v>
      </c>
      <c r="B12" s="38" t="s">
        <v>151</v>
      </c>
      <c r="C12" s="18" t="s">
        <v>152</v>
      </c>
      <c r="D12" s="19">
        <v>12</v>
      </c>
      <c r="E12" s="65">
        <v>1</v>
      </c>
      <c r="F12" s="82">
        <v>12</v>
      </c>
      <c r="G12" s="42"/>
      <c r="H12" s="43"/>
      <c r="I12" s="21"/>
      <c r="J12" s="43"/>
      <c r="K12" s="43"/>
      <c r="L12" s="22"/>
    </row>
    <row r="13" spans="1:12" ht="60">
      <c r="A13" s="37" t="s">
        <v>153</v>
      </c>
      <c r="B13" s="66" t="s">
        <v>154</v>
      </c>
      <c r="C13" s="83" t="s">
        <v>147</v>
      </c>
      <c r="D13" s="19">
        <v>500</v>
      </c>
      <c r="E13" s="65">
        <v>500</v>
      </c>
      <c r="F13" s="82">
        <v>1</v>
      </c>
      <c r="G13" s="42"/>
      <c r="H13" s="43"/>
      <c r="I13" s="21"/>
      <c r="J13" s="43"/>
      <c r="K13" s="43"/>
      <c r="L13" s="22"/>
    </row>
    <row r="14" spans="1:12" ht="90">
      <c r="A14" s="37" t="s">
        <v>155</v>
      </c>
      <c r="B14" s="66" t="s">
        <v>156</v>
      </c>
      <c r="C14" s="83" t="s">
        <v>157</v>
      </c>
      <c r="D14" s="19">
        <v>6</v>
      </c>
      <c r="E14" s="65">
        <v>1</v>
      </c>
      <c r="F14" s="82">
        <v>6</v>
      </c>
      <c r="G14" s="42"/>
      <c r="H14" s="43"/>
      <c r="I14" s="21"/>
      <c r="J14" s="43"/>
      <c r="K14" s="43"/>
      <c r="L14" s="22"/>
    </row>
    <row r="15" spans="1:12" ht="30">
      <c r="A15" s="37" t="s">
        <v>158</v>
      </c>
      <c r="B15" s="66" t="s">
        <v>159</v>
      </c>
      <c r="C15" s="83" t="s">
        <v>160</v>
      </c>
      <c r="D15" s="19">
        <v>4</v>
      </c>
      <c r="E15" s="65">
        <v>500</v>
      </c>
      <c r="F15" s="82">
        <v>4</v>
      </c>
      <c r="G15" s="42"/>
      <c r="H15" s="43"/>
      <c r="I15" s="21"/>
      <c r="J15" s="43"/>
      <c r="K15" s="43"/>
      <c r="L15" s="22"/>
    </row>
    <row r="16" spans="1:12" ht="25.5">
      <c r="A16" s="44"/>
      <c r="B16" s="45"/>
      <c r="C16" s="46"/>
      <c r="D16" s="46"/>
      <c r="E16" s="46"/>
      <c r="F16" s="46"/>
      <c r="G16" s="27" t="s">
        <v>53</v>
      </c>
      <c r="H16" s="47"/>
      <c r="I16" s="27" t="s">
        <v>54</v>
      </c>
      <c r="J16" s="84"/>
      <c r="K16" s="48"/>
      <c r="L16" s="49"/>
    </row>
    <row r="18" spans="1:3" ht="15.75" customHeight="1">
      <c r="A18" s="147" t="s">
        <v>55</v>
      </c>
      <c r="B18" s="147"/>
      <c r="C18" s="147"/>
    </row>
    <row r="20" spans="1:3" ht="63.75">
      <c r="A20" s="85" t="s">
        <v>56</v>
      </c>
      <c r="B20" s="86" t="s">
        <v>57</v>
      </c>
      <c r="C20" s="85" t="s">
        <v>58</v>
      </c>
    </row>
    <row r="21" spans="1:3" ht="252">
      <c r="A21" s="87" t="s">
        <v>45</v>
      </c>
      <c r="B21" s="38" t="s">
        <v>138</v>
      </c>
      <c r="C21" s="17"/>
    </row>
    <row r="22" spans="1:3" ht="252">
      <c r="A22" s="87" t="s">
        <v>48</v>
      </c>
      <c r="B22" s="38" t="s">
        <v>140</v>
      </c>
      <c r="C22" s="17"/>
    </row>
    <row r="23" spans="1:3" ht="266.25">
      <c r="A23" s="87" t="s">
        <v>51</v>
      </c>
      <c r="B23" s="38" t="s">
        <v>161</v>
      </c>
      <c r="C23" s="17"/>
    </row>
    <row r="24" spans="1:3" ht="266.25">
      <c r="A24" s="87" t="s">
        <v>70</v>
      </c>
      <c r="B24" s="38" t="s">
        <v>142</v>
      </c>
      <c r="C24" s="17"/>
    </row>
    <row r="25" spans="1:3" ht="266.25">
      <c r="A25" s="87" t="s">
        <v>143</v>
      </c>
      <c r="B25" s="38" t="s">
        <v>144</v>
      </c>
      <c r="C25" s="17"/>
    </row>
    <row r="26" spans="1:3" ht="110.25">
      <c r="A26" s="87" t="s">
        <v>145</v>
      </c>
      <c r="B26" s="38" t="s">
        <v>146</v>
      </c>
      <c r="C26" s="17"/>
    </row>
    <row r="27" spans="1:3" ht="63">
      <c r="A27" s="87" t="s">
        <v>148</v>
      </c>
      <c r="B27" s="38" t="s">
        <v>162</v>
      </c>
      <c r="C27" s="17"/>
    </row>
    <row r="28" spans="1:3" ht="110.25">
      <c r="A28" s="87" t="s">
        <v>150</v>
      </c>
      <c r="B28" s="38" t="s">
        <v>151</v>
      </c>
      <c r="C28" s="17"/>
    </row>
    <row r="29" spans="1:3" ht="105">
      <c r="A29" s="87" t="s">
        <v>153</v>
      </c>
      <c r="B29" s="76" t="s">
        <v>163</v>
      </c>
      <c r="C29" s="17"/>
    </row>
    <row r="30" spans="1:3" ht="90">
      <c r="A30" s="87" t="s">
        <v>155</v>
      </c>
      <c r="B30" s="76" t="s">
        <v>156</v>
      </c>
      <c r="C30" s="17"/>
    </row>
    <row r="31" spans="1:3" ht="30">
      <c r="A31" s="87" t="s">
        <v>158</v>
      </c>
      <c r="B31" s="76" t="s">
        <v>159</v>
      </c>
      <c r="C31" s="17"/>
    </row>
    <row r="32" spans="1:3" ht="63.75">
      <c r="A32" s="88" t="s">
        <v>56</v>
      </c>
      <c r="B32" s="89" t="s">
        <v>63</v>
      </c>
      <c r="C32" s="88" t="s">
        <v>58</v>
      </c>
    </row>
    <row r="33" spans="1:3" ht="63">
      <c r="A33" s="90" t="s">
        <v>150</v>
      </c>
      <c r="B33" s="38" t="s">
        <v>80</v>
      </c>
      <c r="C33" s="17"/>
    </row>
    <row r="34" spans="1:3" ht="47.25">
      <c r="A34" s="90" t="s">
        <v>153</v>
      </c>
      <c r="B34" s="38" t="s">
        <v>164</v>
      </c>
      <c r="C34" s="17"/>
    </row>
    <row r="35" spans="1:3" ht="94.5">
      <c r="A35" s="72" t="s">
        <v>155</v>
      </c>
      <c r="B35" s="38" t="s">
        <v>129</v>
      </c>
      <c r="C35" s="61"/>
    </row>
    <row r="36" spans="1:3" ht="126">
      <c r="A36" s="72" t="s">
        <v>158</v>
      </c>
      <c r="B36" s="38" t="s">
        <v>82</v>
      </c>
      <c r="C36" s="76"/>
    </row>
  </sheetData>
  <mergeCells count="2">
    <mergeCell ref="A1:C1"/>
    <mergeCell ref="A18:C18"/>
  </mergeCells>
  <pageMargins left="0.31496062992125984" right="0.31496062992125984" top="0.74803149606299213" bottom="0.74803149606299213" header="0.51181102362204722" footer="0.51181102362204722"/>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725</TotalTime>
  <Application>Microsoft Excel</Application>
  <DocSecurity>0</DocSecurity>
  <ScaleCrop>false</ScaleCrop>
  <HeadingPairs>
    <vt:vector size="2" baseType="variant">
      <vt:variant>
        <vt:lpstr>Arkusze</vt:lpstr>
      </vt:variant>
      <vt:variant>
        <vt:i4>8</vt:i4>
      </vt:variant>
    </vt:vector>
  </HeadingPairs>
  <TitlesOfParts>
    <vt:vector size="8" baseType="lpstr">
      <vt:lpstr>Opis przedmiotu zamówienia</vt:lpstr>
      <vt:lpstr>Zał. 1.0</vt:lpstr>
      <vt:lpstr>Zał. 2.0</vt:lpstr>
      <vt:lpstr>Zał. 3.0</vt:lpstr>
      <vt:lpstr>Zał. 4.0</vt:lpstr>
      <vt:lpstr>Zał. 5.0</vt:lpstr>
      <vt:lpstr>Zał. 6.0</vt:lpstr>
      <vt:lpstr>Zał. 6.1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dc:description/>
  <cp:lastModifiedBy>Agnieszka Sułkowska</cp:lastModifiedBy>
  <cp:revision>86</cp:revision>
  <cp:lastPrinted>2024-05-27T10:22:10Z</cp:lastPrinted>
  <dcterms:created xsi:type="dcterms:W3CDTF">2006-09-22T13:37:51Z</dcterms:created>
  <dcterms:modified xsi:type="dcterms:W3CDTF">2024-06-20T12:36:58Z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