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Plikarnia\Baza Formed\INWESTYCJE\_2023\95.23.RW PLESZEW\11_14 Pleszew SP\__na gotowo\11.01.2024\Pakiet 2\"/>
    </mc:Choice>
  </mc:AlternateContent>
  <xr:revisionPtr revIDLastSave="0" documentId="13_ncr:1_{A9E2546A-1079-4489-AA85-BAA97ADCFB3C}" xr6:coauthVersionLast="36" xr6:coauthVersionMax="36" xr10:uidLastSave="{00000000-0000-0000-0000-000000000000}"/>
  <bookViews>
    <workbookView xWindow="0" yWindow="0" windowWidth="28800" windowHeight="11805" xr2:uid="{90E6C89D-85FE-4549-AEC8-4F458E642077}"/>
  </bookViews>
  <sheets>
    <sheet name="Formularz - Pakiet 2" sheetId="1" r:id="rId1"/>
  </sheets>
  <definedNames>
    <definedName name="_xlnm._FilterDatabase" localSheetId="0" hidden="1">'Formularz - Pakiet 2'!$A$1:$N$25</definedName>
    <definedName name="Rodzaj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K25" i="1"/>
  <c r="K23" i="1"/>
  <c r="K21" i="1"/>
  <c r="K19" i="1"/>
  <c r="K17" i="1"/>
  <c r="M17" i="1" s="1"/>
  <c r="K16" i="1"/>
  <c r="K14" i="1"/>
  <c r="M14" i="1" s="1"/>
  <c r="N14" i="1" s="1"/>
  <c r="K12" i="1"/>
  <c r="K10" i="1"/>
  <c r="M10" i="1" s="1"/>
  <c r="N10" i="1" s="1"/>
  <c r="K9" i="1"/>
  <c r="K8" i="1"/>
  <c r="M8" i="1" s="1"/>
  <c r="N8" i="1" s="1"/>
  <c r="K6" i="1"/>
  <c r="M6" i="1" s="1"/>
  <c r="K4" i="1"/>
  <c r="K27" i="1" l="1"/>
  <c r="M4" i="1"/>
  <c r="N4" i="1" s="1"/>
  <c r="M25" i="1"/>
  <c r="N25" i="1" s="1"/>
  <c r="M19" i="1"/>
  <c r="N19" i="1" s="1"/>
  <c r="M9" i="1"/>
  <c r="N9" i="1" s="1"/>
  <c r="N17" i="1"/>
  <c r="N6" i="1"/>
  <c r="M21" i="1"/>
  <c r="N21" i="1" s="1"/>
  <c r="M12" i="1"/>
  <c r="N12" i="1" s="1"/>
  <c r="M23" i="1"/>
  <c r="N23" i="1" s="1"/>
  <c r="N27" i="1" l="1"/>
  <c r="M27" i="1"/>
</calcChain>
</file>

<file path=xl/sharedStrings.xml><?xml version="1.0" encoding="utf-8"?>
<sst xmlns="http://schemas.openxmlformats.org/spreadsheetml/2006/main" count="217" uniqueCount="50">
  <si>
    <t>l.p.</t>
  </si>
  <si>
    <t xml:space="preserve">Kondygnacja </t>
  </si>
  <si>
    <t>Numer pomieszczenia</t>
  </si>
  <si>
    <t>Oddział</t>
  </si>
  <si>
    <t>Nazwa pomieszczenia</t>
  </si>
  <si>
    <t>Nazwa produktu</t>
  </si>
  <si>
    <t>Nr. Załącznika</t>
  </si>
  <si>
    <t>Cena netto jednostkowa (zł)</t>
  </si>
  <si>
    <t>J.M</t>
  </si>
  <si>
    <t>Ilość (szt.)</t>
  </si>
  <si>
    <t>Wartość netto (zł)</t>
  </si>
  <si>
    <t>VAT %</t>
  </si>
  <si>
    <t>Wartość VAT (zł)</t>
  </si>
  <si>
    <t>Wartość brutto (zł)</t>
  </si>
  <si>
    <t>Parter</t>
  </si>
  <si>
    <t>OiOM</t>
  </si>
  <si>
    <t>x</t>
  </si>
  <si>
    <t>-</t>
  </si>
  <si>
    <t>szt.</t>
  </si>
  <si>
    <t>0.07</t>
  </si>
  <si>
    <t>0,07 Administracja - Sekretariat</t>
  </si>
  <si>
    <t>OIOM</t>
  </si>
  <si>
    <r>
      <rPr>
        <b/>
        <sz val="11"/>
        <color theme="1"/>
        <rFont val="Calibri"/>
        <family val="2"/>
        <charset val="238"/>
        <scheme val="minor"/>
      </rPr>
      <t>Zabudowa socjalna dolna i górna, konstrukcja płyta meblowa w składzie:</t>
    </r>
    <r>
      <rPr>
        <sz val="11"/>
        <color theme="1"/>
        <rFont val="Calibri"/>
        <family val="2"/>
        <charset val="238"/>
        <scheme val="minor"/>
      </rPr>
      <t xml:space="preserve">
- 1 x Szafka stojąca 4 szufladowa o szerokości 500 mm, zamek centralny
- 1 x Szafka stojąca umywalkowa o szerokości 600 mm, lewe drzwi, wewnątrz podwójny wysuwany kosz na odpady, 
- 1 x Szafka stojąca 4 szufladowa o szerokości 500 mm, zamek centralny,
- 1 x Szafka stojąca o szerokości 600 mm, prawe drzwi, zamek, wewnątrz 2 x półka,
- 1 x Blat typu postforming  z zamontowaną wpuszczaną okrągłą nierdzewną umywalką i nablatową baterią z wysoką wylewką,
- 1 x Szafka wisząca o szerokości 500 mm, lewe drzwi, wewnątrz 2 x półka, zamek,
- 1 x Szafka wisząca o szerokości 600 mm, lewe drzwi, wewnątrz ociekacz na naczynia,
- 1 x Szafka wisząca o szerokości 500 mm, prawe drzwi, wewnątrz 2 x półka,
- 1 x Szafka wisząca o szerokości 600 mm, prawe drzwi, wewnątrz 2 x półka, zamek </t>
    </r>
  </si>
  <si>
    <t xml:space="preserve">szt. </t>
  </si>
  <si>
    <t>0.08</t>
  </si>
  <si>
    <t>0,08 Izolatka</t>
  </si>
  <si>
    <r>
      <rPr>
        <b/>
        <sz val="11"/>
        <color theme="1"/>
        <rFont val="Calibri"/>
        <family val="2"/>
        <charset val="238"/>
        <scheme val="minor"/>
      </rPr>
      <t>Zabudowa medyczna prawa, konstrukcja z płyty tworzywowej wilgocioodpornej, w składzie:</t>
    </r>
    <r>
      <rPr>
        <sz val="11"/>
        <color theme="1"/>
        <rFont val="Calibri"/>
        <family val="2"/>
        <charset val="238"/>
        <scheme val="minor"/>
      </rPr>
      <t xml:space="preserve">
- 1 x Szafka stojąca o szerokości 600 mm, drzwi lewe, wewnątrz półka, zamek,
- 1 x Szafka stojąca z 4-ma szufladami o szerokości 600 mm, prowadnice kulowe z samodociągiem, zamek centralny,
- 1 x Wolna przestrzeń na lodówkę podblatową o szerokości min. 650 mm.
- 1 x Szafka stojąca z 4-ma szufladami o szerokości 455 mm, prowadnice kulowe z samodociągiem, zamek centralny
- 2 x Szafka stojąca z 4-ma szufladami o szerokości 600 mm, prowadnice kulowe z samodociągiem, zamek centralny, 
- 1 x Szafka stojąca zlewozmywakowa o szerokości 800 mm, podwójne drzwi, zamek, wewnątrz podwójny wysuwany kosz na odpady,
- 1 x Szafka stojąca umywalkowa o szerokości 800 mm, podwójne drzwi, zamek, wewnątrz podwójny wysuwany kosz na odpady,
- 1 x Blat mineralno akrylowy z listwą przyblatową, blat ze zintegrowanym dwukomorowym zlewozmywakiem i okragłą umywalką, 2 x bateria nablatowa bezdotykowa elelektryczna zasilanie 230 V</t>
    </r>
  </si>
  <si>
    <t>0.12</t>
  </si>
  <si>
    <t>0,12 Sala intensywnej opieki medycznej</t>
  </si>
  <si>
    <r>
      <rPr>
        <b/>
        <sz val="11"/>
        <color theme="1"/>
        <rFont val="Calibri"/>
        <family val="2"/>
        <charset val="238"/>
        <scheme val="minor"/>
      </rPr>
      <t>Zabudowa medyczna lewa, konstrukcja z płyty tworzywowej wilgocioodpornej, w składzie:</t>
    </r>
    <r>
      <rPr>
        <sz val="11"/>
        <color theme="1"/>
        <rFont val="Calibri"/>
        <family val="2"/>
        <charset val="238"/>
        <scheme val="minor"/>
      </rPr>
      <t xml:space="preserve">
- 1 x Szafka stojąca umywalkowa o szerokości 800 mm, podwójne drzwi, zamek, wewnątrz podwójny wysuwany kosz na odpady,
- 1 x Szafka stojąca z 4-ma szufladami o szerokości 455 mm, prowadnice kulowe z samodociągiem, zamek centralny,
- 1 x Szafka stojąca zlewozmywakowa o szerokości 800 mm, podwójne drzwi, zamek, wewnątrz podwójny wysuwany kosz na odpady,
- 2 x Szafka stojąca z 4-ma szufladami o szerokości 600 mm, prowadnice kulowe z samodociągiem, zamek centralny,
- 1 x Wolna przestrzeń na lodówkę podblatową o szerokości min. 650 mm.
- 1 x Szafka stojąca z 4-ma szufladami o szerokości 600 mm, prowadnice kulowe z samodociągiem, zamek centralny,
- 1 x Wolna przestrzeń na lodówkę podblatową o szerokości min. 650 mm.
- 1 x Blat mineralno akrylowy z listwą przyblatową, blat ze zintegrowanym dwukomorowym zlewozmywakiem i okragłą umywalką, 2 x bateria nablatowa bezdotykowa elelektryczna zasilanie 230 V</t>
    </r>
  </si>
  <si>
    <r>
      <rPr>
        <b/>
        <sz val="11"/>
        <color theme="1"/>
        <rFont val="Calibri"/>
        <family val="2"/>
        <charset val="238"/>
        <scheme val="minor"/>
      </rPr>
      <t>Zabudowa medyczna prawa, konstrukcja z płyty tworzywowej wilgocioodpornej, w składzie:</t>
    </r>
    <r>
      <rPr>
        <sz val="11"/>
        <color theme="1"/>
        <rFont val="Calibri"/>
        <family val="2"/>
        <charset val="238"/>
        <scheme val="minor"/>
      </rPr>
      <t xml:space="preserve">
- 1 x Szafa wolnostojąca o szerokości 655 mm, 2x lewe drzwi z zamkiem, wewnątrz 6 półek,
- 1 x Szafka stojąca z 4-ma szufladami o szerokości 600 mm, prowadnice kulowe z samodociągiem, zamek centralny, 
- 1 x Szafka stojąca zlewozmywakowa o szerokości 600 mm, drzwi lewe, zamek,
- 1 x Szafka stojąca z 4-ma szufladami o szerokości 750 mm, prowadnice kulowe z samodociągiem, zamek centralny, 
- 1 x Szafka stojąca umywalkowa o szerokości 600 mm, drzwi prawe, zamek + prawa pionowa blenda o szerokości około 50 mm,
- 1 x Blat mineralno akrylowy z listwą przyblatową, blat ze zintegrowanym jednokomorowym zlewozmywakiem i okragłą umywalką, 2 x bateria nablatowa bezdotykowa elelektryczna zasilanie 230 V
- 1 x Szafa wolnostojąca o szerokości 655 mm, 2x prawe drzwi z zamkiem, wewnątrz 6 półek 
</t>
    </r>
  </si>
  <si>
    <r>
      <rPr>
        <b/>
        <sz val="11"/>
        <color theme="1"/>
        <rFont val="Calibri"/>
        <family val="2"/>
        <charset val="238"/>
        <scheme val="minor"/>
      </rPr>
      <t>Lada pielęgniarska narożna 5 stanowiskowa</t>
    </r>
    <r>
      <rPr>
        <sz val="11"/>
        <color theme="1"/>
        <rFont val="Calibri"/>
        <family val="2"/>
        <charset val="238"/>
        <scheme val="minor"/>
      </rPr>
      <t xml:space="preserve">, z zabudowanym słupem - element konstrukcyjny sali - z wejściem z sali o szerokości 1000 mm. Blaty lady okalający słup o głębokości 700 mm z zewnętrzną listwą przy blatową, blat szafek na segregatory o głębokości 450 mm z listwą przy blatową. W blacie we wskazanych miejscach minimum 8 przelotek na kable, pod blatem narożnym podwieszone uchwyty na kable. Oświetlenie zewnętrzne Led pod blatem części narożnej odcień neutralny, nocne oświetlenie Led cokołu części narożnej odcień niebieski.
Skład od lewej:
1 x lada prosta 1 stanowiskowa z blatem mineralnym o wymiarach około 1400x700x750
1 x przejście z sali o szerokości około 1000 mm
1 x lada narożna 4 stanowiskowa z blatem mineralnym i oświetleniem Led o wymiarach około 3100/3100x700x750 mm
5 x kontener z zamkiem centralnym
7 x szafka na segregatory z blatem mineralnym, podwójne drzwi, 2 x regulowana półka, zamek, o wymiarach około 740x420x750 mm. </t>
    </r>
  </si>
  <si>
    <t>0.13</t>
  </si>
  <si>
    <t>0,13 Pokój wypoczynkowy pielęgniarek</t>
  </si>
  <si>
    <r>
      <rPr>
        <b/>
        <sz val="11"/>
        <color theme="1"/>
        <rFont val="Calibri"/>
        <family val="2"/>
        <charset val="238"/>
        <scheme val="minor"/>
      </rPr>
      <t>Zabudowa socjalna, konstrukcja płyta meblowa, w składzie:</t>
    </r>
    <r>
      <rPr>
        <sz val="11"/>
        <color theme="1"/>
        <rFont val="Calibri"/>
        <family val="2"/>
        <charset val="238"/>
        <scheme val="minor"/>
      </rPr>
      <t xml:space="preserve">
- 1 x Szafka stojąca umywalkowa o szerokości 600 mm,
- 1 x Szafka stojąca 4 szufladowa o szerokości 600 mm, zamek centralny,
- 1 x Szafka stojąca zlewozmywakowa o szerokości 800 mm, podwójne drzwi, wewnątrz podwójny wysuwany kosz na odpady,
-  1 x Blat typu postforming  z zamontowaną wpuszczaną okrągłą nierdzewną umywalką, dwukomorowym nierdzewnym zlewozmywakiem, 2 x nablatowa bateria z wysoką wylewką,
- 1 x Szafka wisząca o szerokości 600 mm, lewe drzwi, wewnątrz 2 x półka, zamek,
- 1 x Szafka wisząca o szerokości 600 mm, prawe drzwi, wewnątrz 2 x półka, zamek,
- 1 x Szafka wisząca o szerokości 800 mm, podwójne drzwi, wewnątrz wewnątrz ociekacz na naczynia</t>
    </r>
  </si>
  <si>
    <t>0.16</t>
  </si>
  <si>
    <t>0,16 Gabinet lekarski</t>
  </si>
  <si>
    <r>
      <rPr>
        <b/>
        <sz val="11"/>
        <color theme="1"/>
        <rFont val="Calibri"/>
        <family val="2"/>
        <charset val="238"/>
        <scheme val="minor"/>
      </rPr>
      <t>Zabudowa socjalna, konstrukcja płyta meblowa, w składzie:</t>
    </r>
    <r>
      <rPr>
        <sz val="11"/>
        <color theme="1"/>
        <rFont val="Calibri"/>
        <family val="2"/>
        <charset val="238"/>
        <scheme val="minor"/>
      </rPr>
      <t xml:space="preserve">
- 1 x Szafka stojąca umywalkowa o szerokości 700 mm, podwójne drzwi, wewnątrz podwójny wysuwany kosz na odpady,
- 1 x Szafka stojąca zlewozmywakowa o szerokości 700 mm, podwójne drzwi, wewnątrz lodówka max 41 litrów,
- 1 x Blat typu postforming, lewy przedni narożnik blatu zaokrąglony R100, z zamontowaną wpuszczaną okrągłą nierdzewną umywalką, jednokomorowym nierdzewnym zlewozmywakiem, 2 x nablatowa bateria z wysoką wylewką
- 1 x Szafka wisząca o szerokości 600 mm, lewe drzwi, wewnątrz 2 x półka, zamek
- 1 x Szafka wisząca o szerokości 600 mm, prawe drzwi, wewnątrz ociekacz na naczynia</t>
    </r>
  </si>
  <si>
    <t>0.29</t>
  </si>
  <si>
    <t>0,29 Gabinet zabiegowy</t>
  </si>
  <si>
    <r>
      <rPr>
        <b/>
        <sz val="11"/>
        <color theme="1"/>
        <rFont val="Calibri"/>
        <family val="2"/>
        <charset val="238"/>
        <scheme val="minor"/>
      </rPr>
      <t>Zabudowa medyczna, konstrukcja z płyty tworzywowej wilgocioodpornej, w składzie:</t>
    </r>
    <r>
      <rPr>
        <sz val="11"/>
        <color theme="1"/>
        <rFont val="Calibri"/>
        <family val="2"/>
        <charset val="238"/>
        <scheme val="minor"/>
      </rPr>
      <t xml:space="preserve">
- 1 x Wolna przestrzeń na lodówkę podblatową o szerokości min. 650 mm,
- 1 x Szafka stojąca zlewozmywakowa o szerokości 600 mm, drzwi lewe, zamek,
- 1 x Szafka stojąca umywalkowao szerokości 600 mm, drzwi prawe, zamek,
- 5 x Szafka stojąca z 4-ma szufladami o szerokości 600 mm, prowadnice kulowe z samodociągiem + prawa pionowa blenda o szerokości około 100 mm,
- 1 x Blat mineralno akrylowy z listwą przyblatową, blat ze zintegrowanym jednokomorowym zlewozmywakiem i okragłą umywalką, 2 x bateria nablatowa bezdotykowa elelektryczna zasilanie 230 V,
- 4 x Szafka wisząca o szerokości 600 mm, drzwi lewe, wewnątrz 2 x półka, zamek + lewa pionowa blenda o szerokości około 50 mm,
- 4 x Szafka wisząca o szerokości 600 mm, drzwi prawe, wewnątrz 2 x półka, zamek + prawa pionowa blenda o szerokości około 50 mm.
wys. 150 mm.</t>
    </r>
  </si>
  <si>
    <t>Szafa ambulatoryjna dwudrzwiowa o szerokości 1100 mm, wyposazona w obrotowe organizery tworzywowe</t>
  </si>
  <si>
    <t>0.30</t>
  </si>
  <si>
    <t>0,30 Kuchenka oddziałowa</t>
  </si>
  <si>
    <r>
      <rPr>
        <b/>
        <sz val="11"/>
        <color theme="1"/>
        <rFont val="Calibri"/>
        <family val="2"/>
        <charset val="238"/>
        <scheme val="minor"/>
      </rPr>
      <t xml:space="preserve">Zabudowa socjalna narożna, konstrukcja płyta meblowa, w składzie: </t>
    </r>
    <r>
      <rPr>
        <sz val="11"/>
        <color theme="1"/>
        <rFont val="Calibri"/>
        <family val="2"/>
        <charset val="238"/>
        <scheme val="minor"/>
      </rPr>
      <t xml:space="preserve">
- 1 x Szafka stojąca o szerokości 650 mm, obudowa lodówki, lodówka w zestawie, lewe drzwi,
- 2 x Szafka stojąca z 4-ma szufladami o szerokości 600 mm,
- 1 x Szafka stojąca o szerokości 600 mm, podwójne drzwi, wewnątrz 1 x półka
- 1 x Szafka stojąca do narożnika o szerokości 1000 mm, podwójne drzwi, prawe jako stałe, wewnątrz 1 x półka,
- 1 x Blat typu postforming  na powyższe szafki
- 1 x Szafka stojąca zlewozmywakowa o szerokości 800 mm, podwójne drzwi, wewnątrz podwójny wysuwany kosz na odpady
- 1 x Szafka stojąca umywalkowa o szerokości 800 mm, podwójne drzwi,
- 1 x Blat typu postforming  z zamontowaną wpuszczaną okrągłą nierdzewną umywalką, dwukomorowym nierdzewnym zlewozmywakiem, 2 x nablatowa bateria z wysoką wylewką, 
- 3 x Szafka wisząca o szerokości 600 mm, prawe drzwi, wewnątrz 2 x półka,
- 1 x Szafka wisząca o szerokości 800 mm, podwójne drzwi, wewnątrz ociekacz na naczynia,
- 2 x Szafka wisząca o szerokość 800 mm, podwójne drzwi, wewnątrz 2 x półka</t>
    </r>
  </si>
  <si>
    <t>0,38 Łazienka</t>
  </si>
  <si>
    <t>Zabudowa meblowa do łazienki  2 x szafka umywalkowa 700 mm, 1 x szafka otwarta 700 mm wewnątrz 2 x półka, blat mineralny ze zintegrowaną 2 x umywalka + 2 x bateria nablatowa łokciowa</t>
  </si>
  <si>
    <t>0,39 Łazienka</t>
  </si>
  <si>
    <t>0,43 Promorte</t>
  </si>
  <si>
    <t>Szafka stojąca zlewozmywakowa, konstrukcja płyta meblowa, podwójne drzwi, wewnątrz podwójny wysuwany kosz na odpady. Blat laminowany typu postforming ze zlewozmywakiem jednokomorowym ze stali nierdzewnej, bateria nablatowa z wysoką wylewką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</si>
</sst>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3" xfId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3" xfId="1" applyNumberFormat="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2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</cellXfs>
  <cellStyles count="2">
    <cellStyle name="Normalny" xfId="0" builtinId="0"/>
    <cellStyle name="Normalny 2" xfId="1" xr:uid="{0B68C709-4EC4-4CC1-A8D1-F513BC557D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B0E29-1EC5-4E12-BFF9-58AA434B2945}">
  <dimension ref="A1:N31"/>
  <sheetViews>
    <sheetView tabSelected="1" zoomScale="70" zoomScaleNormal="70" workbookViewId="0">
      <selection activeCell="X4" sqref="X4"/>
    </sheetView>
  </sheetViews>
  <sheetFormatPr defaultRowHeight="15" x14ac:dyDescent="0.25"/>
  <cols>
    <col min="1" max="1" width="7" style="4" customWidth="1"/>
    <col min="2" max="2" width="12.28515625" style="4" customWidth="1"/>
    <col min="3" max="3" width="13.5703125" style="4" customWidth="1"/>
    <col min="4" max="4" width="13.5703125" style="4" bestFit="1" customWidth="1"/>
    <col min="5" max="5" width="30.85546875" style="4" customWidth="1"/>
    <col min="6" max="6" width="81.140625" style="4" customWidth="1"/>
    <col min="7" max="7" width="13" style="4" customWidth="1"/>
    <col min="8" max="8" width="14.5703125" style="4" customWidth="1"/>
    <col min="9" max="9" width="6.7109375" style="4" customWidth="1"/>
    <col min="10" max="10" width="11.85546875" style="4" customWidth="1"/>
    <col min="11" max="11" width="17.42578125" style="4" customWidth="1"/>
    <col min="12" max="12" width="10.28515625" style="4" customWidth="1"/>
    <col min="13" max="13" width="17.7109375" style="4" customWidth="1"/>
    <col min="14" max="14" width="15.28515625" style="4" customWidth="1"/>
    <col min="15" max="16384" width="9.140625" style="4"/>
  </cols>
  <sheetData>
    <row r="1" spans="1:14" ht="38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3" t="s">
        <v>7</v>
      </c>
      <c r="I1" s="2" t="s">
        <v>8</v>
      </c>
      <c r="J1" s="1" t="s">
        <v>9</v>
      </c>
      <c r="K1" s="3" t="s">
        <v>10</v>
      </c>
      <c r="L1" s="1" t="s">
        <v>11</v>
      </c>
      <c r="M1" s="3" t="s">
        <v>12</v>
      </c>
      <c r="N1" s="3" t="s">
        <v>13</v>
      </c>
    </row>
    <row r="2" spans="1:14" ht="18.75" x14ac:dyDescent="0.25">
      <c r="A2" s="5">
        <v>1</v>
      </c>
      <c r="B2" s="5"/>
      <c r="C2" s="6"/>
      <c r="D2" s="7"/>
      <c r="E2" s="8"/>
      <c r="F2" s="9" t="s">
        <v>14</v>
      </c>
      <c r="G2" s="10" t="s">
        <v>16</v>
      </c>
      <c r="H2" s="11" t="s">
        <v>17</v>
      </c>
      <c r="I2" s="12" t="s">
        <v>17</v>
      </c>
      <c r="J2" s="13">
        <v>0</v>
      </c>
      <c r="K2" s="11" t="s">
        <v>17</v>
      </c>
      <c r="L2" s="14" t="s">
        <v>17</v>
      </c>
      <c r="M2" s="15" t="s">
        <v>17</v>
      </c>
      <c r="N2" s="11" t="s">
        <v>17</v>
      </c>
    </row>
    <row r="3" spans="1:14" ht="18.75" x14ac:dyDescent="0.25">
      <c r="A3" s="5">
        <v>2</v>
      </c>
      <c r="B3" s="5" t="s">
        <v>14</v>
      </c>
      <c r="C3" s="16" t="s">
        <v>19</v>
      </c>
      <c r="D3" s="7" t="s">
        <v>15</v>
      </c>
      <c r="E3" s="17" t="s">
        <v>20</v>
      </c>
      <c r="F3" s="9" t="s">
        <v>20</v>
      </c>
      <c r="G3" s="10" t="s">
        <v>16</v>
      </c>
      <c r="H3" s="11" t="s">
        <v>17</v>
      </c>
      <c r="I3" s="12" t="s">
        <v>17</v>
      </c>
      <c r="J3" s="13">
        <v>0</v>
      </c>
      <c r="K3" s="11" t="s">
        <v>17</v>
      </c>
      <c r="L3" s="14" t="s">
        <v>17</v>
      </c>
      <c r="M3" s="15" t="s">
        <v>17</v>
      </c>
      <c r="N3" s="11" t="s">
        <v>17</v>
      </c>
    </row>
    <row r="4" spans="1:14" ht="180" x14ac:dyDescent="0.25">
      <c r="A4" s="5">
        <v>3</v>
      </c>
      <c r="B4" s="5" t="s">
        <v>14</v>
      </c>
      <c r="C4" s="16" t="s">
        <v>19</v>
      </c>
      <c r="D4" s="7" t="s">
        <v>21</v>
      </c>
      <c r="E4" s="18" t="s">
        <v>20</v>
      </c>
      <c r="F4" s="18" t="s">
        <v>22</v>
      </c>
      <c r="G4" s="10">
        <v>1</v>
      </c>
      <c r="H4" s="11">
        <v>0</v>
      </c>
      <c r="I4" s="19" t="s">
        <v>23</v>
      </c>
      <c r="J4" s="13">
        <v>1</v>
      </c>
      <c r="K4" s="11">
        <f t="shared" ref="K4" si="0">H4*J4</f>
        <v>0</v>
      </c>
      <c r="L4" s="14">
        <v>0.23</v>
      </c>
      <c r="M4" s="15">
        <f t="shared" ref="M4" si="1">K4*L4</f>
        <v>0</v>
      </c>
      <c r="N4" s="11">
        <f t="shared" ref="N4" si="2">K4+M4</f>
        <v>0</v>
      </c>
    </row>
    <row r="5" spans="1:14" ht="18.75" x14ac:dyDescent="0.25">
      <c r="A5" s="5">
        <v>4</v>
      </c>
      <c r="B5" s="5" t="s">
        <v>14</v>
      </c>
      <c r="C5" s="16" t="s">
        <v>24</v>
      </c>
      <c r="D5" s="7" t="s">
        <v>21</v>
      </c>
      <c r="E5" s="17" t="s">
        <v>25</v>
      </c>
      <c r="F5" s="9" t="s">
        <v>25</v>
      </c>
      <c r="G5" s="10" t="s">
        <v>16</v>
      </c>
      <c r="H5" s="11" t="s">
        <v>17</v>
      </c>
      <c r="I5" s="12" t="s">
        <v>17</v>
      </c>
      <c r="J5" s="13">
        <v>0</v>
      </c>
      <c r="K5" s="11" t="s">
        <v>17</v>
      </c>
      <c r="L5" s="14" t="s">
        <v>17</v>
      </c>
      <c r="M5" s="15" t="s">
        <v>17</v>
      </c>
      <c r="N5" s="11" t="s">
        <v>17</v>
      </c>
    </row>
    <row r="6" spans="1:14" ht="255" x14ac:dyDescent="0.25">
      <c r="A6" s="5">
        <v>5</v>
      </c>
      <c r="B6" s="5" t="s">
        <v>14</v>
      </c>
      <c r="C6" s="16" t="s">
        <v>24</v>
      </c>
      <c r="D6" s="7" t="s">
        <v>21</v>
      </c>
      <c r="E6" s="18" t="s">
        <v>25</v>
      </c>
      <c r="F6" s="18" t="s">
        <v>26</v>
      </c>
      <c r="G6" s="10">
        <v>2</v>
      </c>
      <c r="H6" s="11">
        <v>0</v>
      </c>
      <c r="I6" s="19" t="s">
        <v>23</v>
      </c>
      <c r="J6" s="13">
        <v>1</v>
      </c>
      <c r="K6" s="11">
        <f t="shared" ref="K6" si="3">H6*J6</f>
        <v>0</v>
      </c>
      <c r="L6" s="14">
        <v>0.23</v>
      </c>
      <c r="M6" s="15">
        <f t="shared" ref="M6" si="4">K6*L6</f>
        <v>0</v>
      </c>
      <c r="N6" s="11">
        <f t="shared" ref="N6" si="5">K6+M6</f>
        <v>0</v>
      </c>
    </row>
    <row r="7" spans="1:14" ht="30" x14ac:dyDescent="0.25">
      <c r="A7" s="5">
        <v>6</v>
      </c>
      <c r="B7" s="5" t="s">
        <v>14</v>
      </c>
      <c r="C7" s="16" t="s">
        <v>27</v>
      </c>
      <c r="D7" s="7" t="s">
        <v>21</v>
      </c>
      <c r="E7" s="17" t="s">
        <v>28</v>
      </c>
      <c r="F7" s="9" t="s">
        <v>28</v>
      </c>
      <c r="G7" s="10" t="s">
        <v>16</v>
      </c>
      <c r="H7" s="11" t="s">
        <v>17</v>
      </c>
      <c r="I7" s="12" t="s">
        <v>17</v>
      </c>
      <c r="J7" s="13">
        <v>0</v>
      </c>
      <c r="K7" s="11" t="s">
        <v>17</v>
      </c>
      <c r="L7" s="14" t="s">
        <v>17</v>
      </c>
      <c r="M7" s="15" t="s">
        <v>17</v>
      </c>
      <c r="N7" s="11" t="s">
        <v>17</v>
      </c>
    </row>
    <row r="8" spans="1:14" ht="255" x14ac:dyDescent="0.25">
      <c r="A8" s="5">
        <v>7</v>
      </c>
      <c r="B8" s="5" t="s">
        <v>14</v>
      </c>
      <c r="C8" s="16" t="s">
        <v>27</v>
      </c>
      <c r="D8" s="7" t="s">
        <v>21</v>
      </c>
      <c r="E8" s="18" t="s">
        <v>28</v>
      </c>
      <c r="F8" s="18" t="s">
        <v>29</v>
      </c>
      <c r="G8" s="10">
        <v>2</v>
      </c>
      <c r="H8" s="11">
        <v>0</v>
      </c>
      <c r="I8" s="19" t="s">
        <v>23</v>
      </c>
      <c r="J8" s="13">
        <v>1</v>
      </c>
      <c r="K8" s="11">
        <f t="shared" ref="K8:K10" si="6">H8*J8</f>
        <v>0</v>
      </c>
      <c r="L8" s="14">
        <v>0.23</v>
      </c>
      <c r="M8" s="15">
        <f t="shared" ref="M8" si="7">K8*L8</f>
        <v>0</v>
      </c>
      <c r="N8" s="11">
        <f t="shared" ref="N8" si="8">K8+M8</f>
        <v>0</v>
      </c>
    </row>
    <row r="9" spans="1:14" ht="255" x14ac:dyDescent="0.25">
      <c r="A9" s="5">
        <v>8</v>
      </c>
      <c r="B9" s="5" t="s">
        <v>14</v>
      </c>
      <c r="C9" s="16" t="s">
        <v>27</v>
      </c>
      <c r="D9" s="7" t="s">
        <v>21</v>
      </c>
      <c r="E9" s="18" t="s">
        <v>28</v>
      </c>
      <c r="F9" s="18" t="s">
        <v>30</v>
      </c>
      <c r="G9" s="10">
        <v>2</v>
      </c>
      <c r="H9" s="11">
        <v>0</v>
      </c>
      <c r="I9" s="21" t="s">
        <v>18</v>
      </c>
      <c r="J9" s="13">
        <v>1</v>
      </c>
      <c r="K9" s="11">
        <f t="shared" si="6"/>
        <v>0</v>
      </c>
      <c r="L9" s="14">
        <v>0.23</v>
      </c>
      <c r="M9" s="15">
        <f t="shared" ref="M9:M10" si="9">K9*L9</f>
        <v>0</v>
      </c>
      <c r="N9" s="11">
        <f t="shared" ref="N9:N10" si="10">K9+M9</f>
        <v>0</v>
      </c>
    </row>
    <row r="10" spans="1:14" ht="225" x14ac:dyDescent="0.25">
      <c r="A10" s="5">
        <v>9</v>
      </c>
      <c r="B10" s="5" t="s">
        <v>14</v>
      </c>
      <c r="C10" s="16" t="s">
        <v>27</v>
      </c>
      <c r="D10" s="7" t="s">
        <v>21</v>
      </c>
      <c r="E10" s="18" t="s">
        <v>28</v>
      </c>
      <c r="F10" s="20" t="s">
        <v>31</v>
      </c>
      <c r="G10" s="10">
        <v>3</v>
      </c>
      <c r="H10" s="11">
        <v>0</v>
      </c>
      <c r="I10" s="12" t="s">
        <v>23</v>
      </c>
      <c r="J10" s="13">
        <v>1</v>
      </c>
      <c r="K10" s="11">
        <f t="shared" si="6"/>
        <v>0</v>
      </c>
      <c r="L10" s="14">
        <v>0.23</v>
      </c>
      <c r="M10" s="15">
        <f t="shared" si="9"/>
        <v>0</v>
      </c>
      <c r="N10" s="11">
        <f t="shared" si="10"/>
        <v>0</v>
      </c>
    </row>
    <row r="11" spans="1:14" ht="30" x14ac:dyDescent="0.25">
      <c r="A11" s="5">
        <v>10</v>
      </c>
      <c r="B11" s="5" t="s">
        <v>14</v>
      </c>
      <c r="C11" s="16" t="s">
        <v>32</v>
      </c>
      <c r="D11" s="7" t="s">
        <v>21</v>
      </c>
      <c r="E11" s="17" t="s">
        <v>33</v>
      </c>
      <c r="F11" s="9" t="s">
        <v>33</v>
      </c>
      <c r="G11" s="10" t="s">
        <v>16</v>
      </c>
      <c r="H11" s="11" t="s">
        <v>17</v>
      </c>
      <c r="I11" s="12" t="s">
        <v>17</v>
      </c>
      <c r="J11" s="13">
        <v>0</v>
      </c>
      <c r="K11" s="11" t="s">
        <v>17</v>
      </c>
      <c r="L11" s="14" t="s">
        <v>17</v>
      </c>
      <c r="M11" s="15" t="s">
        <v>17</v>
      </c>
      <c r="N11" s="11" t="s">
        <v>17</v>
      </c>
    </row>
    <row r="12" spans="1:14" ht="180" x14ac:dyDescent="0.25">
      <c r="A12" s="5">
        <v>11</v>
      </c>
      <c r="B12" s="5" t="s">
        <v>14</v>
      </c>
      <c r="C12" s="16" t="s">
        <v>32</v>
      </c>
      <c r="D12" s="7" t="s">
        <v>21</v>
      </c>
      <c r="E12" s="18" t="s">
        <v>33</v>
      </c>
      <c r="F12" s="18" t="s">
        <v>34</v>
      </c>
      <c r="G12" s="10">
        <v>1</v>
      </c>
      <c r="H12" s="11">
        <v>0</v>
      </c>
      <c r="I12" s="19" t="s">
        <v>23</v>
      </c>
      <c r="J12" s="13">
        <v>1</v>
      </c>
      <c r="K12" s="11">
        <f t="shared" ref="K12" si="11">H12*J12</f>
        <v>0</v>
      </c>
      <c r="L12" s="14">
        <v>0.23</v>
      </c>
      <c r="M12" s="15">
        <f t="shared" ref="M12" si="12">K12*L12</f>
        <v>0</v>
      </c>
      <c r="N12" s="11">
        <f t="shared" ref="N12" si="13">K12+M12</f>
        <v>0</v>
      </c>
    </row>
    <row r="13" spans="1:14" ht="18.75" x14ac:dyDescent="0.25">
      <c r="A13" s="5">
        <v>12</v>
      </c>
      <c r="B13" s="5" t="s">
        <v>14</v>
      </c>
      <c r="C13" s="16" t="s">
        <v>35</v>
      </c>
      <c r="D13" s="7" t="s">
        <v>21</v>
      </c>
      <c r="E13" s="17" t="s">
        <v>36</v>
      </c>
      <c r="F13" s="9" t="s">
        <v>36</v>
      </c>
      <c r="G13" s="10" t="s">
        <v>16</v>
      </c>
      <c r="H13" s="11" t="s">
        <v>17</v>
      </c>
      <c r="I13" s="12" t="s">
        <v>17</v>
      </c>
      <c r="J13" s="13">
        <v>0</v>
      </c>
      <c r="K13" s="11" t="s">
        <v>17</v>
      </c>
      <c r="L13" s="14" t="s">
        <v>17</v>
      </c>
      <c r="M13" s="15" t="s">
        <v>17</v>
      </c>
      <c r="N13" s="11" t="s">
        <v>17</v>
      </c>
    </row>
    <row r="14" spans="1:14" ht="150" x14ac:dyDescent="0.25">
      <c r="A14" s="5">
        <v>13</v>
      </c>
      <c r="B14" s="5" t="s">
        <v>14</v>
      </c>
      <c r="C14" s="16" t="s">
        <v>35</v>
      </c>
      <c r="D14" s="7" t="s">
        <v>21</v>
      </c>
      <c r="E14" s="18" t="s">
        <v>36</v>
      </c>
      <c r="F14" s="18" t="s">
        <v>37</v>
      </c>
      <c r="G14" s="10">
        <v>1</v>
      </c>
      <c r="H14" s="11">
        <v>0</v>
      </c>
      <c r="I14" s="19" t="s">
        <v>23</v>
      </c>
      <c r="J14" s="13">
        <v>1</v>
      </c>
      <c r="K14" s="11">
        <f t="shared" ref="K14" si="14">H14*J14</f>
        <v>0</v>
      </c>
      <c r="L14" s="14">
        <v>0.23</v>
      </c>
      <c r="M14" s="15">
        <f t="shared" ref="M14" si="15">K14*L14</f>
        <v>0</v>
      </c>
      <c r="N14" s="11">
        <f t="shared" ref="N14" si="16">K14+M14</f>
        <v>0</v>
      </c>
    </row>
    <row r="15" spans="1:14" ht="18.75" x14ac:dyDescent="0.25">
      <c r="A15" s="5">
        <v>14</v>
      </c>
      <c r="B15" s="5" t="s">
        <v>14</v>
      </c>
      <c r="C15" s="16" t="s">
        <v>38</v>
      </c>
      <c r="D15" s="7" t="s">
        <v>21</v>
      </c>
      <c r="E15" s="17" t="s">
        <v>39</v>
      </c>
      <c r="F15" s="9" t="s">
        <v>39</v>
      </c>
      <c r="G15" s="10" t="s">
        <v>16</v>
      </c>
      <c r="H15" s="11" t="s">
        <v>17</v>
      </c>
      <c r="I15" s="12" t="s">
        <v>17</v>
      </c>
      <c r="J15" s="13">
        <v>0</v>
      </c>
      <c r="K15" s="11" t="s">
        <v>17</v>
      </c>
      <c r="L15" s="14" t="s">
        <v>17</v>
      </c>
      <c r="M15" s="15" t="s">
        <v>17</v>
      </c>
      <c r="N15" s="11" t="s">
        <v>17</v>
      </c>
    </row>
    <row r="16" spans="1:14" ht="210" x14ac:dyDescent="0.25">
      <c r="A16" s="5">
        <v>15</v>
      </c>
      <c r="B16" s="5" t="s">
        <v>14</v>
      </c>
      <c r="C16" s="16" t="s">
        <v>38</v>
      </c>
      <c r="D16" s="7" t="s">
        <v>21</v>
      </c>
      <c r="E16" s="18" t="s">
        <v>39</v>
      </c>
      <c r="F16" s="18" t="s">
        <v>40</v>
      </c>
      <c r="G16" s="10">
        <v>2</v>
      </c>
      <c r="H16" s="11">
        <v>0</v>
      </c>
      <c r="I16" s="19" t="s">
        <v>23</v>
      </c>
      <c r="J16" s="13">
        <v>1</v>
      </c>
      <c r="K16" s="11">
        <f t="shared" ref="K16:K17" si="17">H16*J16</f>
        <v>0</v>
      </c>
      <c r="L16" s="14" t="s">
        <v>17</v>
      </c>
      <c r="M16" s="15" t="s">
        <v>17</v>
      </c>
      <c r="N16" s="11" t="s">
        <v>17</v>
      </c>
    </row>
    <row r="17" spans="1:14" ht="30" x14ac:dyDescent="0.25">
      <c r="A17" s="5">
        <v>16</v>
      </c>
      <c r="B17" s="5" t="s">
        <v>14</v>
      </c>
      <c r="C17" s="16" t="s">
        <v>38</v>
      </c>
      <c r="D17" s="7" t="s">
        <v>21</v>
      </c>
      <c r="E17" s="18" t="s">
        <v>39</v>
      </c>
      <c r="F17" s="20" t="s">
        <v>41</v>
      </c>
      <c r="G17" s="10">
        <v>4</v>
      </c>
      <c r="H17" s="11">
        <v>0</v>
      </c>
      <c r="I17" s="12" t="s">
        <v>18</v>
      </c>
      <c r="J17" s="13">
        <v>1</v>
      </c>
      <c r="K17" s="11">
        <f t="shared" si="17"/>
        <v>0</v>
      </c>
      <c r="L17" s="14">
        <v>0.23</v>
      </c>
      <c r="M17" s="15">
        <f t="shared" ref="M17" si="18">K17*L17</f>
        <v>0</v>
      </c>
      <c r="N17" s="11">
        <f t="shared" ref="N17" si="19">K17+M17</f>
        <v>0</v>
      </c>
    </row>
    <row r="18" spans="1:14" ht="18.75" x14ac:dyDescent="0.25">
      <c r="A18" s="5">
        <v>17</v>
      </c>
      <c r="B18" s="5" t="s">
        <v>14</v>
      </c>
      <c r="C18" s="16" t="s">
        <v>42</v>
      </c>
      <c r="D18" s="7" t="s">
        <v>21</v>
      </c>
      <c r="E18" s="17" t="s">
        <v>43</v>
      </c>
      <c r="F18" s="9" t="s">
        <v>43</v>
      </c>
      <c r="G18" s="10" t="s">
        <v>16</v>
      </c>
      <c r="H18" s="11" t="s">
        <v>17</v>
      </c>
      <c r="I18" s="12" t="s">
        <v>17</v>
      </c>
      <c r="J18" s="13">
        <v>0</v>
      </c>
      <c r="K18" s="11" t="s">
        <v>17</v>
      </c>
      <c r="L18" s="14" t="s">
        <v>17</v>
      </c>
      <c r="M18" s="15" t="s">
        <v>17</v>
      </c>
      <c r="N18" s="11" t="s">
        <v>17</v>
      </c>
    </row>
    <row r="19" spans="1:14" ht="270" x14ac:dyDescent="0.25">
      <c r="A19" s="5">
        <v>18</v>
      </c>
      <c r="B19" s="5" t="s">
        <v>14</v>
      </c>
      <c r="C19" s="16" t="s">
        <v>42</v>
      </c>
      <c r="D19" s="7" t="s">
        <v>21</v>
      </c>
      <c r="E19" s="18" t="s">
        <v>43</v>
      </c>
      <c r="F19" s="18" t="s">
        <v>44</v>
      </c>
      <c r="G19" s="10">
        <v>1</v>
      </c>
      <c r="H19" s="11">
        <v>0</v>
      </c>
      <c r="I19" s="19" t="s">
        <v>23</v>
      </c>
      <c r="J19" s="13">
        <v>1</v>
      </c>
      <c r="K19" s="11">
        <f>H19*J19</f>
        <v>0</v>
      </c>
      <c r="L19" s="14">
        <v>0.23</v>
      </c>
      <c r="M19" s="15">
        <f t="shared" ref="M19" si="20">K19*L19</f>
        <v>0</v>
      </c>
      <c r="N19" s="11">
        <f t="shared" ref="N19" si="21">K19+M19</f>
        <v>0</v>
      </c>
    </row>
    <row r="20" spans="1:14" ht="18.75" x14ac:dyDescent="0.25">
      <c r="A20" s="5">
        <v>19</v>
      </c>
      <c r="B20" s="5" t="s">
        <v>14</v>
      </c>
      <c r="C20" s="16">
        <v>0.38</v>
      </c>
      <c r="D20" s="7" t="s">
        <v>15</v>
      </c>
      <c r="E20" s="17" t="s">
        <v>45</v>
      </c>
      <c r="F20" s="9" t="s">
        <v>45</v>
      </c>
      <c r="G20" s="10" t="s">
        <v>16</v>
      </c>
      <c r="H20" s="11" t="s">
        <v>17</v>
      </c>
      <c r="I20" s="12" t="s">
        <v>17</v>
      </c>
      <c r="J20" s="13">
        <v>0</v>
      </c>
      <c r="K20" s="11" t="s">
        <v>17</v>
      </c>
      <c r="L20" s="14" t="s">
        <v>17</v>
      </c>
      <c r="M20" s="15" t="s">
        <v>17</v>
      </c>
      <c r="N20" s="11" t="s">
        <v>17</v>
      </c>
    </row>
    <row r="21" spans="1:14" ht="45" x14ac:dyDescent="0.25">
      <c r="A21" s="5">
        <v>20</v>
      </c>
      <c r="B21" s="5" t="s">
        <v>14</v>
      </c>
      <c r="C21" s="16">
        <v>0.38</v>
      </c>
      <c r="D21" s="7" t="s">
        <v>15</v>
      </c>
      <c r="E21" s="18" t="s">
        <v>45</v>
      </c>
      <c r="F21" s="18" t="s">
        <v>46</v>
      </c>
      <c r="G21" s="10">
        <v>1</v>
      </c>
      <c r="H21" s="11">
        <v>0</v>
      </c>
      <c r="I21" s="12" t="s">
        <v>18</v>
      </c>
      <c r="J21" s="13">
        <v>1</v>
      </c>
      <c r="K21" s="11">
        <f>H21*J21</f>
        <v>0</v>
      </c>
      <c r="L21" s="14">
        <v>0.23</v>
      </c>
      <c r="M21" s="15">
        <f t="shared" ref="M21:M25" si="22">K21*L21</f>
        <v>0</v>
      </c>
      <c r="N21" s="11">
        <f t="shared" ref="N21:N25" si="23">K21+M21</f>
        <v>0</v>
      </c>
    </row>
    <row r="22" spans="1:14" ht="18.75" x14ac:dyDescent="0.25">
      <c r="A22" s="5">
        <v>21</v>
      </c>
      <c r="B22" s="5" t="s">
        <v>14</v>
      </c>
      <c r="C22" s="16">
        <v>0.39</v>
      </c>
      <c r="D22" s="7" t="s">
        <v>15</v>
      </c>
      <c r="E22" s="17" t="s">
        <v>47</v>
      </c>
      <c r="F22" s="9" t="s">
        <v>47</v>
      </c>
      <c r="G22" s="10" t="s">
        <v>16</v>
      </c>
      <c r="H22" s="11" t="s">
        <v>17</v>
      </c>
      <c r="I22" s="12" t="s">
        <v>17</v>
      </c>
      <c r="J22" s="13">
        <v>0</v>
      </c>
      <c r="K22" s="11" t="s">
        <v>17</v>
      </c>
      <c r="L22" s="14" t="s">
        <v>17</v>
      </c>
      <c r="M22" s="15" t="s">
        <v>17</v>
      </c>
      <c r="N22" s="11" t="s">
        <v>17</v>
      </c>
    </row>
    <row r="23" spans="1:14" ht="45" x14ac:dyDescent="0.25">
      <c r="A23" s="5">
        <v>22</v>
      </c>
      <c r="B23" s="5" t="s">
        <v>14</v>
      </c>
      <c r="C23" s="16">
        <v>0.39</v>
      </c>
      <c r="D23" s="7" t="s">
        <v>15</v>
      </c>
      <c r="E23" s="18" t="s">
        <v>47</v>
      </c>
      <c r="F23" s="18" t="s">
        <v>46</v>
      </c>
      <c r="G23" s="10">
        <v>1</v>
      </c>
      <c r="H23" s="11">
        <v>0</v>
      </c>
      <c r="I23" s="12" t="s">
        <v>18</v>
      </c>
      <c r="J23" s="13">
        <v>1</v>
      </c>
      <c r="K23" s="11">
        <f>H23*J23</f>
        <v>0</v>
      </c>
      <c r="L23" s="14">
        <v>0.23</v>
      </c>
      <c r="M23" s="15">
        <f t="shared" ref="M23" si="24">K23*L23</f>
        <v>0</v>
      </c>
      <c r="N23" s="11">
        <f t="shared" ref="N23" si="25">K23+M23</f>
        <v>0</v>
      </c>
    </row>
    <row r="24" spans="1:14" ht="18.75" x14ac:dyDescent="0.25">
      <c r="A24" s="5">
        <v>23</v>
      </c>
      <c r="B24" s="5" t="s">
        <v>14</v>
      </c>
      <c r="C24" s="16">
        <v>0.43</v>
      </c>
      <c r="D24" s="7" t="s">
        <v>15</v>
      </c>
      <c r="E24" s="17" t="s">
        <v>48</v>
      </c>
      <c r="F24" s="9" t="s">
        <v>48</v>
      </c>
      <c r="G24" s="10" t="s">
        <v>16</v>
      </c>
      <c r="H24" s="11" t="s">
        <v>17</v>
      </c>
      <c r="I24" s="12" t="s">
        <v>17</v>
      </c>
      <c r="J24" s="13">
        <v>0</v>
      </c>
      <c r="K24" s="11" t="s">
        <v>17</v>
      </c>
      <c r="L24" s="14" t="s">
        <v>17</v>
      </c>
      <c r="M24" s="15" t="s">
        <v>17</v>
      </c>
      <c r="N24" s="11" t="s">
        <v>17</v>
      </c>
    </row>
    <row r="25" spans="1:14" ht="60" x14ac:dyDescent="0.25">
      <c r="A25" s="5">
        <v>24</v>
      </c>
      <c r="B25" s="5" t="s">
        <v>14</v>
      </c>
      <c r="C25" s="16">
        <v>0.43</v>
      </c>
      <c r="D25" s="7" t="s">
        <v>15</v>
      </c>
      <c r="E25" s="18" t="s">
        <v>48</v>
      </c>
      <c r="F25" s="18" t="s">
        <v>49</v>
      </c>
      <c r="G25" s="10">
        <v>1</v>
      </c>
      <c r="H25" s="11">
        <v>0</v>
      </c>
      <c r="I25" s="12" t="s">
        <v>23</v>
      </c>
      <c r="J25" s="13">
        <v>1</v>
      </c>
      <c r="K25" s="11">
        <f t="shared" ref="K25" si="26">H25*J25</f>
        <v>0</v>
      </c>
      <c r="L25" s="14">
        <v>0.23</v>
      </c>
      <c r="M25" s="15">
        <f t="shared" si="22"/>
        <v>0</v>
      </c>
      <c r="N25" s="11">
        <f t="shared" si="23"/>
        <v>0</v>
      </c>
    </row>
    <row r="26" spans="1:14" x14ac:dyDescent="0.25">
      <c r="C26" s="22"/>
      <c r="E26" s="22"/>
      <c r="F26" s="22"/>
      <c r="I26" s="22"/>
    </row>
    <row r="27" spans="1:14" ht="15.75" x14ac:dyDescent="0.25">
      <c r="C27" s="22"/>
      <c r="E27" s="22"/>
      <c r="F27" s="22"/>
      <c r="G27" s="25"/>
      <c r="H27" s="26"/>
      <c r="I27" s="27"/>
      <c r="J27" s="28">
        <f>SUM(J2:J25)</f>
        <v>13</v>
      </c>
      <c r="K27" s="26">
        <f>SUM(K2:K25)</f>
        <v>0</v>
      </c>
      <c r="L27" s="29"/>
      <c r="M27" s="26">
        <f>SUM(M2:M25)</f>
        <v>0</v>
      </c>
      <c r="N27" s="26">
        <f>SUM(N2:N25)</f>
        <v>0</v>
      </c>
    </row>
    <row r="28" spans="1:14" x14ac:dyDescent="0.25">
      <c r="C28" s="22"/>
      <c r="E28" s="22"/>
      <c r="F28" s="22"/>
      <c r="G28" s="22"/>
      <c r="H28" s="23"/>
      <c r="I28" s="22"/>
      <c r="J28" s="22"/>
      <c r="K28" s="23"/>
      <c r="L28" s="22"/>
      <c r="M28" s="23"/>
      <c r="N28" s="23"/>
    </row>
    <row r="29" spans="1:14" x14ac:dyDescent="0.25">
      <c r="C29" s="22"/>
      <c r="E29" s="22"/>
      <c r="F29" s="22"/>
      <c r="I29" s="22"/>
    </row>
    <row r="30" spans="1:14" x14ac:dyDescent="0.25">
      <c r="C30" s="22"/>
      <c r="E30" s="22"/>
      <c r="F30" s="22"/>
      <c r="I30" s="22"/>
      <c r="K30" s="24"/>
    </row>
    <row r="31" spans="1:14" x14ac:dyDescent="0.25">
      <c r="C31" s="22"/>
      <c r="E31" s="22"/>
      <c r="F31" s="22"/>
      <c r="I31" s="22"/>
      <c r="K31" s="24"/>
    </row>
  </sheetData>
  <autoFilter ref="A1:N25" xr:uid="{D1AFB5FC-696B-4B6D-B5B0-B8CCCB6FE09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- Pakiet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2023-12-04T13:57:53Z</dcterms:created>
  <dcterms:modified xsi:type="dcterms:W3CDTF">2024-01-11T09:57:40Z</dcterms:modified>
</cp:coreProperties>
</file>