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<sst xmlns="http://schemas.openxmlformats.org/spreadsheetml/2006/main" count="213" uniqueCount="86">
  <si>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</si>
  <si>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</si>
  <si>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</si>
  <si>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</si>
  <si>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</si>
  <si>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</si>
  <si>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</si>
  <si>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</si>
  <si>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</si>
  <si>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</si>
  <si>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</si>
  <si>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</si>
  <si>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</si>
  <si>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</si>
  <si>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</si>
  <si>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</si>
  <si>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</si>
  <si>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</si>
  <si>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</si>
  <si>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</si>
  <si>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</si>
  <si>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</si>
  <si>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</si>
  <si>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</si>
  <si>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</si>
  <si>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Piaskowa 1</t>
  </si>
  <si>
    <t>62-028</t>
  </si>
  <si>
    <t>Koziegłowy</t>
  </si>
  <si>
    <t>ENEA Operator Sp. z o.o.</t>
  </si>
  <si>
    <t>Poznań</t>
  </si>
  <si>
    <t>Dane Nabywcy</t>
  </si>
  <si>
    <t>Dane Odbiorcy / Adres korespondencyjny</t>
  </si>
  <si>
    <t xml:space="preserve">Moc </t>
  </si>
  <si>
    <t>Gminne Przedsiębiorstwo Wodociągowe sp. z o.o.</t>
  </si>
  <si>
    <t>7773235246</t>
  </si>
  <si>
    <t>jak Nabywca</t>
  </si>
  <si>
    <t>Enea SA.</t>
  </si>
  <si>
    <t>Informacja o oze</t>
  </si>
  <si>
    <t>Kicin</t>
  </si>
  <si>
    <t>Poznańska</t>
  </si>
  <si>
    <t>62-004</t>
  </si>
  <si>
    <t>Czerwonak</t>
  </si>
  <si>
    <t>C21</t>
  </si>
  <si>
    <t xml:space="preserve">590310600013878155 </t>
  </si>
  <si>
    <t>WO-6352 Stacja Wodociągowa</t>
  </si>
  <si>
    <t>Potasze</t>
  </si>
  <si>
    <t>---------</t>
  </si>
  <si>
    <t>62-005</t>
  </si>
  <si>
    <t>Owińska</t>
  </si>
  <si>
    <t>B11</t>
  </si>
  <si>
    <t>590310600018628359</t>
  </si>
  <si>
    <t>Annowo</t>
  </si>
  <si>
    <t>590310600018240124</t>
  </si>
  <si>
    <t>C11</t>
  </si>
  <si>
    <t>Stacja Uzdatniania Wody</t>
  </si>
  <si>
    <t>Promnice</t>
  </si>
  <si>
    <t>Północna</t>
  </si>
  <si>
    <t xml:space="preserve">590310600018258839 </t>
  </si>
  <si>
    <t>Stacja Wodociągowa</t>
  </si>
  <si>
    <t>Bolechowo</t>
  </si>
  <si>
    <t>Obornicka nr działki 45/39</t>
  </si>
  <si>
    <t>590310600001782365</t>
  </si>
  <si>
    <t>Cicha nr działki 104/18</t>
  </si>
  <si>
    <t>Kliny</t>
  </si>
  <si>
    <t xml:space="preserve">590310600014927494 </t>
  </si>
  <si>
    <t>Okrężna</t>
  </si>
  <si>
    <t>590310600014012473</t>
  </si>
  <si>
    <t>-</t>
  </si>
  <si>
    <t>01.01.2025</t>
  </si>
  <si>
    <t>31.12.2026</t>
  </si>
  <si>
    <t>WO 2349 obiekt niemieszklany</t>
  </si>
  <si>
    <t>Piaskowa</t>
  </si>
  <si>
    <t>1</t>
  </si>
  <si>
    <t>rozdzielona</t>
  </si>
  <si>
    <t>C22A</t>
  </si>
  <si>
    <t>100</t>
  </si>
  <si>
    <t>51159142</t>
  </si>
  <si>
    <t>590310600000351463</t>
  </si>
  <si>
    <t>terminowa do 31.12.2024 r./nie wymaga wypowiedzenia</t>
  </si>
  <si>
    <t>Planowane roczne zużycie (zamówienie podstawowe)</t>
  </si>
  <si>
    <t>Roczna ilość energii oddawana do sieci  (kWh)</t>
  </si>
  <si>
    <t>Załącznik nr 1 do  SWZ_opis przedmiotu zamówienia</t>
  </si>
  <si>
    <t>układ jest dostosowany do usługi TPA</t>
  </si>
  <si>
    <t>fotowoltaika, moc instalacji - 49.7 kW, obowiązuje umowy na odkup energii z Enea SA.</t>
  </si>
  <si>
    <t>Okres obowiązywania umowy / okres wypowiedzenia</t>
  </si>
  <si>
    <t>WO-1921 Stacja Wodociągowa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</si>
</sst>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10" xfId="0" applyFont="1" applyFill="1" applyBorder="1" applyAlignment="1" quotePrefix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3" fontId="37" fillId="0" borderId="0" xfId="0" applyNumberFormat="1" applyFont="1" applyFill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vertical="center"/>
      <protection/>
    </xf>
    <xf numFmtId="0" fontId="37" fillId="0" borderId="10" xfId="0" applyFont="1" applyFill="1" applyBorder="1" applyAlignment="1" quotePrefix="1">
      <alignment vertical="center"/>
    </xf>
    <xf numFmtId="49" fontId="37" fillId="0" borderId="0" xfId="0" applyNumberFormat="1" applyFont="1" applyFill="1" applyAlignment="1">
      <alignment vertical="center"/>
    </xf>
    <xf numFmtId="0" fontId="37" fillId="0" borderId="10" xfId="0" applyFont="1" applyFill="1" applyBorder="1" applyAlignment="1" quotePrefix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abSelected="1" zoomScale="90" zoomScaleNormal="90" zoomScalePageLayoutView="0" workbookViewId="0" topLeftCell="H1">
      <selection activeCell="S5" sqref="S5"/>
    </sheetView>
  </sheetViews>
  <sheetFormatPr defaultColWidth="9.140625" defaultRowHeight="15"/>
  <cols>
    <col min="1" max="1" width="3.00390625" style="5" customWidth="1"/>
    <col min="2" max="2" width="40.28125" style="2" bestFit="1" customWidth="1"/>
    <col min="3" max="3" width="9.7109375" style="2" bestFit="1" customWidth="1"/>
    <col min="4" max="4" width="6.7109375" style="2" customWidth="1"/>
    <col min="5" max="5" width="14.28125" style="2" customWidth="1"/>
    <col min="6" max="6" width="9.57421875" style="2" bestFit="1" customWidth="1"/>
    <col min="7" max="7" width="16.7109375" style="2" customWidth="1"/>
    <col min="8" max="8" width="24.7109375" style="2" customWidth="1"/>
    <col min="9" max="9" width="10.140625" style="2" bestFit="1" customWidth="1"/>
    <col min="10" max="10" width="19.00390625" style="2" bestFit="1" customWidth="1"/>
    <col min="11" max="11" width="10.8515625" style="2" customWidth="1"/>
    <col min="12" max="12" width="10.7109375" style="2" customWidth="1"/>
    <col min="13" max="13" width="9.421875" style="2" bestFit="1" customWidth="1"/>
    <col min="14" max="14" width="19.57421875" style="2" bestFit="1" customWidth="1"/>
    <col min="15" max="15" width="6.421875" style="2" customWidth="1"/>
    <col min="16" max="16" width="11.7109375" style="2" customWidth="1"/>
    <col min="17" max="17" width="11.8515625" style="2" bestFit="1" customWidth="1"/>
    <col min="18" max="18" width="47.140625" style="2" customWidth="1"/>
    <col min="19" max="19" width="8.7109375" style="2" customWidth="1"/>
    <col min="20" max="20" width="8.00390625" style="2" customWidth="1"/>
    <col min="21" max="21" width="9.00390625" style="2" customWidth="1"/>
    <col min="22" max="22" width="17.421875" style="17" customWidth="1"/>
    <col min="23" max="23" width="47.140625" style="2" customWidth="1"/>
    <col min="24" max="24" width="9.7109375" style="5" customWidth="1"/>
    <col min="25" max="25" width="10.28125" style="5" customWidth="1"/>
    <col min="26" max="26" width="9.00390625" style="13" customWidth="1"/>
    <col min="27" max="27" width="10.00390625" style="13" customWidth="1"/>
    <col min="28" max="28" width="10.421875" style="13" customWidth="1"/>
    <col min="29" max="29" width="12.28125" style="3" customWidth="1"/>
    <col min="30" max="16384" width="9.140625" style="2" customWidth="1"/>
  </cols>
  <sheetData>
    <row r="1" spans="1:31" ht="12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5" customFormat="1" ht="12">
      <c r="A2" s="22" t="s">
        <v>0</v>
      </c>
      <c r="B2" s="22" t="s">
        <v>30</v>
      </c>
      <c r="C2" s="22"/>
      <c r="D2" s="22"/>
      <c r="E2" s="22"/>
      <c r="F2" s="22"/>
      <c r="G2" s="20" t="s">
        <v>31</v>
      </c>
      <c r="H2" s="22" t="s">
        <v>1</v>
      </c>
      <c r="I2" s="22" t="s">
        <v>2</v>
      </c>
      <c r="J2" s="22"/>
      <c r="K2" s="22"/>
      <c r="L2" s="22"/>
      <c r="M2" s="22"/>
      <c r="N2" s="22" t="s">
        <v>3</v>
      </c>
      <c r="O2" s="22"/>
      <c r="P2" s="20" t="s">
        <v>4</v>
      </c>
      <c r="Q2" s="20" t="s">
        <v>5</v>
      </c>
      <c r="R2" s="20" t="s">
        <v>84</v>
      </c>
      <c r="S2" s="20" t="s">
        <v>6</v>
      </c>
      <c r="T2" s="20" t="s">
        <v>32</v>
      </c>
      <c r="U2" s="22" t="s">
        <v>7</v>
      </c>
      <c r="V2" s="22" t="s">
        <v>8</v>
      </c>
      <c r="W2" s="22" t="s">
        <v>37</v>
      </c>
      <c r="X2" s="22" t="s">
        <v>9</v>
      </c>
      <c r="Y2" s="22"/>
      <c r="Z2" s="20" t="s">
        <v>79</v>
      </c>
      <c r="AA2" s="20"/>
      <c r="AB2" s="20"/>
      <c r="AC2" s="20" t="s">
        <v>80</v>
      </c>
      <c r="AD2" s="20"/>
      <c r="AE2" s="20"/>
    </row>
    <row r="3" spans="1:31" s="5" customFormat="1" ht="12">
      <c r="A3" s="22"/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20"/>
      <c r="H3" s="22"/>
      <c r="I3" s="1" t="s">
        <v>13</v>
      </c>
      <c r="J3" s="1" t="s">
        <v>15</v>
      </c>
      <c r="K3" s="1" t="s">
        <v>16</v>
      </c>
      <c r="L3" s="1" t="s">
        <v>12</v>
      </c>
      <c r="M3" s="1" t="s">
        <v>17</v>
      </c>
      <c r="N3" s="1" t="s">
        <v>18</v>
      </c>
      <c r="O3" s="1" t="s">
        <v>19</v>
      </c>
      <c r="P3" s="20"/>
      <c r="Q3" s="20"/>
      <c r="R3" s="20"/>
      <c r="S3" s="20"/>
      <c r="T3" s="20"/>
      <c r="U3" s="22"/>
      <c r="V3" s="22"/>
      <c r="W3" s="22"/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22</v>
      </c>
      <c r="AD3" s="6" t="s">
        <v>23</v>
      </c>
      <c r="AE3" s="6" t="s">
        <v>24</v>
      </c>
    </row>
    <row r="4" spans="1:31" ht="12">
      <c r="A4" s="6">
        <v>1</v>
      </c>
      <c r="B4" s="15" t="s">
        <v>33</v>
      </c>
      <c r="C4" s="15" t="s">
        <v>25</v>
      </c>
      <c r="D4" s="15" t="s">
        <v>26</v>
      </c>
      <c r="E4" s="15" t="s">
        <v>27</v>
      </c>
      <c r="F4" s="15" t="s">
        <v>34</v>
      </c>
      <c r="G4" s="15" t="s">
        <v>35</v>
      </c>
      <c r="H4" s="7" t="s">
        <v>85</v>
      </c>
      <c r="I4" s="7" t="s">
        <v>38</v>
      </c>
      <c r="J4" s="7" t="s">
        <v>39</v>
      </c>
      <c r="K4" s="18" t="s">
        <v>46</v>
      </c>
      <c r="L4" s="7" t="s">
        <v>40</v>
      </c>
      <c r="M4" s="7" t="s">
        <v>41</v>
      </c>
      <c r="N4" s="15" t="s">
        <v>28</v>
      </c>
      <c r="O4" s="15" t="s">
        <v>29</v>
      </c>
      <c r="P4" s="4" t="s">
        <v>36</v>
      </c>
      <c r="Q4" s="7" t="s">
        <v>73</v>
      </c>
      <c r="R4" s="23" t="s">
        <v>78</v>
      </c>
      <c r="S4" s="6" t="s">
        <v>42</v>
      </c>
      <c r="T4" s="6">
        <v>40</v>
      </c>
      <c r="U4" s="6">
        <v>96863654</v>
      </c>
      <c r="V4" s="8" t="s">
        <v>43</v>
      </c>
      <c r="W4" s="6" t="s">
        <v>67</v>
      </c>
      <c r="X4" s="6" t="s">
        <v>68</v>
      </c>
      <c r="Y4" s="6" t="s">
        <v>69</v>
      </c>
      <c r="Z4" s="10">
        <f>215000</f>
        <v>215000</v>
      </c>
      <c r="AA4" s="11"/>
      <c r="AB4" s="10">
        <f aca="true" t="shared" si="0" ref="AB4:AB10">AA4+Z4</f>
        <v>215000</v>
      </c>
      <c r="AC4" s="7"/>
      <c r="AD4" s="7"/>
      <c r="AE4" s="7"/>
    </row>
    <row r="5" spans="1:31" ht="12">
      <c r="A5" s="1">
        <v>2</v>
      </c>
      <c r="B5" s="15" t="s">
        <v>33</v>
      </c>
      <c r="C5" s="15" t="s">
        <v>25</v>
      </c>
      <c r="D5" s="15" t="s">
        <v>26</v>
      </c>
      <c r="E5" s="15" t="s">
        <v>27</v>
      </c>
      <c r="F5" s="15" t="s">
        <v>34</v>
      </c>
      <c r="G5" s="15" t="s">
        <v>35</v>
      </c>
      <c r="H5" s="7" t="s">
        <v>44</v>
      </c>
      <c r="I5" s="7" t="s">
        <v>45</v>
      </c>
      <c r="J5" s="16" t="s">
        <v>46</v>
      </c>
      <c r="K5" s="18" t="s">
        <v>46</v>
      </c>
      <c r="L5" s="7" t="s">
        <v>47</v>
      </c>
      <c r="M5" s="7" t="s">
        <v>48</v>
      </c>
      <c r="N5" s="15" t="s">
        <v>28</v>
      </c>
      <c r="O5" s="15" t="s">
        <v>29</v>
      </c>
      <c r="P5" s="4" t="s">
        <v>36</v>
      </c>
      <c r="Q5" s="7" t="s">
        <v>73</v>
      </c>
      <c r="R5" s="23" t="s">
        <v>78</v>
      </c>
      <c r="S5" s="6" t="s">
        <v>49</v>
      </c>
      <c r="T5" s="6">
        <v>30</v>
      </c>
      <c r="U5" s="6">
        <v>4944266</v>
      </c>
      <c r="V5" s="8" t="s">
        <v>50</v>
      </c>
      <c r="W5" s="19" t="s">
        <v>82</v>
      </c>
      <c r="X5" s="6" t="s">
        <v>68</v>
      </c>
      <c r="Y5" s="6" t="s">
        <v>69</v>
      </c>
      <c r="Z5" s="10">
        <f>215000</f>
        <v>215000</v>
      </c>
      <c r="AA5" s="11"/>
      <c r="AB5" s="10">
        <f t="shared" si="0"/>
        <v>215000</v>
      </c>
      <c r="AC5" s="7"/>
      <c r="AD5" s="7"/>
      <c r="AE5" s="7"/>
    </row>
    <row r="6" spans="1:31" ht="12">
      <c r="A6" s="6">
        <v>3</v>
      </c>
      <c r="B6" s="15" t="s">
        <v>33</v>
      </c>
      <c r="C6" s="15" t="s">
        <v>25</v>
      </c>
      <c r="D6" s="15" t="s">
        <v>26</v>
      </c>
      <c r="E6" s="15" t="s">
        <v>27</v>
      </c>
      <c r="F6" s="15" t="s">
        <v>34</v>
      </c>
      <c r="G6" s="15" t="s">
        <v>35</v>
      </c>
      <c r="H6" s="16" t="s">
        <v>46</v>
      </c>
      <c r="I6" s="7" t="s">
        <v>51</v>
      </c>
      <c r="J6" s="16" t="s">
        <v>46</v>
      </c>
      <c r="K6" s="18" t="s">
        <v>46</v>
      </c>
      <c r="L6" s="7" t="s">
        <v>47</v>
      </c>
      <c r="M6" s="7" t="s">
        <v>48</v>
      </c>
      <c r="N6" s="15" t="s">
        <v>28</v>
      </c>
      <c r="O6" s="15" t="s">
        <v>29</v>
      </c>
      <c r="P6" s="4" t="s">
        <v>36</v>
      </c>
      <c r="Q6" s="7" t="s">
        <v>73</v>
      </c>
      <c r="R6" s="23" t="s">
        <v>78</v>
      </c>
      <c r="S6" s="6" t="s">
        <v>53</v>
      </c>
      <c r="T6" s="6">
        <v>22</v>
      </c>
      <c r="U6" s="6">
        <v>51160103</v>
      </c>
      <c r="V6" s="8" t="s">
        <v>52</v>
      </c>
      <c r="W6" s="6" t="s">
        <v>67</v>
      </c>
      <c r="X6" s="6" t="s">
        <v>68</v>
      </c>
      <c r="Y6" s="6" t="s">
        <v>69</v>
      </c>
      <c r="Z6" s="10">
        <v>30000</v>
      </c>
      <c r="AA6" s="11"/>
      <c r="AB6" s="10">
        <f t="shared" si="0"/>
        <v>30000</v>
      </c>
      <c r="AC6" s="7"/>
      <c r="AD6" s="7"/>
      <c r="AE6" s="7"/>
    </row>
    <row r="7" spans="1:31" ht="12">
      <c r="A7" s="1">
        <v>4</v>
      </c>
      <c r="B7" s="15" t="s">
        <v>33</v>
      </c>
      <c r="C7" s="15" t="s">
        <v>25</v>
      </c>
      <c r="D7" s="15" t="s">
        <v>26</v>
      </c>
      <c r="E7" s="15" t="s">
        <v>27</v>
      </c>
      <c r="F7" s="15" t="s">
        <v>34</v>
      </c>
      <c r="G7" s="15" t="s">
        <v>35</v>
      </c>
      <c r="H7" s="7" t="s">
        <v>54</v>
      </c>
      <c r="I7" s="7" t="s">
        <v>55</v>
      </c>
      <c r="J7" s="7" t="s">
        <v>56</v>
      </c>
      <c r="K7" s="19">
        <v>58</v>
      </c>
      <c r="L7" s="7" t="s">
        <v>47</v>
      </c>
      <c r="M7" s="7" t="s">
        <v>55</v>
      </c>
      <c r="N7" s="15" t="s">
        <v>28</v>
      </c>
      <c r="O7" s="15" t="s">
        <v>29</v>
      </c>
      <c r="P7" s="4" t="s">
        <v>36</v>
      </c>
      <c r="Q7" s="7" t="s">
        <v>73</v>
      </c>
      <c r="R7" s="23" t="s">
        <v>78</v>
      </c>
      <c r="S7" s="6" t="s">
        <v>53</v>
      </c>
      <c r="T7" s="6">
        <v>32</v>
      </c>
      <c r="U7" s="6">
        <v>87245503</v>
      </c>
      <c r="V7" s="8" t="s">
        <v>57</v>
      </c>
      <c r="W7" s="6" t="s">
        <v>67</v>
      </c>
      <c r="X7" s="6" t="s">
        <v>68</v>
      </c>
      <c r="Y7" s="6" t="s">
        <v>69</v>
      </c>
      <c r="Z7" s="10">
        <v>80000</v>
      </c>
      <c r="AA7" s="11"/>
      <c r="AB7" s="10">
        <f t="shared" si="0"/>
        <v>80000</v>
      </c>
      <c r="AC7" s="7"/>
      <c r="AD7" s="7"/>
      <c r="AE7" s="7"/>
    </row>
    <row r="8" spans="1:31" ht="12">
      <c r="A8" s="6">
        <v>5</v>
      </c>
      <c r="B8" s="15" t="s">
        <v>33</v>
      </c>
      <c r="C8" s="15" t="s">
        <v>25</v>
      </c>
      <c r="D8" s="15" t="s">
        <v>26</v>
      </c>
      <c r="E8" s="15" t="s">
        <v>27</v>
      </c>
      <c r="F8" s="15" t="s">
        <v>34</v>
      </c>
      <c r="G8" s="15" t="s">
        <v>35</v>
      </c>
      <c r="H8" s="7" t="s">
        <v>58</v>
      </c>
      <c r="I8" s="7" t="s">
        <v>59</v>
      </c>
      <c r="J8" s="7" t="s">
        <v>60</v>
      </c>
      <c r="K8" s="19"/>
      <c r="L8" s="7" t="s">
        <v>47</v>
      </c>
      <c r="M8" s="7" t="s">
        <v>48</v>
      </c>
      <c r="N8" s="15" t="s">
        <v>28</v>
      </c>
      <c r="O8" s="15" t="s">
        <v>29</v>
      </c>
      <c r="P8" s="4" t="s">
        <v>36</v>
      </c>
      <c r="Q8" s="7" t="s">
        <v>73</v>
      </c>
      <c r="R8" s="23" t="s">
        <v>78</v>
      </c>
      <c r="S8" s="6" t="s">
        <v>53</v>
      </c>
      <c r="T8" s="6">
        <v>22</v>
      </c>
      <c r="U8" s="6">
        <v>37820454</v>
      </c>
      <c r="V8" s="8" t="s">
        <v>61</v>
      </c>
      <c r="W8" s="6" t="s">
        <v>67</v>
      </c>
      <c r="X8" s="6" t="s">
        <v>68</v>
      </c>
      <c r="Y8" s="6" t="s">
        <v>69</v>
      </c>
      <c r="Z8" s="10">
        <v>90000</v>
      </c>
      <c r="AA8" s="11"/>
      <c r="AB8" s="10">
        <f t="shared" si="0"/>
        <v>90000</v>
      </c>
      <c r="AC8" s="7"/>
      <c r="AD8" s="7"/>
      <c r="AE8" s="7"/>
    </row>
    <row r="9" spans="1:31" ht="12">
      <c r="A9" s="1">
        <v>6</v>
      </c>
      <c r="B9" s="15" t="s">
        <v>33</v>
      </c>
      <c r="C9" s="15" t="s">
        <v>25</v>
      </c>
      <c r="D9" s="15" t="s">
        <v>26</v>
      </c>
      <c r="E9" s="15" t="s">
        <v>27</v>
      </c>
      <c r="F9" s="15" t="s">
        <v>34</v>
      </c>
      <c r="G9" s="15" t="s">
        <v>35</v>
      </c>
      <c r="H9" s="16" t="s">
        <v>46</v>
      </c>
      <c r="I9" s="16" t="s">
        <v>46</v>
      </c>
      <c r="J9" s="7" t="s">
        <v>62</v>
      </c>
      <c r="K9" s="19"/>
      <c r="L9" s="7" t="s">
        <v>40</v>
      </c>
      <c r="M9" s="7" t="s">
        <v>63</v>
      </c>
      <c r="N9" s="15" t="s">
        <v>28</v>
      </c>
      <c r="O9" s="15" t="s">
        <v>29</v>
      </c>
      <c r="P9" s="4" t="s">
        <v>36</v>
      </c>
      <c r="Q9" s="7" t="s">
        <v>73</v>
      </c>
      <c r="R9" s="23" t="s">
        <v>78</v>
      </c>
      <c r="S9" s="6" t="s">
        <v>53</v>
      </c>
      <c r="T9" s="6">
        <v>7</v>
      </c>
      <c r="U9" s="6">
        <v>46445516</v>
      </c>
      <c r="V9" s="8" t="s">
        <v>64</v>
      </c>
      <c r="W9" s="6" t="s">
        <v>67</v>
      </c>
      <c r="X9" s="6" t="s">
        <v>68</v>
      </c>
      <c r="Y9" s="6" t="s">
        <v>69</v>
      </c>
      <c r="Z9" s="10">
        <v>10000</v>
      </c>
      <c r="AA9" s="11"/>
      <c r="AB9" s="10">
        <f t="shared" si="0"/>
        <v>10000</v>
      </c>
      <c r="AC9" s="7"/>
      <c r="AD9" s="7"/>
      <c r="AE9" s="7"/>
    </row>
    <row r="10" spans="1:31" ht="12">
      <c r="A10" s="6">
        <v>7</v>
      </c>
      <c r="B10" s="15" t="s">
        <v>33</v>
      </c>
      <c r="C10" s="15" t="s">
        <v>25</v>
      </c>
      <c r="D10" s="15" t="s">
        <v>26</v>
      </c>
      <c r="E10" s="15" t="s">
        <v>27</v>
      </c>
      <c r="F10" s="15" t="s">
        <v>34</v>
      </c>
      <c r="G10" s="15" t="s">
        <v>35</v>
      </c>
      <c r="H10" s="7"/>
      <c r="I10" s="7" t="s">
        <v>41</v>
      </c>
      <c r="J10" s="7" t="s">
        <v>65</v>
      </c>
      <c r="K10" s="18" t="s">
        <v>46</v>
      </c>
      <c r="L10" s="7" t="s">
        <v>40</v>
      </c>
      <c r="M10" s="7" t="s">
        <v>41</v>
      </c>
      <c r="N10" s="15" t="s">
        <v>28</v>
      </c>
      <c r="O10" s="15" t="s">
        <v>29</v>
      </c>
      <c r="P10" s="4" t="s">
        <v>36</v>
      </c>
      <c r="Q10" s="7" t="s">
        <v>73</v>
      </c>
      <c r="R10" s="23" t="s">
        <v>78</v>
      </c>
      <c r="S10" s="6" t="s">
        <v>53</v>
      </c>
      <c r="T10" s="6">
        <v>27</v>
      </c>
      <c r="U10" s="6">
        <v>56121114</v>
      </c>
      <c r="V10" s="8" t="s">
        <v>66</v>
      </c>
      <c r="W10" s="6" t="s">
        <v>67</v>
      </c>
      <c r="X10" s="6" t="s">
        <v>68</v>
      </c>
      <c r="Y10" s="6" t="s">
        <v>69</v>
      </c>
      <c r="Z10" s="10">
        <v>60000</v>
      </c>
      <c r="AA10" s="11"/>
      <c r="AB10" s="10">
        <f t="shared" si="0"/>
        <v>60000</v>
      </c>
      <c r="AC10" s="7"/>
      <c r="AD10" s="7"/>
      <c r="AE10" s="7"/>
    </row>
    <row r="11" spans="1:31" ht="12">
      <c r="A11" s="6">
        <v>8</v>
      </c>
      <c r="B11" s="7" t="s">
        <v>33</v>
      </c>
      <c r="C11" s="7" t="s">
        <v>25</v>
      </c>
      <c r="D11" s="7" t="s">
        <v>26</v>
      </c>
      <c r="E11" s="7" t="s">
        <v>27</v>
      </c>
      <c r="F11" s="7" t="s">
        <v>34</v>
      </c>
      <c r="G11" s="7" t="s">
        <v>35</v>
      </c>
      <c r="H11" s="7" t="s">
        <v>70</v>
      </c>
      <c r="I11" s="7" t="s">
        <v>27</v>
      </c>
      <c r="J11" s="7" t="s">
        <v>71</v>
      </c>
      <c r="K11" s="19" t="s">
        <v>72</v>
      </c>
      <c r="L11" s="7" t="s">
        <v>26</v>
      </c>
      <c r="M11" s="7" t="s">
        <v>27</v>
      </c>
      <c r="N11" s="7" t="s">
        <v>28</v>
      </c>
      <c r="O11" s="7" t="s">
        <v>29</v>
      </c>
      <c r="P11" s="7" t="s">
        <v>36</v>
      </c>
      <c r="Q11" s="7" t="s">
        <v>73</v>
      </c>
      <c r="R11" s="23" t="s">
        <v>78</v>
      </c>
      <c r="S11" s="6" t="s">
        <v>74</v>
      </c>
      <c r="T11" s="6" t="s">
        <v>75</v>
      </c>
      <c r="U11" s="6" t="s">
        <v>76</v>
      </c>
      <c r="V11" s="8" t="s">
        <v>77</v>
      </c>
      <c r="W11" s="7" t="s">
        <v>83</v>
      </c>
      <c r="X11" s="6" t="s">
        <v>68</v>
      </c>
      <c r="Y11" s="6" t="s">
        <v>69</v>
      </c>
      <c r="Z11" s="10">
        <v>43763</v>
      </c>
      <c r="AA11" s="10">
        <v>113802</v>
      </c>
      <c r="AB11" s="10">
        <f>AA11+Z11</f>
        <v>157565</v>
      </c>
      <c r="AC11" s="7">
        <v>2063</v>
      </c>
      <c r="AD11" s="7">
        <v>7424</v>
      </c>
      <c r="AE11" s="10">
        <f>AD11+AC11</f>
        <v>9487</v>
      </c>
    </row>
    <row r="12" spans="25:31" ht="12">
      <c r="Y12" s="9" t="s">
        <v>24</v>
      </c>
      <c r="Z12" s="12">
        <f aca="true" t="shared" si="1" ref="Z12:AE12">SUM(Z4:Z11)</f>
        <v>743763</v>
      </c>
      <c r="AA12" s="12">
        <f t="shared" si="1"/>
        <v>113802</v>
      </c>
      <c r="AB12" s="12">
        <f t="shared" si="1"/>
        <v>857565</v>
      </c>
      <c r="AC12" s="12">
        <f t="shared" si="1"/>
        <v>2063</v>
      </c>
      <c r="AD12" s="12">
        <f t="shared" si="1"/>
        <v>7424</v>
      </c>
      <c r="AE12" s="12">
        <f t="shared" si="1"/>
        <v>9487</v>
      </c>
    </row>
    <row r="13" ht="12">
      <c r="Z13" s="14"/>
    </row>
  </sheetData>
  <sheetProtection/>
  <mergeCells count="18">
    <mergeCell ref="V2:V3"/>
    <mergeCell ref="Q2:Q3"/>
    <mergeCell ref="N2:O2"/>
    <mergeCell ref="P2:P3"/>
    <mergeCell ref="T2:T3"/>
    <mergeCell ref="A2:A3"/>
    <mergeCell ref="B2:F2"/>
    <mergeCell ref="H2:H3"/>
    <mergeCell ref="AC2:AE2"/>
    <mergeCell ref="A1:AE1"/>
    <mergeCell ref="I2:M2"/>
    <mergeCell ref="G2:G3"/>
    <mergeCell ref="Z2:AB2"/>
    <mergeCell ref="R2:R3"/>
    <mergeCell ref="X2:Y2"/>
    <mergeCell ref="W2:W3"/>
    <mergeCell ref="S2:S3"/>
    <mergeCell ref="U2:U3"/>
  </mergeCells>
  <conditionalFormatting sqref="B6:F9 G4:G9 N4:O9 Z4:Z10">
    <cfRule type="expression" priority="16" dxfId="0" stopIfTrue="1">
      <formula>Arkusz1!#REF!="nie"</formula>
    </cfRule>
  </conditionalFormatting>
  <conditionalFormatting sqref="B4:F4">
    <cfRule type="expression" priority="12" dxfId="0" stopIfTrue="1">
      <formula>Arkusz1!#REF!="nie"</formula>
    </cfRule>
  </conditionalFormatting>
  <conditionalFormatting sqref="B5:F5">
    <cfRule type="expression" priority="11" dxfId="0" stopIfTrue="1">
      <formula>Arkusz1!#REF!="nie"</formula>
    </cfRule>
  </conditionalFormatting>
  <conditionalFormatting sqref="E10:F10">
    <cfRule type="expression" priority="6" dxfId="0" stopIfTrue="1">
      <formula>Arkusz1!#REF!="nie"</formula>
    </cfRule>
  </conditionalFormatting>
  <conditionalFormatting sqref="G10">
    <cfRule type="expression" priority="5" dxfId="0" stopIfTrue="1">
      <formula>Arkusz1!#REF!="nie"</formula>
    </cfRule>
  </conditionalFormatting>
  <conditionalFormatting sqref="B10:D10">
    <cfRule type="expression" priority="4" dxfId="0" stopIfTrue="1">
      <formula>Arkusz1!#REF!="nie"</formula>
    </cfRule>
  </conditionalFormatting>
  <conditionalFormatting sqref="N10">
    <cfRule type="expression" priority="3" dxfId="0" stopIfTrue="1">
      <formula>Arkusz1!#REF!="nie"</formula>
    </cfRule>
  </conditionalFormatting>
  <conditionalFormatting sqref="O10">
    <cfRule type="expression" priority="2" dxfId="0" stopIfTrue="1">
      <formula>Arkusz1!#REF!="nie"</formula>
    </cfRule>
  </conditionalFormatting>
  <printOptions/>
  <pageMargins left="0.7" right="0.7" top="0.75" bottom="0.75" header="0.3" footer="0.3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Enmedia</cp:lastModifiedBy>
  <cp:lastPrinted>2024-06-25T13:06:01Z</cp:lastPrinted>
  <dcterms:created xsi:type="dcterms:W3CDTF">2016-09-23T13:08:20Z</dcterms:created>
  <dcterms:modified xsi:type="dcterms:W3CDTF">2024-07-02T10:53:42Z</dcterms:modified>
  <cp:category/>
  <cp:version/>
  <cp:contentType/>
  <cp:contentStatus/>
</cp:coreProperties>
</file>