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Szermierka/"/>
    </mc:Choice>
  </mc:AlternateContent>
  <xr:revisionPtr revIDLastSave="3" documentId="8_{EFB523C7-1B66-49CA-BD73-7EB004571B21}" xr6:coauthVersionLast="47" xr6:coauthVersionMax="47" xr10:uidLastSave="{D71AA67B-A053-49D9-8CB7-F8092781B957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  <c r="J35" i="1"/>
  <c r="J30" i="1"/>
  <c r="J31" i="1"/>
  <c r="J27" i="1"/>
  <c r="J28" i="1"/>
  <c r="J29" i="1"/>
  <c r="J26" i="1"/>
  <c r="J21" i="1"/>
  <c r="J22" i="1"/>
  <c r="J23" i="1"/>
  <c r="J24" i="1"/>
  <c r="J20" i="1"/>
  <c r="J15" i="1"/>
  <c r="J16" i="1"/>
  <c r="J17" i="1"/>
  <c r="J18" i="1"/>
  <c r="J19" i="1"/>
  <c r="J14" i="1"/>
  <c r="J13" i="1"/>
  <c r="J10" i="1"/>
  <c r="J7" i="1"/>
  <c r="J8" i="1"/>
  <c r="J9" i="1"/>
  <c r="J6" i="1"/>
  <c r="J5" i="1"/>
  <c r="H4" i="1"/>
  <c r="J25" i="1" l="1"/>
  <c r="K25" i="1" s="1"/>
  <c r="H23" i="1"/>
  <c r="H20" i="1"/>
  <c r="H17" i="1"/>
  <c r="K15" i="1"/>
  <c r="J12" i="1"/>
  <c r="K12" i="1" s="1"/>
  <c r="K9" i="1"/>
  <c r="H3" i="1"/>
  <c r="K6" i="1"/>
  <c r="K10" i="1"/>
  <c r="K13" i="1"/>
  <c r="K14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4" i="1"/>
  <c r="K35" i="1"/>
  <c r="K8" i="1"/>
  <c r="K33" i="1"/>
  <c r="J36" i="1"/>
  <c r="K36" i="1" s="1"/>
  <c r="H8" i="1"/>
  <c r="H14" i="1"/>
  <c r="H26" i="1"/>
  <c r="H29" i="1"/>
  <c r="H30" i="1"/>
  <c r="H33" i="1"/>
  <c r="H36" i="1"/>
  <c r="K3" i="1"/>
  <c r="H6" i="1" l="1"/>
  <c r="H9" i="1"/>
  <c r="H10" i="1"/>
  <c r="H13" i="1"/>
  <c r="H15" i="1"/>
  <c r="H16" i="1"/>
  <c r="H18" i="1"/>
  <c r="H19" i="1"/>
  <c r="H21" i="1"/>
  <c r="H22" i="1"/>
  <c r="H24" i="1"/>
  <c r="H25" i="1"/>
  <c r="H27" i="1"/>
  <c r="H28" i="1"/>
  <c r="H31" i="1"/>
  <c r="H32" i="1"/>
  <c r="H34" i="1"/>
  <c r="H35" i="1"/>
  <c r="H12" i="1"/>
  <c r="J4" i="1"/>
  <c r="K5" i="1"/>
  <c r="H5" i="1"/>
  <c r="J11" i="1"/>
  <c r="K11" i="1" s="1"/>
  <c r="H11" i="1"/>
  <c r="K4" i="1" l="1"/>
  <c r="H7" i="1"/>
  <c r="K7" i="1"/>
  <c r="K37" i="1" s="1"/>
  <c r="J37" i="1"/>
  <c r="N39" i="1" s="1"/>
</calcChain>
</file>

<file path=xl/sharedStrings.xml><?xml version="1.0" encoding="utf-8"?>
<sst xmlns="http://schemas.openxmlformats.org/spreadsheetml/2006/main" count="134" uniqueCount="98">
  <si>
    <t>LP</t>
  </si>
  <si>
    <t xml:space="preserve">NAZWA </t>
  </si>
  <si>
    <t>SPECYFIKACJA</t>
  </si>
  <si>
    <t>UWAGII</t>
  </si>
  <si>
    <t>POMIESZCZENIE</t>
  </si>
  <si>
    <t>KONTROLA BRONI POM.120M2</t>
  </si>
  <si>
    <t>stoły do kontroli broni</t>
  </si>
  <si>
    <t>2 będą popoludniami przenoszone do CALL ROOM (several functional devices for check of the equipment in conformity to rules
EFC/FIE Art.o.7 m.37-49 RULES FOR COMPETITIONS: FENCERS’ WEAPONS AND EQUIPMENT CONTROL (masks, electro-jackets, body wire,
the weapon, gloves, jackets, suits) - technical rules FIE)</t>
  </si>
  <si>
    <t xml:space="preserve">Odważniki dla sędziów do testowania broni przy planszy </t>
  </si>
  <si>
    <t xml:space="preserve">Łączony odważnik, który można używać zarówno do szpady jak i floretu. </t>
  </si>
  <si>
    <t xml:space="preserve">Narzędzie do testowania punty szpadowej oraz szerokości szabli </t>
  </si>
  <si>
    <t xml:space="preserve">Łączone narzędzie, którym testować szerokość klingi szablowej a także przestrzeń w puncie szpadowej.  </t>
  </si>
  <si>
    <t>Wykładzina pokrywająca beton na FoP</t>
  </si>
  <si>
    <t xml:space="preserve"> </t>
  </si>
  <si>
    <t xml:space="preserve">przestrzeń dla zawodników (box) - budowa, ścianka, oktanormy metr na metr w pionie, ściana 4 kawałki kwadrat,1mx2m szerokości xh100 </t>
  </si>
  <si>
    <t>boxy dla zawodników, octanorma gładka</t>
  </si>
  <si>
    <t xml:space="preserve">Plansza FINAŁOWA składana z segmentów, szara </t>
  </si>
  <si>
    <t>Podest planszy finałowej</t>
  </si>
  <si>
    <t xml:space="preserve">Bębny szermiercze </t>
  </si>
  <si>
    <t xml:space="preserve"> PLANSZA KOLOROWA oraz PLANSZE NUMEROWANE 5-8</t>
  </si>
  <si>
    <t xml:space="preserve">Plansza aluminiowa numerowane 5-8 , 1,5m x 17m długość,Plansza aluminowa, składająca się z segmentów, z certyfikatem FIE w kolorze szarym </t>
  </si>
  <si>
    <t xml:space="preserve">Plansza aluminiowa </t>
  </si>
  <si>
    <t xml:space="preserve">1,5mx17,2m długości ,Plansza aluminowa, składająca się z segmentów, z certyfikatem FIE w kolorze szarym </t>
  </si>
  <si>
    <t xml:space="preserve">kwiaty doniczkowe </t>
  </si>
  <si>
    <t>dostosowane do stref wydzielających wskazanych orzez CM</t>
  </si>
  <si>
    <t xml:space="preserve">wymiary:1,5m x 17,2 długości , Plansza aluminowa, składająca się z segmentów, z certyfikatem FIE w kolorze szarym </t>
  </si>
  <si>
    <t xml:space="preserve">wyposażone w cały zestaw niezbędny do kontroli broni, kamizelek oraz masek szermierczych.,po dwa stoły w pomieszczeniu do dodatkowej kontroli broni </t>
  </si>
  <si>
    <t xml:space="preserve">wykładzina pod krzesła (jeśli nie będzie krzeseł kolorowych) </t>
  </si>
  <si>
    <t>torba szermiercza jednokomorowa, z kółkami obrendowana</t>
  </si>
  <si>
    <t xml:space="preserve">torby do sprzętu dla prezentacji zawodników; 4x czerwnone, 4x zielone, 4x niebieskie i 4x żólte </t>
  </si>
  <si>
    <t xml:space="preserve">Wygodne krzesła z oparciami, preferowane fotele </t>
  </si>
  <si>
    <t xml:space="preserve">stoły kawowe dostosowane do foteli/krzeseł </t>
  </si>
  <si>
    <t xml:space="preserve">70 cmx76 cm x h90 cm Wygodny fotel z oparciem, miękkim podbiciem, może być wygodne krzesło z oparciem.  </t>
  </si>
  <si>
    <t>Ława, stół kawowy w pokoju sędziowskim połączonym z pomieszczeniem dla DT - przykład w linku obok.   120x60xh45,5</t>
  </si>
  <si>
    <t xml:space="preserve">kartki sędziowskie komplet </t>
  </si>
  <si>
    <t xml:space="preserve">stoły o długości 2 metry z blendą na froncie </t>
  </si>
  <si>
    <t xml:space="preserve">160x80xH73cm, Stół konferencyjny, biurowy </t>
  </si>
  <si>
    <t xml:space="preserve">Zabudowa strefy DT na FoP  - jasne ściany działowe, targowe, octanorm wysokość standard 2400mm </t>
  </si>
  <si>
    <t xml:space="preserve">Strefa ATOS - zabudowa, jasne ściany działowe, targowe, octanorm wysokośc standard </t>
  </si>
  <si>
    <t xml:space="preserve">scianki działowe, targowe, przymocowane do sciany tylnej FoP, od frontu zagiecia w"U", fronty otwarte - do sutalenia w jakiej przestrzeni z użytkownikami,wys. 2,4m, szerokość 4m, długość 10m </t>
  </si>
  <si>
    <t>stół do naprawy sprzętu</t>
  </si>
  <si>
    <t xml:space="preserve"> stół do naprawy sprzętu szermierczego, warsztatowy, wyposażony w imadło, ustawiony w okolicy pomieszczenia weapon control lub na warm up area, dł. 180x74 szerxok 80 h z imadłem zainstalowanym do stołu warsztatowego</t>
  </si>
  <si>
    <t xml:space="preserve">Plansza szermiercza treningowa wyposażona w aparaty sygnalizacyjne, okablowanie oraz będny szermiercze </t>
  </si>
  <si>
    <t>Aparat szermierczy na stojaku  lub na stole - sygnalizacyjny, wyposażony w niezbędne kable zasilające, bębny, wędki, uziemienie, przedłużcze do prądu,</t>
  </si>
  <si>
    <t xml:space="preserve">Treningowe aparaty Szermiercze ustawione na stojaku lub podwyższeniu, </t>
  </si>
  <si>
    <t xml:space="preserve">obsługa </t>
  </si>
  <si>
    <t>FIELD OF PLAY</t>
  </si>
  <si>
    <t>PRZESTRZEŃ DLA ZAWODNIKÓW</t>
  </si>
  <si>
    <t>STREFA WARM-UP</t>
  </si>
  <si>
    <t>CALL ROOM</t>
  </si>
  <si>
    <t>POKÓJ SĘDZIOWSKI</t>
  </si>
  <si>
    <t>SALA TRENINGOWA</t>
  </si>
  <si>
    <t>USŁUGA</t>
  </si>
  <si>
    <t xml:space="preserve">Urządzenie do kontroli kamizelki elektrycznej </t>
  </si>
  <si>
    <t xml:space="preserve">Urządzenie do kontroli kabli </t>
  </si>
  <si>
    <t>oświetlenie dodatkowe nad planszą finałową</t>
  </si>
  <si>
    <t>minimum 1400 LUX, podwieszenie światła na relingach nad planszą finałową, światło miękkie, kino flow</t>
  </si>
  <si>
    <t xml:space="preserve">Szara plansza finałowa, skłądana z segnentów o szerokości 2m szerokości, 18m długości, ustawiona na podeście zgodnie z regulaminem FIE wysokość pomiędzy 30-50 cm, - podeście pokrytym wykłądziną targową, obrendowanym doooła. </t>
  </si>
  <si>
    <t xml:space="preserve">Plansza aluminiowa kolorowa -po jednej z 4 kolorów: czerwona, zielona, niebieska i żółta, 1,5m x 17m długość. Plansza aluminiowa, składająca się z segmentów, z certyfikatem FIE - tzw. </t>
  </si>
  <si>
    <t>Plansza aluminiowa kolorowa</t>
  </si>
  <si>
    <t>Plansza aluminiowa</t>
  </si>
  <si>
    <t xml:space="preserve">Zalaminowane numery plansz </t>
  </si>
  <si>
    <t>format a4, Po dwa numery zamocowane z każdej strony planszy</t>
  </si>
  <si>
    <t>Box dla drużyn</t>
  </si>
  <si>
    <t>BOX dla drużyn - oktanorma gładka, 3 sciany, na plecach sciany opis państwa, lub na fryzie.  Wkład do fryzu 2m: 1960 x 320 mm - lub oznaczenie przyklejone na plesach sciany w formie naklejek; modułowe, wymiary: 200x200x240cm,</t>
  </si>
  <si>
    <t>ścianki działowe (targowe) wydzielająca przestrzeń dla zawodników, zainstalowane przy ścianie przestrzeni rozgrzewkowej. Będzię obrendowany przez IE2023. Wkład podstawowy: 970 x 2400 mm (Objaśnienie: konstrukcję stoiska tworzą profile aluminiowe, wypełnienia stanowią wkłady z płyty (tzw. wkłady). box o szerokości 2 metry tworzy konstrukcja + 2 wypełnienia z płyty (tzn. 2 wkłady
podstawowej).</t>
  </si>
  <si>
    <t>Stoły specjalistyczne do kontroli broni.</t>
  </si>
  <si>
    <t xml:space="preserve">Wydzielenie przestrzeni na FoP - poprzez postawienie scianki działowej, targowej, przymocowane do sciany tylnej FoP, od frontu zagiecia w"U", fronty otwarte - do ustalenia w jakiej przestrzeni z użytkownikami, wys. 2,4m, szerokość 4m, długość 14m </t>
  </si>
  <si>
    <t>usługa obejmuje podwieszenia relingu przez specjalistę, nad planszą</t>
  </si>
  <si>
    <t xml:space="preserve">Aluminiowa, segmentowa plansza szermiercza, 1,5mx17,2m długości, plansza szermiercza z certyfikatem FIE, </t>
  </si>
  <si>
    <t xml:space="preserve">Werjsa pdst. minimum 3m szerokości 20m długości i spady .Wysokość podwyższenia zgodnie z regulaminem FIE 30-50, szerokość minimum 3 metry, długość samego podwyższenia minimum 20m, podejścia skośne, pod kątem ułatwiającym wejscie na podest od bocznej strony, podest może być obrendowany, całość musi być w kolorystyce podłoża - wykładziny. </t>
  </si>
  <si>
    <t xml:space="preserve">wykładzina targowa na całe podłoże FoP ,96mx56m = 4550 m2, Kolor ciemny granat - BEZ POŁYSKU! gramatura 3.2 kg/m², oraz pokrywająca 4 plansze na finały oraz planszę finałową na dekorację. </t>
  </si>
  <si>
    <t xml:space="preserve">Słupki odgradzające </t>
  </si>
  <si>
    <t xml:space="preserve">Krzesła dla zawodników w "box" zawodniczych na FoP (przy 22 planszach), czarne lub granatowe, składane,  44x46x88 cm </t>
  </si>
  <si>
    <t>Krzesła dla Zawodników</t>
  </si>
  <si>
    <t>PLANASZA ELIMINACYJNA</t>
  </si>
  <si>
    <t>il.</t>
  </si>
  <si>
    <t>Stoły specjalistyczne do kontroli broni ww tym gardy oraz klingi. Stanowiska zawierające m.in. odważniki, sprzęt elektryczny do kontroli kabli szermierczych oraz przewodzenia kamizelek i masek szermierczych, sprzęt do kontrolowania masek (siatki),  i inne – każde stanowisko powinno posiadać wszystkie urządzenie niezbędne do sprawdzenia sprzętu szermierczego zgodnie z regulaminem FIE. 2 będą popoludniami przenoszone do CALL ROOM</t>
  </si>
  <si>
    <t xml:space="preserve">urządzenie do kontroli kamizelki elektrycznej, zgodne  EFC. </t>
  </si>
  <si>
    <t>zgodne z EFC.</t>
  </si>
  <si>
    <t>suma</t>
  </si>
  <si>
    <t>j.m</t>
  </si>
  <si>
    <t>m2</t>
  </si>
  <si>
    <t>Szt.</t>
  </si>
  <si>
    <t>Kpl.</t>
  </si>
  <si>
    <t xml:space="preserve">dla każdego koloryu zapewnienie 4m2,  kolory: czerwnoy, zółty, zielony, niebieski  </t>
  </si>
  <si>
    <t>szt.</t>
  </si>
  <si>
    <t>kpl.</t>
  </si>
  <si>
    <t>SUMA BRUTTO</t>
  </si>
  <si>
    <t>SUMA NETTO</t>
  </si>
  <si>
    <t>VAT</t>
  </si>
  <si>
    <t>CENA J. NETTO</t>
  </si>
  <si>
    <t>CENA J.BRUTTO</t>
  </si>
  <si>
    <t>słupki odgradzające z taśmą granatową lub czarną,taśma 200cm</t>
  </si>
  <si>
    <t xml:space="preserve">zgodnie ze specyfikacją podaną w załączniku Opisie Przedmiotu Zamówienia, zapewnienie osób do obsługi, przygotowanie  </t>
  </si>
  <si>
    <t>Zabezpieczenie podłogi pod plansze w postaci wyładziny lub gumolitu, ułożonego pod planszami szermierczymi 2mx20m</t>
  </si>
  <si>
    <t xml:space="preserve"> zabezpieczenie  parkietu na sali treningowej. </t>
  </si>
  <si>
    <t xml:space="preserve">Załącznik 1.1.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</si>
</sst>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496276</xdr:colOff>
      <xdr:row>0</xdr:row>
      <xdr:rowOff>101600</xdr:rowOff>
    </xdr:from>
    <xdr:to>
      <xdr:col>2</xdr:col>
      <xdr:colOff>825500</xdr:colOff>
      <xdr:row>0</xdr:row>
      <xdr:rowOff>658621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509DD37-6405-2C56-5D33-C51A6AB2A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526" y="101600"/>
          <a:ext cx="335574" cy="557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6"/>
  <sheetViews>
    <sheetView tabSelected="1" topLeftCell="A29" workbookViewId="0">
      <selection sqref="A1:L37"/>
    </sheetView>
  </sheetViews>
  <sheetFormatPr defaultColWidth="8.77734375" defaultRowHeight="14.4" x14ac:dyDescent="0.3"/>
  <cols>
    <col min="1" max="1" width="4.21875" style="2" customWidth="1"/>
    <col min="2" max="2" width="17.109375" style="5" customWidth="1"/>
    <col min="3" max="3" width="18.21875" style="2" customWidth="1"/>
    <col min="4" max="4" width="59.5546875" style="4" customWidth="1"/>
    <col min="5" max="5" width="3.77734375" style="6" customWidth="1"/>
    <col min="6" max="6" width="7.33203125" style="2" customWidth="1"/>
    <col min="7" max="8" width="10.33203125" style="35" customWidth="1"/>
    <col min="9" max="10" width="7.33203125" style="2" customWidth="1"/>
    <col min="11" max="11" width="8.77734375" style="2"/>
    <col min="12" max="12" width="32.109375" style="1" customWidth="1"/>
    <col min="13" max="13" width="8.77734375" style="1"/>
    <col min="14" max="14" width="9.21875" style="1" bestFit="1" customWidth="1"/>
    <col min="15" max="16384" width="8.77734375" style="1"/>
  </cols>
  <sheetData>
    <row r="1" spans="1:13" ht="54.45" customHeight="1" x14ac:dyDescent="0.3">
      <c r="A1" s="8" t="s">
        <v>13</v>
      </c>
      <c r="B1" s="8" t="s">
        <v>97</v>
      </c>
      <c r="C1" s="8" t="s">
        <v>13</v>
      </c>
      <c r="D1" s="47" t="s">
        <v>13</v>
      </c>
      <c r="E1" s="48"/>
      <c r="F1" s="48"/>
      <c r="G1" s="48"/>
      <c r="H1" s="48"/>
      <c r="I1" s="48"/>
      <c r="J1" s="48"/>
      <c r="K1" s="48"/>
      <c r="L1" s="49"/>
      <c r="M1" s="10"/>
    </row>
    <row r="2" spans="1:13" ht="24" x14ac:dyDescent="0.3">
      <c r="A2" s="11" t="s">
        <v>0</v>
      </c>
      <c r="B2" s="11" t="s">
        <v>4</v>
      </c>
      <c r="C2" s="11" t="s">
        <v>1</v>
      </c>
      <c r="D2" s="22" t="s">
        <v>2</v>
      </c>
      <c r="E2" s="12" t="s">
        <v>81</v>
      </c>
      <c r="F2" s="27" t="s">
        <v>76</v>
      </c>
      <c r="G2" s="32" t="s">
        <v>91</v>
      </c>
      <c r="H2" s="32" t="s">
        <v>92</v>
      </c>
      <c r="I2" s="27" t="s">
        <v>90</v>
      </c>
      <c r="J2" s="27" t="s">
        <v>89</v>
      </c>
      <c r="K2" s="11" t="s">
        <v>88</v>
      </c>
      <c r="L2" s="11" t="s">
        <v>3</v>
      </c>
      <c r="M2" s="10"/>
    </row>
    <row r="3" spans="1:13" ht="108" x14ac:dyDescent="0.3">
      <c r="A3" s="13">
        <v>1</v>
      </c>
      <c r="B3" s="21" t="s">
        <v>5</v>
      </c>
      <c r="C3" s="13" t="s">
        <v>6</v>
      </c>
      <c r="D3" s="23" t="s">
        <v>77</v>
      </c>
      <c r="E3" s="30" t="s">
        <v>83</v>
      </c>
      <c r="F3" s="28">
        <v>4</v>
      </c>
      <c r="G3" s="33"/>
      <c r="H3" s="33">
        <f>G3*1.23</f>
        <v>0</v>
      </c>
      <c r="I3" s="28">
        <v>23</v>
      </c>
      <c r="J3" s="28"/>
      <c r="K3" s="13">
        <f>J3*1.23</f>
        <v>0</v>
      </c>
      <c r="L3" s="14" t="s">
        <v>7</v>
      </c>
      <c r="M3" s="10"/>
    </row>
    <row r="4" spans="1:13" ht="46.5" customHeight="1" x14ac:dyDescent="0.3">
      <c r="A4" s="13">
        <v>2</v>
      </c>
      <c r="B4" s="8"/>
      <c r="C4" s="13" t="s">
        <v>8</v>
      </c>
      <c r="D4" s="24" t="s">
        <v>9</v>
      </c>
      <c r="E4" s="30" t="s">
        <v>83</v>
      </c>
      <c r="F4" s="28">
        <v>25</v>
      </c>
      <c r="G4" s="33"/>
      <c r="H4" s="33">
        <f t="shared" ref="H4:H36" si="0">G4*1.23</f>
        <v>0</v>
      </c>
      <c r="I4" s="28">
        <v>23</v>
      </c>
      <c r="J4" s="28">
        <f t="shared" ref="J4" si="1">G4*F4</f>
        <v>0</v>
      </c>
      <c r="K4" s="13">
        <f t="shared" ref="K4:K36" si="2">J4*1.23</f>
        <v>0</v>
      </c>
      <c r="L4" s="16"/>
      <c r="M4" s="10"/>
    </row>
    <row r="5" spans="1:13" ht="49.05" customHeight="1" x14ac:dyDescent="0.3">
      <c r="A5" s="13">
        <v>3</v>
      </c>
      <c r="B5" s="8"/>
      <c r="C5" s="13" t="s">
        <v>10</v>
      </c>
      <c r="D5" s="24" t="s">
        <v>11</v>
      </c>
      <c r="E5" s="30" t="s">
        <v>83</v>
      </c>
      <c r="F5" s="28">
        <v>25</v>
      </c>
      <c r="G5" s="33"/>
      <c r="H5" s="33">
        <f>G5*1.23</f>
        <v>0</v>
      </c>
      <c r="I5" s="28">
        <v>23</v>
      </c>
      <c r="J5" s="28">
        <f>G5*F5</f>
        <v>0</v>
      </c>
      <c r="K5" s="13">
        <f t="shared" si="2"/>
        <v>0</v>
      </c>
      <c r="L5" s="16"/>
      <c r="M5" s="10"/>
    </row>
    <row r="6" spans="1:13" ht="24" x14ac:dyDescent="0.3">
      <c r="A6" s="13"/>
      <c r="B6" s="8"/>
      <c r="C6" s="13" t="s">
        <v>53</v>
      </c>
      <c r="D6" s="24" t="s">
        <v>78</v>
      </c>
      <c r="E6" s="30" t="s">
        <v>83</v>
      </c>
      <c r="F6" s="28">
        <v>4</v>
      </c>
      <c r="G6" s="33"/>
      <c r="H6" s="33">
        <f t="shared" si="0"/>
        <v>0</v>
      </c>
      <c r="I6" s="28">
        <v>23</v>
      </c>
      <c r="J6" s="28">
        <f>G6*F6</f>
        <v>0</v>
      </c>
      <c r="K6" s="13">
        <f t="shared" si="2"/>
        <v>0</v>
      </c>
      <c r="L6" s="16"/>
      <c r="M6" s="10"/>
    </row>
    <row r="7" spans="1:13" ht="24" x14ac:dyDescent="0.3">
      <c r="A7" s="13"/>
      <c r="B7" s="8"/>
      <c r="C7" s="13" t="s">
        <v>54</v>
      </c>
      <c r="D7" s="24" t="s">
        <v>79</v>
      </c>
      <c r="E7" s="30" t="s">
        <v>83</v>
      </c>
      <c r="F7" s="28">
        <v>4</v>
      </c>
      <c r="G7" s="33"/>
      <c r="H7" s="33">
        <f>G7*1.23</f>
        <v>0</v>
      </c>
      <c r="I7" s="28">
        <v>23</v>
      </c>
      <c r="J7" s="28">
        <f>G7*F7</f>
        <v>0</v>
      </c>
      <c r="K7" s="13">
        <f t="shared" si="2"/>
        <v>0</v>
      </c>
      <c r="L7" s="16"/>
      <c r="M7" s="10"/>
    </row>
    <row r="8" spans="1:13" ht="55.05" customHeight="1" x14ac:dyDescent="0.3">
      <c r="A8" s="13"/>
      <c r="B8" s="21" t="s">
        <v>46</v>
      </c>
      <c r="C8" s="13" t="s">
        <v>55</v>
      </c>
      <c r="D8" s="24" t="s">
        <v>56</v>
      </c>
      <c r="E8" s="30" t="s">
        <v>87</v>
      </c>
      <c r="F8" s="28">
        <v>1</v>
      </c>
      <c r="G8" s="33"/>
      <c r="H8" s="33">
        <f t="shared" si="0"/>
        <v>0</v>
      </c>
      <c r="I8" s="28">
        <v>23</v>
      </c>
      <c r="J8" s="28">
        <f t="shared" ref="J8:J36" si="3">G8*F8</f>
        <v>0</v>
      </c>
      <c r="K8" s="13">
        <f t="shared" si="2"/>
        <v>0</v>
      </c>
      <c r="L8" s="16" t="s">
        <v>68</v>
      </c>
      <c r="M8" s="10"/>
    </row>
    <row r="9" spans="1:13" ht="36" x14ac:dyDescent="0.3">
      <c r="A9" s="37"/>
      <c r="B9" s="38"/>
      <c r="C9" s="37" t="s">
        <v>12</v>
      </c>
      <c r="D9" s="39" t="s">
        <v>71</v>
      </c>
      <c r="E9" s="40" t="s">
        <v>82</v>
      </c>
      <c r="F9" s="41">
        <v>4750</v>
      </c>
      <c r="G9" s="42"/>
      <c r="H9" s="42">
        <f t="shared" si="0"/>
        <v>0</v>
      </c>
      <c r="I9" s="41">
        <v>23</v>
      </c>
      <c r="J9" s="41">
        <f>G9*F9</f>
        <v>0</v>
      </c>
      <c r="K9" s="37">
        <f t="shared" si="2"/>
        <v>0</v>
      </c>
      <c r="L9" s="43" t="s">
        <v>13</v>
      </c>
      <c r="M9" s="10"/>
    </row>
    <row r="10" spans="1:13" ht="24" x14ac:dyDescent="0.3">
      <c r="A10" s="13"/>
      <c r="B10" s="21" t="s">
        <v>47</v>
      </c>
      <c r="C10" s="13" t="s">
        <v>15</v>
      </c>
      <c r="D10" s="24" t="s">
        <v>14</v>
      </c>
      <c r="E10" s="30" t="s">
        <v>83</v>
      </c>
      <c r="F10" s="28">
        <v>28</v>
      </c>
      <c r="G10" s="33"/>
      <c r="H10" s="33">
        <f t="shared" si="0"/>
        <v>0</v>
      </c>
      <c r="I10" s="28">
        <v>23</v>
      </c>
      <c r="J10" s="41">
        <f>G10*F10</f>
        <v>0</v>
      </c>
      <c r="K10" s="13">
        <f t="shared" si="2"/>
        <v>0</v>
      </c>
      <c r="L10" s="16"/>
      <c r="M10" s="10"/>
    </row>
    <row r="11" spans="1:13" ht="24" x14ac:dyDescent="0.3">
      <c r="A11" s="13"/>
      <c r="B11" s="8"/>
      <c r="C11" s="17" t="s">
        <v>74</v>
      </c>
      <c r="D11" s="25" t="s">
        <v>73</v>
      </c>
      <c r="E11" s="30" t="s">
        <v>83</v>
      </c>
      <c r="F11" s="28">
        <v>176</v>
      </c>
      <c r="G11" s="33"/>
      <c r="H11" s="33">
        <f t="shared" si="0"/>
        <v>0</v>
      </c>
      <c r="I11" s="28">
        <v>23</v>
      </c>
      <c r="J11" s="28">
        <f t="shared" si="3"/>
        <v>0</v>
      </c>
      <c r="K11" s="13">
        <f t="shared" si="2"/>
        <v>0</v>
      </c>
      <c r="L11" s="16"/>
      <c r="M11" s="10"/>
    </row>
    <row r="12" spans="1:13" x14ac:dyDescent="0.3">
      <c r="A12" s="13"/>
      <c r="B12" s="8"/>
      <c r="C12" s="17" t="s">
        <v>72</v>
      </c>
      <c r="D12" s="25" t="s">
        <v>93</v>
      </c>
      <c r="E12" s="30" t="s">
        <v>86</v>
      </c>
      <c r="F12" s="28">
        <v>100</v>
      </c>
      <c r="G12" s="33"/>
      <c r="H12" s="33">
        <f t="shared" si="0"/>
        <v>0</v>
      </c>
      <c r="I12" s="28">
        <v>23</v>
      </c>
      <c r="J12" s="28">
        <f>G12*F12</f>
        <v>0</v>
      </c>
      <c r="K12" s="13">
        <f t="shared" si="2"/>
        <v>0</v>
      </c>
      <c r="L12" s="16"/>
      <c r="M12" s="10"/>
    </row>
    <row r="13" spans="1:13" ht="36" x14ac:dyDescent="0.3">
      <c r="A13" s="13"/>
      <c r="B13" s="8"/>
      <c r="C13" s="13" t="s">
        <v>16</v>
      </c>
      <c r="D13" s="24" t="s">
        <v>57</v>
      </c>
      <c r="E13" s="30" t="s">
        <v>83</v>
      </c>
      <c r="F13" s="28">
        <v>1</v>
      </c>
      <c r="G13" s="33"/>
      <c r="H13" s="33">
        <f t="shared" si="0"/>
        <v>0</v>
      </c>
      <c r="I13" s="28">
        <v>23</v>
      </c>
      <c r="J13" s="28">
        <f>G13*F13</f>
        <v>0</v>
      </c>
      <c r="K13" s="13">
        <f t="shared" si="2"/>
        <v>0</v>
      </c>
      <c r="L13" s="16"/>
      <c r="M13" s="10"/>
    </row>
    <row r="14" spans="1:13" ht="60" x14ac:dyDescent="0.3">
      <c r="A14" s="13"/>
      <c r="B14" s="8"/>
      <c r="C14" s="13" t="s">
        <v>17</v>
      </c>
      <c r="D14" s="24" t="s">
        <v>70</v>
      </c>
      <c r="E14" s="30" t="s">
        <v>83</v>
      </c>
      <c r="F14" s="28">
        <v>1</v>
      </c>
      <c r="G14" s="33"/>
      <c r="H14" s="33">
        <f t="shared" si="0"/>
        <v>0</v>
      </c>
      <c r="I14" s="28">
        <v>23</v>
      </c>
      <c r="J14" s="28">
        <f>G14*F14</f>
        <v>0</v>
      </c>
      <c r="K14" s="13">
        <f t="shared" si="2"/>
        <v>0</v>
      </c>
      <c r="L14" s="16"/>
      <c r="M14" s="10"/>
    </row>
    <row r="15" spans="1:13" ht="36" x14ac:dyDescent="0.3">
      <c r="A15" s="13"/>
      <c r="B15" s="21" t="s">
        <v>19</v>
      </c>
      <c r="C15" s="13" t="s">
        <v>59</v>
      </c>
      <c r="D15" s="24" t="s">
        <v>58</v>
      </c>
      <c r="E15" s="30" t="s">
        <v>83</v>
      </c>
      <c r="F15" s="28">
        <v>4</v>
      </c>
      <c r="G15" s="33"/>
      <c r="H15" s="33">
        <f t="shared" si="0"/>
        <v>0</v>
      </c>
      <c r="I15" s="28">
        <v>23</v>
      </c>
      <c r="J15" s="28">
        <f t="shared" ref="J15:J24" si="4">G15*F15</f>
        <v>0</v>
      </c>
      <c r="K15" s="13">
        <f>J15*1.23</f>
        <v>0</v>
      </c>
      <c r="L15" s="16"/>
      <c r="M15" s="10"/>
    </row>
    <row r="16" spans="1:13" ht="24" x14ac:dyDescent="0.3">
      <c r="A16" s="13"/>
      <c r="B16" s="8"/>
      <c r="C16" s="13" t="s">
        <v>60</v>
      </c>
      <c r="D16" s="24" t="s">
        <v>20</v>
      </c>
      <c r="E16" s="30" t="s">
        <v>83</v>
      </c>
      <c r="F16" s="28">
        <v>4</v>
      </c>
      <c r="G16" s="33"/>
      <c r="H16" s="33">
        <f t="shared" si="0"/>
        <v>0</v>
      </c>
      <c r="I16" s="28">
        <v>23</v>
      </c>
      <c r="J16" s="28">
        <f t="shared" si="4"/>
        <v>0</v>
      </c>
      <c r="K16" s="13">
        <f t="shared" si="2"/>
        <v>0</v>
      </c>
      <c r="L16" s="16"/>
      <c r="M16" s="10"/>
    </row>
    <row r="17" spans="1:13" ht="24" x14ac:dyDescent="0.3">
      <c r="A17" s="13"/>
      <c r="B17" s="21" t="s">
        <v>75</v>
      </c>
      <c r="C17" s="13" t="s">
        <v>21</v>
      </c>
      <c r="D17" s="24" t="s">
        <v>22</v>
      </c>
      <c r="E17" s="30" t="s">
        <v>83</v>
      </c>
      <c r="F17" s="28">
        <v>16</v>
      </c>
      <c r="G17" s="33"/>
      <c r="H17" s="33">
        <f t="shared" si="0"/>
        <v>0</v>
      </c>
      <c r="I17" s="28">
        <v>23</v>
      </c>
      <c r="J17" s="28">
        <f t="shared" si="4"/>
        <v>0</v>
      </c>
      <c r="K17" s="13">
        <f t="shared" si="2"/>
        <v>0</v>
      </c>
      <c r="L17" s="16"/>
      <c r="M17" s="10"/>
    </row>
    <row r="18" spans="1:13" ht="24" x14ac:dyDescent="0.3">
      <c r="A18" s="13"/>
      <c r="B18" s="8"/>
      <c r="C18" s="13" t="s">
        <v>61</v>
      </c>
      <c r="D18" s="24" t="s">
        <v>62</v>
      </c>
      <c r="E18" s="30" t="s">
        <v>83</v>
      </c>
      <c r="F18" s="28">
        <v>50</v>
      </c>
      <c r="G18" s="33"/>
      <c r="H18" s="33">
        <f t="shared" si="0"/>
        <v>0</v>
      </c>
      <c r="I18" s="28">
        <v>23</v>
      </c>
      <c r="J18" s="28">
        <f t="shared" si="4"/>
        <v>0</v>
      </c>
      <c r="K18" s="13">
        <f t="shared" si="2"/>
        <v>0</v>
      </c>
      <c r="L18" s="16"/>
      <c r="M18" s="10"/>
    </row>
    <row r="19" spans="1:13" x14ac:dyDescent="0.3">
      <c r="A19" s="13"/>
      <c r="B19" s="8"/>
      <c r="C19" s="13" t="s">
        <v>23</v>
      </c>
      <c r="D19" s="24" t="s">
        <v>24</v>
      </c>
      <c r="E19" s="30" t="s">
        <v>83</v>
      </c>
      <c r="F19" s="28">
        <v>10</v>
      </c>
      <c r="G19" s="33"/>
      <c r="H19" s="33">
        <f t="shared" si="0"/>
        <v>0</v>
      </c>
      <c r="I19" s="28">
        <v>23</v>
      </c>
      <c r="J19" s="28">
        <f t="shared" si="4"/>
        <v>0</v>
      </c>
      <c r="K19" s="13">
        <f t="shared" si="2"/>
        <v>0</v>
      </c>
      <c r="L19" s="16"/>
      <c r="M19" s="10"/>
    </row>
    <row r="20" spans="1:13" ht="132.6" x14ac:dyDescent="0.3">
      <c r="A20" s="13"/>
      <c r="B20" s="21" t="s">
        <v>48</v>
      </c>
      <c r="C20" s="13" t="s">
        <v>63</v>
      </c>
      <c r="D20" s="24" t="s">
        <v>64</v>
      </c>
      <c r="E20" s="30" t="s">
        <v>83</v>
      </c>
      <c r="F20" s="28">
        <v>30</v>
      </c>
      <c r="G20" s="33"/>
      <c r="H20" s="33">
        <f t="shared" si="0"/>
        <v>0</v>
      </c>
      <c r="I20" s="28">
        <v>23</v>
      </c>
      <c r="J20" s="28">
        <f t="shared" si="4"/>
        <v>0</v>
      </c>
      <c r="K20" s="13">
        <f t="shared" si="2"/>
        <v>0</v>
      </c>
      <c r="L20" s="16" t="s">
        <v>65</v>
      </c>
      <c r="M20" s="10"/>
    </row>
    <row r="21" spans="1:13" ht="24" x14ac:dyDescent="0.3">
      <c r="A21" s="13"/>
      <c r="B21" s="8"/>
      <c r="C21" s="13" t="s">
        <v>21</v>
      </c>
      <c r="D21" s="24" t="s">
        <v>25</v>
      </c>
      <c r="E21" s="30" t="s">
        <v>83</v>
      </c>
      <c r="F21" s="28">
        <v>8</v>
      </c>
      <c r="G21" s="33"/>
      <c r="H21" s="33">
        <f t="shared" si="0"/>
        <v>0</v>
      </c>
      <c r="I21" s="28">
        <v>23</v>
      </c>
      <c r="J21" s="28">
        <f t="shared" si="4"/>
        <v>0</v>
      </c>
      <c r="K21" s="13">
        <f t="shared" si="2"/>
        <v>0</v>
      </c>
      <c r="L21" s="16"/>
      <c r="M21" s="10"/>
    </row>
    <row r="22" spans="1:13" ht="24" x14ac:dyDescent="0.3">
      <c r="A22" s="13"/>
      <c r="B22" s="21" t="s">
        <v>49</v>
      </c>
      <c r="C22" s="13" t="s">
        <v>66</v>
      </c>
      <c r="D22" s="24" t="s">
        <v>26</v>
      </c>
      <c r="E22" s="30" t="s">
        <v>83</v>
      </c>
      <c r="F22" s="28">
        <v>2</v>
      </c>
      <c r="G22" s="33"/>
      <c r="H22" s="33">
        <f t="shared" si="0"/>
        <v>0</v>
      </c>
      <c r="I22" s="28">
        <v>23</v>
      </c>
      <c r="J22" s="28">
        <f t="shared" si="4"/>
        <v>0</v>
      </c>
      <c r="K22" s="13">
        <f t="shared" si="2"/>
        <v>0</v>
      </c>
      <c r="L22" s="16"/>
      <c r="M22" s="10"/>
    </row>
    <row r="23" spans="1:13" ht="36" x14ac:dyDescent="0.3">
      <c r="A23" s="13"/>
      <c r="B23" s="8"/>
      <c r="C23" s="13" t="s">
        <v>27</v>
      </c>
      <c r="D23" s="24" t="s">
        <v>85</v>
      </c>
      <c r="E23" s="30" t="s">
        <v>84</v>
      </c>
      <c r="F23" s="28">
        <v>4</v>
      </c>
      <c r="G23" s="33"/>
      <c r="H23" s="33">
        <f t="shared" si="0"/>
        <v>0</v>
      </c>
      <c r="I23" s="28">
        <v>23</v>
      </c>
      <c r="J23" s="28">
        <f t="shared" si="4"/>
        <v>0</v>
      </c>
      <c r="K23" s="13">
        <f t="shared" si="2"/>
        <v>0</v>
      </c>
      <c r="L23" s="16" t="s">
        <v>13</v>
      </c>
      <c r="M23" s="10"/>
    </row>
    <row r="24" spans="1:13" ht="36" x14ac:dyDescent="0.3">
      <c r="A24" s="13"/>
      <c r="B24" s="8"/>
      <c r="C24" s="13" t="s">
        <v>28</v>
      </c>
      <c r="D24" s="24" t="s">
        <v>29</v>
      </c>
      <c r="E24" s="30" t="s">
        <v>83</v>
      </c>
      <c r="F24" s="28">
        <v>16</v>
      </c>
      <c r="G24" s="33"/>
      <c r="H24" s="33">
        <f t="shared" si="0"/>
        <v>0</v>
      </c>
      <c r="I24" s="28">
        <v>23</v>
      </c>
      <c r="J24" s="28">
        <f t="shared" si="4"/>
        <v>0</v>
      </c>
      <c r="K24" s="13">
        <f t="shared" si="2"/>
        <v>0</v>
      </c>
      <c r="L24" s="16"/>
      <c r="M24" s="10"/>
    </row>
    <row r="25" spans="1:13" ht="36" x14ac:dyDescent="0.3">
      <c r="A25" s="13"/>
      <c r="B25" s="21" t="s">
        <v>50</v>
      </c>
      <c r="C25" s="13" t="s">
        <v>30</v>
      </c>
      <c r="D25" s="24" t="s">
        <v>32</v>
      </c>
      <c r="E25" s="30" t="s">
        <v>83</v>
      </c>
      <c r="F25" s="28">
        <v>36</v>
      </c>
      <c r="G25" s="33"/>
      <c r="H25" s="33">
        <f t="shared" si="0"/>
        <v>0</v>
      </c>
      <c r="I25" s="28">
        <v>23</v>
      </c>
      <c r="J25" s="28">
        <f>F25*G25</f>
        <v>0</v>
      </c>
      <c r="K25" s="13">
        <f t="shared" si="2"/>
        <v>0</v>
      </c>
      <c r="L25" s="16"/>
      <c r="M25" s="10"/>
    </row>
    <row r="26" spans="1:13" ht="36" x14ac:dyDescent="0.3">
      <c r="A26" s="13"/>
      <c r="B26" s="8"/>
      <c r="C26" s="13" t="s">
        <v>31</v>
      </c>
      <c r="D26" s="24" t="s">
        <v>33</v>
      </c>
      <c r="E26" s="30" t="s">
        <v>86</v>
      </c>
      <c r="F26" s="28">
        <v>2</v>
      </c>
      <c r="G26" s="33"/>
      <c r="H26" s="33">
        <f t="shared" si="0"/>
        <v>0</v>
      </c>
      <c r="I26" s="28">
        <v>23</v>
      </c>
      <c r="J26" s="28">
        <f>F26*G26</f>
        <v>0</v>
      </c>
      <c r="K26" s="13">
        <f t="shared" si="2"/>
        <v>0</v>
      </c>
      <c r="L26" s="16"/>
      <c r="M26" s="10"/>
    </row>
    <row r="27" spans="1:13" ht="24" x14ac:dyDescent="0.3">
      <c r="A27" s="13"/>
      <c r="B27" s="8"/>
      <c r="C27" s="13" t="s">
        <v>34</v>
      </c>
      <c r="D27" s="24"/>
      <c r="E27" s="30" t="s">
        <v>86</v>
      </c>
      <c r="F27" s="28">
        <v>40</v>
      </c>
      <c r="G27" s="33"/>
      <c r="H27" s="33">
        <f t="shared" si="0"/>
        <v>0</v>
      </c>
      <c r="I27" s="28">
        <v>23</v>
      </c>
      <c r="J27" s="28">
        <f t="shared" ref="J27:J35" si="5">F27*G27</f>
        <v>0</v>
      </c>
      <c r="K27" s="13">
        <f t="shared" si="2"/>
        <v>0</v>
      </c>
      <c r="L27" s="16"/>
      <c r="M27" s="10"/>
    </row>
    <row r="28" spans="1:13" ht="24" x14ac:dyDescent="0.3">
      <c r="A28" s="13"/>
      <c r="B28" s="8"/>
      <c r="C28" s="13" t="s">
        <v>35</v>
      </c>
      <c r="D28" s="24" t="s">
        <v>36</v>
      </c>
      <c r="E28" s="30" t="s">
        <v>83</v>
      </c>
      <c r="F28" s="28">
        <v>4</v>
      </c>
      <c r="G28" s="33"/>
      <c r="H28" s="33">
        <f t="shared" si="0"/>
        <v>0</v>
      </c>
      <c r="I28" s="28">
        <v>23</v>
      </c>
      <c r="J28" s="28">
        <f t="shared" si="5"/>
        <v>0</v>
      </c>
      <c r="K28" s="13">
        <f t="shared" si="2"/>
        <v>0</v>
      </c>
      <c r="L28" s="16"/>
      <c r="M28" s="10"/>
    </row>
    <row r="29" spans="1:13" ht="60" x14ac:dyDescent="0.3">
      <c r="A29" s="13"/>
      <c r="B29" s="8"/>
      <c r="C29" s="13" t="s">
        <v>37</v>
      </c>
      <c r="D29" s="24" t="s">
        <v>67</v>
      </c>
      <c r="E29" s="30" t="s">
        <v>84</v>
      </c>
      <c r="F29" s="28">
        <v>1</v>
      </c>
      <c r="G29" s="33"/>
      <c r="H29" s="33">
        <f t="shared" si="0"/>
        <v>0</v>
      </c>
      <c r="I29" s="28">
        <v>23</v>
      </c>
      <c r="J29" s="28">
        <f t="shared" si="5"/>
        <v>0</v>
      </c>
      <c r="K29" s="13">
        <f t="shared" si="2"/>
        <v>0</v>
      </c>
      <c r="L29" s="16" t="s">
        <v>13</v>
      </c>
      <c r="M29" s="10"/>
    </row>
    <row r="30" spans="1:13" ht="84.45" customHeight="1" x14ac:dyDescent="0.3">
      <c r="A30" s="13"/>
      <c r="B30" s="8"/>
      <c r="C30" s="13" t="s">
        <v>38</v>
      </c>
      <c r="D30" s="24" t="s">
        <v>39</v>
      </c>
      <c r="E30" s="30" t="s">
        <v>87</v>
      </c>
      <c r="F30" s="28">
        <v>1</v>
      </c>
      <c r="G30" s="33"/>
      <c r="H30" s="33">
        <f t="shared" si="0"/>
        <v>0</v>
      </c>
      <c r="I30" s="28">
        <v>23</v>
      </c>
      <c r="J30" s="28">
        <f t="shared" si="5"/>
        <v>0</v>
      </c>
      <c r="K30" s="13">
        <f t="shared" si="2"/>
        <v>0</v>
      </c>
      <c r="L30" s="16"/>
      <c r="M30" s="10"/>
    </row>
    <row r="31" spans="1:13" ht="36" x14ac:dyDescent="0.3">
      <c r="A31" s="13"/>
      <c r="B31" s="8"/>
      <c r="C31" s="13" t="s">
        <v>40</v>
      </c>
      <c r="D31" s="24" t="s">
        <v>41</v>
      </c>
      <c r="E31" s="30" t="s">
        <v>83</v>
      </c>
      <c r="F31" s="28">
        <v>1</v>
      </c>
      <c r="G31" s="33"/>
      <c r="H31" s="33">
        <f t="shared" si="0"/>
        <v>0</v>
      </c>
      <c r="I31" s="28">
        <v>23</v>
      </c>
      <c r="J31" s="28">
        <f t="shared" si="5"/>
        <v>0</v>
      </c>
      <c r="K31" s="13">
        <f t="shared" si="2"/>
        <v>0</v>
      </c>
      <c r="L31" s="16"/>
      <c r="M31" s="10"/>
    </row>
    <row r="32" spans="1:13" ht="103.95" customHeight="1" x14ac:dyDescent="0.3">
      <c r="A32" s="13"/>
      <c r="B32" s="21" t="s">
        <v>51</v>
      </c>
      <c r="C32" s="13" t="s">
        <v>42</v>
      </c>
      <c r="D32" s="26" t="s">
        <v>69</v>
      </c>
      <c r="E32" s="30" t="s">
        <v>87</v>
      </c>
      <c r="F32" s="28">
        <v>6</v>
      </c>
      <c r="G32" s="33"/>
      <c r="H32" s="33">
        <f t="shared" si="0"/>
        <v>0</v>
      </c>
      <c r="I32" s="28">
        <v>23</v>
      </c>
      <c r="J32" s="28">
        <f t="shared" si="5"/>
        <v>0</v>
      </c>
      <c r="K32" s="13">
        <f t="shared" si="2"/>
        <v>0</v>
      </c>
      <c r="L32" s="16"/>
      <c r="M32" s="10"/>
    </row>
    <row r="33" spans="1:59" ht="24.6" x14ac:dyDescent="0.3">
      <c r="A33" s="13"/>
      <c r="B33" s="8"/>
      <c r="C33" s="13"/>
      <c r="D33" s="24" t="s">
        <v>95</v>
      </c>
      <c r="E33" s="30" t="s">
        <v>83</v>
      </c>
      <c r="F33" s="28">
        <v>6</v>
      </c>
      <c r="G33" s="33"/>
      <c r="H33" s="33">
        <f t="shared" si="0"/>
        <v>0</v>
      </c>
      <c r="I33" s="28">
        <v>23</v>
      </c>
      <c r="J33" s="28">
        <f t="shared" si="5"/>
        <v>0</v>
      </c>
      <c r="K33" s="13">
        <f t="shared" si="2"/>
        <v>0</v>
      </c>
      <c r="L33" s="16" t="s">
        <v>96</v>
      </c>
      <c r="M33" s="10"/>
    </row>
    <row r="34" spans="1:59" s="3" customFormat="1" ht="24.6" x14ac:dyDescent="0.3">
      <c r="A34" s="13"/>
      <c r="B34" s="8"/>
      <c r="C34" s="13"/>
      <c r="D34" s="24" t="s">
        <v>43</v>
      </c>
      <c r="E34" s="30" t="s">
        <v>83</v>
      </c>
      <c r="F34" s="28">
        <v>7</v>
      </c>
      <c r="G34" s="33"/>
      <c r="H34" s="33">
        <f t="shared" si="0"/>
        <v>0</v>
      </c>
      <c r="I34" s="28">
        <v>23</v>
      </c>
      <c r="J34" s="28">
        <f t="shared" si="5"/>
        <v>0</v>
      </c>
      <c r="K34" s="13">
        <f t="shared" si="2"/>
        <v>0</v>
      </c>
      <c r="L34" s="16" t="s">
        <v>44</v>
      </c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s="3" customFormat="1" x14ac:dyDescent="0.3">
      <c r="A35" s="13"/>
      <c r="B35" s="8"/>
      <c r="C35" s="13"/>
      <c r="D35" s="24" t="s">
        <v>18</v>
      </c>
      <c r="E35" s="30" t="s">
        <v>86</v>
      </c>
      <c r="F35" s="28">
        <v>14</v>
      </c>
      <c r="G35" s="33"/>
      <c r="H35" s="33">
        <f t="shared" si="0"/>
        <v>0</v>
      </c>
      <c r="I35" s="28">
        <v>23</v>
      </c>
      <c r="J35" s="28">
        <f t="shared" si="5"/>
        <v>0</v>
      </c>
      <c r="K35" s="13">
        <f t="shared" si="2"/>
        <v>0</v>
      </c>
      <c r="L35" s="16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ht="24" x14ac:dyDescent="0.3">
      <c r="A36" s="13"/>
      <c r="B36" s="21" t="s">
        <v>52</v>
      </c>
      <c r="C36" s="13" t="s">
        <v>45</v>
      </c>
      <c r="D36" s="24" t="s">
        <v>94</v>
      </c>
      <c r="E36" s="15" t="s">
        <v>87</v>
      </c>
      <c r="F36" s="28">
        <v>1</v>
      </c>
      <c r="G36" s="33"/>
      <c r="H36" s="33">
        <f t="shared" si="0"/>
        <v>0</v>
      </c>
      <c r="I36" s="28">
        <v>23</v>
      </c>
      <c r="J36" s="28">
        <f t="shared" si="3"/>
        <v>0</v>
      </c>
      <c r="K36" s="13">
        <f t="shared" si="2"/>
        <v>0</v>
      </c>
      <c r="L36" s="16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3">
      <c r="A37" s="18"/>
      <c r="B37" s="19"/>
      <c r="C37" s="18"/>
      <c r="D37" s="20"/>
      <c r="E37" s="15"/>
      <c r="F37" s="29" t="s">
        <v>80</v>
      </c>
      <c r="G37" s="34"/>
      <c r="H37" s="34"/>
      <c r="I37" s="31"/>
      <c r="J37" s="31">
        <f>SUM(J3:J36)</f>
        <v>0</v>
      </c>
      <c r="K37" s="36">
        <f>SUM(K3:K36)</f>
        <v>0</v>
      </c>
      <c r="L37" s="16"/>
      <c r="M37" s="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0"/>
    </row>
    <row r="39" spans="1:59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0" t="s">
        <v>13</v>
      </c>
      <c r="N39" s="1">
        <f>J37*1.23</f>
        <v>0</v>
      </c>
    </row>
    <row r="40" spans="1:59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0"/>
    </row>
    <row r="41" spans="1:59" ht="409.5" customHeight="1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0"/>
    </row>
    <row r="42" spans="1:59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0"/>
    </row>
    <row r="43" spans="1:59" x14ac:dyDescent="0.3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0"/>
    </row>
    <row r="44" spans="1:59" x14ac:dyDescent="0.3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10"/>
    </row>
    <row r="45" spans="1:59" x14ac:dyDescent="0.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10"/>
    </row>
    <row r="46" spans="1:59" ht="160.05000000000001" customHeight="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10"/>
    </row>
  </sheetData>
  <mergeCells count="2">
    <mergeCell ref="A38:L46"/>
    <mergeCell ref="D1:L1"/>
  </mergeCells>
  <pageMargins left="0.7" right="0.7" top="0.75" bottom="0.75" header="0.3" footer="0.3"/>
  <pageSetup paperSize="9" scal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Urszula Król</cp:lastModifiedBy>
  <cp:lastPrinted>2023-01-13T14:53:31Z</cp:lastPrinted>
  <dcterms:created xsi:type="dcterms:W3CDTF">2022-11-24T11:44:06Z</dcterms:created>
  <dcterms:modified xsi:type="dcterms:W3CDTF">2023-01-13T14:53:33Z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2022-11-24T12:30:42Z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109359f3-db1f-47f5-ace2-44b3247d6e17</vt:lpwstr>
  </property>
  <property fmtid="{D5CDD505-2E9C-101B-9397-08002B2CF9AE}" pid="8" name="MSIP_Label_defa4170-0d19-0005-0004-bc88714345d2_ContentBits">
    <vt:lpwstr>0</vt:lpwstr>
  </property>
</Properties>
</file>