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3.22\kprzetarg\POSTĘPOWANIA WG REGULAMINU\2022 rok KAT3\SPN\ROBOTY\DTT Przebudowa kanal. sanit. Wysoka, Kordonowa\"/>
    </mc:Choice>
  </mc:AlternateContent>
  <bookViews>
    <workbookView xWindow="0" yWindow="0" windowWidth="28800" windowHeight="12435" activeTab="4"/>
  </bookViews>
  <sheets>
    <sheet name="KOSZTY OGÓLNE" sheetId="15" r:id="rId1"/>
    <sheet name="ROBOTY ROZBIÓRKOWE" sheetId="11" r:id="rId2"/>
    <sheet name="KANALIZACJA SANITARNA" sheetId="4" r:id="rId3"/>
    <sheet name="ODTWORZENIE NAWIERZCHNI" sheetId="9" r:id="rId4"/>
    <sheet name="ZESTAWIENIE" sheetId="16" r:id="rId5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9" l="1"/>
  <c r="H26" i="9"/>
  <c r="H24" i="9"/>
  <c r="H23" i="9"/>
  <c r="H22" i="9"/>
  <c r="H20" i="9"/>
  <c r="H19" i="9"/>
  <c r="H18" i="9"/>
  <c r="H16" i="9"/>
  <c r="H15" i="9"/>
  <c r="H14" i="9"/>
  <c r="H12" i="9"/>
  <c r="H11" i="9"/>
  <c r="H10" i="9"/>
  <c r="H8" i="9"/>
  <c r="H7" i="9"/>
  <c r="H6" i="9"/>
  <c r="H5" i="9"/>
  <c r="H29" i="9" s="1"/>
  <c r="H24" i="11"/>
  <c r="H23" i="11"/>
  <c r="H21" i="11"/>
  <c r="H19" i="11"/>
  <c r="H18" i="11"/>
  <c r="H16" i="11"/>
  <c r="H15" i="11"/>
  <c r="H13" i="11"/>
  <c r="H12" i="11"/>
  <c r="H10" i="11"/>
  <c r="H9" i="11"/>
  <c r="H7" i="11"/>
  <c r="H6" i="11"/>
  <c r="H5" i="11"/>
  <c r="H4" i="15" l="1"/>
  <c r="H18" i="4"/>
  <c r="H16" i="4" l="1"/>
  <c r="H14" i="4"/>
  <c r="H12" i="4"/>
  <c r="H7" i="4"/>
  <c r="H11" i="4"/>
  <c r="H9" i="4"/>
  <c r="H6" i="4"/>
  <c r="H5" i="4"/>
  <c r="H19" i="4" l="1"/>
  <c r="H5" i="15"/>
  <c r="G3" i="16" s="1"/>
  <c r="G6" i="16" l="1"/>
  <c r="G4" i="16" l="1"/>
  <c r="G5" i="16" l="1"/>
  <c r="G7" i="16" s="1"/>
</calcChain>
</file>

<file path=xl/sharedStrings.xml><?xml version="1.0" encoding="utf-8"?>
<sst xmlns="http://schemas.openxmlformats.org/spreadsheetml/2006/main" count="235" uniqueCount="84">
  <si>
    <t>Lp.</t>
  </si>
  <si>
    <t>Opis</t>
  </si>
  <si>
    <t>Jedn.obm.</t>
  </si>
  <si>
    <t>Ilość</t>
  </si>
  <si>
    <t>Cena jedn.</t>
  </si>
  <si>
    <t>Wartość</t>
  </si>
  <si>
    <t>m2</t>
  </si>
  <si>
    <t>m</t>
  </si>
  <si>
    <t>kpl.</t>
  </si>
  <si>
    <t>kpl</t>
  </si>
  <si>
    <t>CPV / kod pozycji</t>
  </si>
  <si>
    <t>ROBOTY BUDOWLANE W ZAKRESIE WZNOSZENIA KOMPLETNYCH 
OBIEKTÓW BUDOWLANYCH LUB ICH CZĘŚCI ORAZ ROBOTY W ZAKRESIE 
INŻYNIERII LĄDOWEJ I WODNEJ 
CPV 45200000-9</t>
  </si>
  <si>
    <t>45110000-8
45210000-5</t>
  </si>
  <si>
    <t xml:space="preserve">Rozebranie  podbudowy  z kruszywa łamanego gr. 20 cm                                                    </t>
  </si>
  <si>
    <t>Nawierzchnia  z elementów rozbieralnych - kostka brukowa</t>
  </si>
  <si>
    <t xml:space="preserve">Rozebranie nawierzchnie z kostki brukowej betonowej                         gr. 8 cm na podsypce           cementowo-piaskowej                  </t>
  </si>
  <si>
    <t>Wykonanie warstwy ścieralnej gr.5cm</t>
  </si>
  <si>
    <t xml:space="preserve">Wykonanie warstwy wiążącej z betonu asfaltowego gr. 6 cm                           </t>
  </si>
  <si>
    <t xml:space="preserve">Wykonanie  podbudowy  z kruszywa łamanego gr. 20 cm                                                    </t>
  </si>
  <si>
    <t>KOSZTY OGÓLNE</t>
  </si>
  <si>
    <t>ST-01</t>
  </si>
  <si>
    <t>Koszt zajęcia nieruchomości związanych i niezwiązanych z pasem drogowym</t>
  </si>
  <si>
    <t>ST-03</t>
  </si>
  <si>
    <t>Wartość bez VAT [PLN]</t>
  </si>
  <si>
    <t>RAZEM</t>
  </si>
  <si>
    <t>Nawierzchnia asfaltowa drogi</t>
  </si>
  <si>
    <t>Nr Preambuły</t>
  </si>
  <si>
    <t>Nawierzchnia  z elementów rozbieralnych - płyty betonowe</t>
  </si>
  <si>
    <t xml:space="preserve">Rozebranie  nawierzchnie z płyt betonowych drogowych                        na podsypce  piaskowej                                    </t>
  </si>
  <si>
    <t xml:space="preserve">Rozebranie  podbudowy  z kruszywa łamanego gr. 15 cm                                 </t>
  </si>
  <si>
    <t>Obrzeża</t>
  </si>
  <si>
    <t>0/WO</t>
  </si>
  <si>
    <t>ROBOTY BUDOWLANE W ZAKRESIE PRZYGOTOWANIA TERENU POD BUDOWĘ 
CPV 45100000-8</t>
  </si>
  <si>
    <t>Frezowanie nawierzchni bitumicznej gr.5cm</t>
  </si>
  <si>
    <t xml:space="preserve">Rozebranie warstwy wiążącej z betonu asfaltowego gr. 7 cm                           </t>
  </si>
  <si>
    <t>Nawierzchnia asfaltowa chodnika</t>
  </si>
  <si>
    <t xml:space="preserve">Rozebranie warstwy ścieralnej z betonu asfaltowego gr. 4 cm                           </t>
  </si>
  <si>
    <t xml:space="preserve">Rozebranie  podbudowy  z kruszywa łamanego gr. 15 cm                                                    </t>
  </si>
  <si>
    <t>Nawierzchnia  z elementów rozbieralnych - kostka kamienna</t>
  </si>
  <si>
    <t xml:space="preserve">Rozebranie nawierzchnie z kostki kamiennej gr. 10 cm na podsypce           cementowo-piaskowej                  </t>
  </si>
  <si>
    <t xml:space="preserve">Rozebranie  podbudowy  z kruszywa łamanego gr. 25 cm                                                   </t>
  </si>
  <si>
    <t xml:space="preserve">Rozebranie obrzeża  betonowego 8x30cm na podsypce piaskowej </t>
  </si>
  <si>
    <t>Krawężniki</t>
  </si>
  <si>
    <t xml:space="preserve">Rozebranie krawężnika  betonowego 15x30cm na podsypce piaskowej </t>
  </si>
  <si>
    <t xml:space="preserve">KANALIZACJA SANITARNA </t>
  </si>
  <si>
    <t>Nr preambuły</t>
  </si>
  <si>
    <t xml:space="preserve"> ST-02      ST-03</t>
  </si>
  <si>
    <t>Dz315x9,2mm</t>
  </si>
  <si>
    <t>Dz200x5,9mm</t>
  </si>
  <si>
    <t>Dz160x4,47mm</t>
  </si>
  <si>
    <t>DN315</t>
  </si>
  <si>
    <t>Kanały z rur PVC litych SDR34 klasy SN8  wraz z robotami ziemnymi i towarzyszącymi</t>
  </si>
  <si>
    <t>Studnia betonowa DN1000</t>
  </si>
  <si>
    <t>Studnia betonowa DN600</t>
  </si>
  <si>
    <t>Wykonanie kompletnych  studni betonowych i żelbetowych wraz z robotami ziemnymi i towarzyszącymi</t>
  </si>
  <si>
    <t>Wykonanie kompletnych  studni betonowych wpustowych wraz z robotami ziemnymi i towarzyszącymi</t>
  </si>
  <si>
    <t>Studnia betonowa DN500</t>
  </si>
  <si>
    <t xml:space="preserve">Odgałęzienia kanalizacji wraz z robotami ziemnymi i towarzyszącymi  </t>
  </si>
  <si>
    <t>45110000-1
45230000-8</t>
  </si>
  <si>
    <t>ST-02</t>
  </si>
  <si>
    <t>Wykonanie kompletnych studzienek systemowych z tworzyw sztucznych  wraz z zasuwą burzową robotami ziemnymi i towarzyszącymi</t>
  </si>
  <si>
    <t xml:space="preserve">Rura ochronna z rur PE wraz z robotami ziemnymi i towarzyszącymi  </t>
  </si>
  <si>
    <t>Trójnik kanalizacyjny PVC Dz315/160 mm</t>
  </si>
  <si>
    <t>45100000-8</t>
  </si>
  <si>
    <t xml:space="preserve">Warstwa mrozoochronna z mieszanki niezwiązanej kruszywa gr. 40 cm                                                    </t>
  </si>
  <si>
    <t xml:space="preserve">Warstwa mrozoochronna z mieszanki niezwiązanej kruszywa gr. 15 cm                                                    </t>
  </si>
  <si>
    <t xml:space="preserve">Wykonanie  podbudowy  z kruszywa łamanego gr. 25 cm                                                 </t>
  </si>
  <si>
    <t xml:space="preserve">Wykonanie nawierzchni z kostki brukowej betonowej                         gr. 8 cm na podsypce           cementowo-piaskowej </t>
  </si>
  <si>
    <t xml:space="preserve">Wykonanie  nawierzchni z płyt betonowych drogowych                        na podsypce  piaskowej                                  </t>
  </si>
  <si>
    <t xml:space="preserve">Wykonanie  podbudowy  z kruszywa łamanego gr. 15 cm                                                    </t>
  </si>
  <si>
    <t xml:space="preserve">Wykonanie nawierzchni z kostki kamiennej  gr. 10 cm na podsypce           cementowo-piaskowej </t>
  </si>
  <si>
    <t>Wykonanie warstwy ścieralnej gr.4cm</t>
  </si>
  <si>
    <t xml:space="preserve">Krawężniki </t>
  </si>
  <si>
    <t xml:space="preserve">Wykonanie ktawężnika  betonowego 15x30cm na podsypce piaskowej </t>
  </si>
  <si>
    <t xml:space="preserve">Wykonanie obrzeża  betonowego 8x30cm na podsypce piaskowej </t>
  </si>
  <si>
    <t>45230000-8</t>
  </si>
  <si>
    <t>ROBOTY ROZBIÓRKOWE</t>
  </si>
  <si>
    <t>ROBOTY ODTWORZENIOWE</t>
  </si>
  <si>
    <t>Koszty ogólne</t>
  </si>
  <si>
    <t>Roboty rozbiórkowe</t>
  </si>
  <si>
    <t>Sieć kanalizacyjna</t>
  </si>
  <si>
    <t>Roboty odtworzeniowe</t>
  </si>
  <si>
    <t>Razem wartosć kosztorysowa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</si>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</sst>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7"/>
      <color theme="1"/>
      <name val="Czcionka tekstu podstawowego"/>
      <family val="2"/>
      <charset val="238"/>
    </font>
    <font>
      <b/>
      <sz val="7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color theme="1"/>
      <name val="Czcionka tekstu podstawowego"/>
      <charset val="238"/>
    </font>
    <font>
      <sz val="11"/>
      <color indexed="8"/>
      <name val="Czcionka tekstu podstawowego"/>
      <family val="2"/>
      <charset val="238"/>
    </font>
    <font>
      <b/>
      <sz val="12"/>
      <name val="Arial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theme="1"/>
      <name val="Arial"/>
      <family val="2"/>
      <charset val="238"/>
    </font>
    <font>
      <sz val="7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7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63">
    <xf numFmtId="0" fontId="0" fillId="0" borderId="0" xfId="0"/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10" fillId="2" borderId="12" xfId="0" applyNumberFormat="1" applyFont="1" applyFill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2" fontId="0" fillId="0" borderId="0" xfId="0" applyNumberFormat="1"/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" fontId="12" fillId="0" borderId="15" xfId="0" applyNumberFormat="1" applyFont="1" applyFill="1" applyBorder="1" applyAlignment="1" applyProtection="1">
      <alignment horizontal="right" vertical="top" wrapText="1"/>
    </xf>
    <xf numFmtId="4" fontId="12" fillId="0" borderId="16" xfId="0" applyNumberFormat="1" applyFont="1" applyFill="1" applyBorder="1" applyAlignment="1" applyProtection="1">
      <alignment horizontal="righ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2" borderId="12" xfId="0" applyNumberFormat="1" applyFont="1" applyFill="1" applyBorder="1" applyAlignment="1" applyProtection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4" fontId="12" fillId="0" borderId="7" xfId="0" applyNumberFormat="1" applyFont="1" applyFill="1" applyBorder="1" applyAlignment="1" applyProtection="1">
      <alignment horizontal="right" vertical="top" wrapText="1"/>
    </xf>
    <xf numFmtId="4" fontId="12" fillId="0" borderId="8" xfId="0" applyNumberFormat="1" applyFont="1" applyFill="1" applyBorder="1" applyAlignment="1" applyProtection="1">
      <alignment horizontal="right" vertical="top" wrapText="1"/>
    </xf>
    <xf numFmtId="4" fontId="12" fillId="0" borderId="2" xfId="0" applyNumberFormat="1" applyFont="1" applyFill="1" applyBorder="1" applyAlignment="1" applyProtection="1">
      <alignment horizontal="right" vertical="center" wrapText="1"/>
    </xf>
    <xf numFmtId="4" fontId="12" fillId="0" borderId="4" xfId="0" applyNumberFormat="1" applyFont="1" applyFill="1" applyBorder="1" applyAlignment="1" applyProtection="1">
      <alignment horizontal="right" vertical="center" wrapText="1"/>
    </xf>
    <xf numFmtId="0" fontId="12" fillId="0" borderId="17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view="pageLayout" workbookViewId="0">
      <selection activeCell="A6" sqref="A6"/>
    </sheetView>
  </sheetViews>
  <sheetFormatPr defaultRowHeight="14.25"/>
  <cols>
    <col min="1" max="1" width="4.375" customWidth="1"/>
    <col min="2" max="3" width="7.625" customWidth="1"/>
    <col min="4" max="4" width="21.375" customWidth="1"/>
    <col min="5" max="5" width="7" customWidth="1"/>
    <col min="6" max="6" width="10.625" customWidth="1"/>
    <col min="7" max="7" width="7.125" customWidth="1"/>
    <col min="8" max="8" width="13.5" customWidth="1"/>
  </cols>
  <sheetData>
    <row r="1" spans="1:8" ht="52.5" customHeight="1" thickBot="1">
      <c r="A1" s="36" t="s">
        <v>32</v>
      </c>
      <c r="B1" s="37"/>
      <c r="C1" s="37"/>
      <c r="D1" s="37"/>
      <c r="E1" s="37"/>
      <c r="F1" s="37"/>
      <c r="G1" s="37"/>
      <c r="H1" s="38"/>
    </row>
    <row r="2" spans="1:8" ht="52.5" customHeight="1" thickBot="1">
      <c r="A2" s="39" t="s">
        <v>19</v>
      </c>
      <c r="B2" s="40"/>
      <c r="C2" s="40"/>
      <c r="D2" s="40"/>
      <c r="E2" s="40"/>
      <c r="F2" s="40"/>
      <c r="G2" s="40"/>
      <c r="H2" s="40"/>
    </row>
    <row r="3" spans="1:8" ht="36" customHeight="1">
      <c r="A3" s="9" t="s">
        <v>0</v>
      </c>
      <c r="B3" s="15" t="s">
        <v>10</v>
      </c>
      <c r="C3" s="15" t="s">
        <v>26</v>
      </c>
      <c r="D3" s="9" t="s">
        <v>1</v>
      </c>
      <c r="E3" s="3" t="s">
        <v>2</v>
      </c>
      <c r="F3" s="3" t="s">
        <v>3</v>
      </c>
      <c r="G3" s="3" t="s">
        <v>4</v>
      </c>
      <c r="H3" s="3" t="s">
        <v>5</v>
      </c>
    </row>
    <row r="4" spans="1:8" ht="51.75" customHeight="1" thickBot="1">
      <c r="A4" s="2">
        <v>1</v>
      </c>
      <c r="B4" s="7" t="s">
        <v>31</v>
      </c>
      <c r="C4" s="6" t="s">
        <v>20</v>
      </c>
      <c r="D4" s="6" t="s">
        <v>21</v>
      </c>
      <c r="E4" s="2" t="s">
        <v>9</v>
      </c>
      <c r="F4" s="10">
        <v>1</v>
      </c>
      <c r="G4" s="1"/>
      <c r="H4" s="1">
        <f>F4*G4</f>
        <v>0</v>
      </c>
    </row>
    <row r="5" spans="1:8" ht="18" customHeight="1" thickBot="1">
      <c r="A5" s="41" t="s">
        <v>24</v>
      </c>
      <c r="B5" s="42"/>
      <c r="C5" s="42"/>
      <c r="D5" s="42"/>
      <c r="E5" s="42"/>
      <c r="F5" s="42"/>
      <c r="G5" s="42"/>
      <c r="H5" s="18">
        <f>SUM(H4)</f>
        <v>0</v>
      </c>
    </row>
  </sheetData>
  <mergeCells count="3">
    <mergeCell ref="A1:H1"/>
    <mergeCell ref="A2:H2"/>
    <mergeCell ref="A5:G5"/>
  </mergeCells>
  <pageMargins left="0.7" right="0.7" top="0.92500000000000004" bottom="0.75" header="0.3" footer="0.3"/>
  <pageSetup paperSize="9" orientation="portrait" r:id="rId1"/>
  <headerFooter>
    <oddHeader xml:space="preserve">&amp;C&amp;K000000PRZEBUDOWA SIECI KANALIZACJI OGÓLNOSPŁAWNEJ
WRAZ Z PRZYŁĄCZAMI KANALIZACYJNYMI
PRZY UL. WYSOKIEJ I UL. KORDONOWEJ W SOSNOWCU&amp;KFF0000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Layout" topLeftCell="A19" zoomScaleNormal="100" workbookViewId="0">
      <selection activeCell="D41" sqref="D41"/>
    </sheetView>
  </sheetViews>
  <sheetFormatPr defaultRowHeight="14.25"/>
  <cols>
    <col min="1" max="1" width="4.375" customWidth="1"/>
    <col min="2" max="3" width="7.625" customWidth="1"/>
    <col min="4" max="4" width="21.375" customWidth="1"/>
    <col min="5" max="5" width="7" customWidth="1"/>
    <col min="6" max="6" width="10.625" customWidth="1"/>
    <col min="7" max="7" width="7.125" customWidth="1"/>
    <col min="8" max="8" width="13.5" customWidth="1"/>
  </cols>
  <sheetData>
    <row r="1" spans="1:8" ht="52.5" customHeight="1" thickBot="1">
      <c r="A1" s="36" t="s">
        <v>32</v>
      </c>
      <c r="B1" s="37"/>
      <c r="C1" s="37"/>
      <c r="D1" s="37"/>
      <c r="E1" s="37"/>
      <c r="F1" s="37"/>
      <c r="G1" s="37"/>
      <c r="H1" s="38"/>
    </row>
    <row r="2" spans="1:8" ht="34.9" customHeight="1" thickBot="1">
      <c r="A2" s="39" t="s">
        <v>76</v>
      </c>
      <c r="B2" s="40"/>
      <c r="C2" s="40"/>
      <c r="D2" s="40"/>
      <c r="E2" s="40"/>
      <c r="F2" s="40"/>
      <c r="G2" s="40"/>
      <c r="H2" s="40"/>
    </row>
    <row r="3" spans="1:8" ht="36" customHeight="1">
      <c r="A3" s="9" t="s">
        <v>0</v>
      </c>
      <c r="B3" s="15" t="s">
        <v>10</v>
      </c>
      <c r="C3" s="15" t="s">
        <v>26</v>
      </c>
      <c r="D3" s="9" t="s">
        <v>1</v>
      </c>
      <c r="E3" s="3" t="s">
        <v>2</v>
      </c>
      <c r="F3" s="3" t="s">
        <v>3</v>
      </c>
      <c r="G3" s="3" t="s">
        <v>4</v>
      </c>
      <c r="H3" s="3" t="s">
        <v>5</v>
      </c>
    </row>
    <row r="4" spans="1:8" ht="25.5">
      <c r="A4" s="16"/>
      <c r="B4" s="17"/>
      <c r="C4" s="17"/>
      <c r="D4" s="11" t="s">
        <v>25</v>
      </c>
      <c r="E4" s="3"/>
      <c r="F4" s="3"/>
      <c r="G4" s="3"/>
      <c r="H4" s="3"/>
    </row>
    <row r="5" spans="1:8" ht="22.5">
      <c r="A5" s="2">
        <v>1</v>
      </c>
      <c r="B5" s="7" t="s">
        <v>63</v>
      </c>
      <c r="C5" s="6" t="s">
        <v>20</v>
      </c>
      <c r="D5" s="12" t="s">
        <v>33</v>
      </c>
      <c r="E5" s="2" t="s">
        <v>6</v>
      </c>
      <c r="F5" s="10">
        <v>1663</v>
      </c>
      <c r="G5" s="1"/>
      <c r="H5" s="1">
        <f>ROUND(F5*G5,2)</f>
        <v>0</v>
      </c>
    </row>
    <row r="6" spans="1:8" ht="22.5">
      <c r="A6" s="2">
        <v>2</v>
      </c>
      <c r="B6" s="7" t="s">
        <v>63</v>
      </c>
      <c r="C6" s="6" t="s">
        <v>20</v>
      </c>
      <c r="D6" s="12" t="s">
        <v>34</v>
      </c>
      <c r="E6" s="2" t="s">
        <v>6</v>
      </c>
      <c r="F6" s="10">
        <v>831.2</v>
      </c>
      <c r="G6" s="1"/>
      <c r="H6" s="1">
        <f t="shared" ref="H6:H7" si="0">ROUND(F6*G6,2)</f>
        <v>0</v>
      </c>
    </row>
    <row r="7" spans="1:8" ht="22.5">
      <c r="A7" s="2">
        <v>3</v>
      </c>
      <c r="B7" s="7" t="s">
        <v>63</v>
      </c>
      <c r="C7" s="6" t="s">
        <v>20</v>
      </c>
      <c r="D7" s="12" t="s">
        <v>13</v>
      </c>
      <c r="E7" s="2" t="s">
        <v>6</v>
      </c>
      <c r="F7" s="10">
        <v>676.2</v>
      </c>
      <c r="G7" s="1"/>
      <c r="H7" s="1">
        <f t="shared" si="0"/>
        <v>0</v>
      </c>
    </row>
    <row r="8" spans="1:8" ht="56.25" customHeight="1">
      <c r="A8" s="16"/>
      <c r="B8" s="17"/>
      <c r="C8" s="17"/>
      <c r="D8" s="11" t="s">
        <v>35</v>
      </c>
      <c r="E8" s="3"/>
      <c r="F8" s="3"/>
      <c r="G8" s="3"/>
      <c r="H8" s="3"/>
    </row>
    <row r="9" spans="1:8" ht="22.5">
      <c r="A9" s="2">
        <v>4</v>
      </c>
      <c r="B9" s="7" t="s">
        <v>63</v>
      </c>
      <c r="C9" s="6" t="s">
        <v>20</v>
      </c>
      <c r="D9" s="12" t="s">
        <v>36</v>
      </c>
      <c r="E9" s="2" t="s">
        <v>6</v>
      </c>
      <c r="F9" s="10">
        <v>3</v>
      </c>
      <c r="G9" s="1"/>
      <c r="H9" s="1">
        <f t="shared" ref="H9:H10" si="1">ROUND(F9*G9,2)</f>
        <v>0</v>
      </c>
    </row>
    <row r="10" spans="1:8" ht="22.5">
      <c r="A10" s="2">
        <v>5</v>
      </c>
      <c r="B10" s="7" t="s">
        <v>63</v>
      </c>
      <c r="C10" s="6" t="s">
        <v>20</v>
      </c>
      <c r="D10" s="12" t="s">
        <v>37</v>
      </c>
      <c r="E10" s="2" t="s">
        <v>6</v>
      </c>
      <c r="F10" s="10">
        <v>3</v>
      </c>
      <c r="G10" s="1"/>
      <c r="H10" s="1">
        <f t="shared" si="1"/>
        <v>0</v>
      </c>
    </row>
    <row r="11" spans="1:8" ht="54" customHeight="1">
      <c r="A11" s="2"/>
      <c r="B11" s="5"/>
      <c r="C11" s="6"/>
      <c r="D11" s="11" t="s">
        <v>14</v>
      </c>
      <c r="E11" s="2"/>
      <c r="F11" s="10"/>
      <c r="G11" s="1"/>
      <c r="H11" s="1"/>
    </row>
    <row r="12" spans="1:8" ht="55.5" customHeight="1">
      <c r="A12" s="2">
        <v>6</v>
      </c>
      <c r="B12" s="7" t="s">
        <v>63</v>
      </c>
      <c r="C12" s="6" t="s">
        <v>20</v>
      </c>
      <c r="D12" s="6" t="s">
        <v>15</v>
      </c>
      <c r="E12" s="2" t="s">
        <v>6</v>
      </c>
      <c r="F12" s="10">
        <v>28.2</v>
      </c>
      <c r="G12" s="1"/>
      <c r="H12" s="1">
        <f t="shared" ref="H12:H13" si="2">ROUND(F12*G12,2)</f>
        <v>0</v>
      </c>
    </row>
    <row r="13" spans="1:8" ht="22.5">
      <c r="A13" s="2">
        <v>7</v>
      </c>
      <c r="B13" s="7" t="s">
        <v>63</v>
      </c>
      <c r="C13" s="6" t="s">
        <v>20</v>
      </c>
      <c r="D13" s="12" t="s">
        <v>40</v>
      </c>
      <c r="E13" s="2" t="s">
        <v>6</v>
      </c>
      <c r="F13" s="10">
        <v>28.2</v>
      </c>
      <c r="G13" s="1"/>
      <c r="H13" s="1">
        <f t="shared" si="2"/>
        <v>0</v>
      </c>
    </row>
    <row r="14" spans="1:8" ht="56.25" customHeight="1">
      <c r="A14" s="2"/>
      <c r="B14" s="5"/>
      <c r="C14" s="6"/>
      <c r="D14" s="11" t="s">
        <v>27</v>
      </c>
      <c r="E14" s="2"/>
      <c r="F14" s="10"/>
      <c r="G14" s="1"/>
      <c r="H14" s="1"/>
    </row>
    <row r="15" spans="1:8" ht="33.75">
      <c r="A15" s="2">
        <v>8</v>
      </c>
      <c r="B15" s="7" t="s">
        <v>63</v>
      </c>
      <c r="C15" s="6" t="s">
        <v>20</v>
      </c>
      <c r="D15" s="6" t="s">
        <v>28</v>
      </c>
      <c r="E15" s="2" t="s">
        <v>6</v>
      </c>
      <c r="F15" s="10">
        <v>10.6</v>
      </c>
      <c r="G15" s="1"/>
      <c r="H15" s="1">
        <f t="shared" ref="H15:H16" si="3">ROUND(F15*G15,2)</f>
        <v>0</v>
      </c>
    </row>
    <row r="16" spans="1:8" ht="22.5">
      <c r="A16" s="2">
        <v>9</v>
      </c>
      <c r="B16" s="7" t="s">
        <v>63</v>
      </c>
      <c r="C16" s="6" t="s">
        <v>20</v>
      </c>
      <c r="D16" s="12" t="s">
        <v>29</v>
      </c>
      <c r="E16" s="2" t="s">
        <v>6</v>
      </c>
      <c r="F16" s="10">
        <v>10.6</v>
      </c>
      <c r="G16" s="1"/>
      <c r="H16" s="1">
        <f t="shared" si="3"/>
        <v>0</v>
      </c>
    </row>
    <row r="17" spans="1:8" ht="51">
      <c r="A17" s="2"/>
      <c r="B17" s="5"/>
      <c r="C17" s="6"/>
      <c r="D17" s="11" t="s">
        <v>38</v>
      </c>
      <c r="E17" s="2"/>
      <c r="F17" s="10"/>
      <c r="G17" s="1"/>
      <c r="H17" s="1"/>
    </row>
    <row r="18" spans="1:8" ht="45">
      <c r="A18" s="2">
        <v>10</v>
      </c>
      <c r="B18" s="7" t="s">
        <v>63</v>
      </c>
      <c r="C18" s="6" t="s">
        <v>20</v>
      </c>
      <c r="D18" s="6" t="s">
        <v>39</v>
      </c>
      <c r="E18" s="2" t="s">
        <v>6</v>
      </c>
      <c r="F18" s="10">
        <v>4</v>
      </c>
      <c r="G18" s="1"/>
      <c r="H18" s="1">
        <f t="shared" ref="H18:H19" si="4">ROUND(F18*G18,2)</f>
        <v>0</v>
      </c>
    </row>
    <row r="19" spans="1:8" ht="22.5">
      <c r="A19" s="2">
        <v>11</v>
      </c>
      <c r="B19" s="7" t="s">
        <v>63</v>
      </c>
      <c r="C19" s="6" t="s">
        <v>20</v>
      </c>
      <c r="D19" s="12" t="s">
        <v>40</v>
      </c>
      <c r="E19" s="2" t="s">
        <v>6</v>
      </c>
      <c r="F19" s="10">
        <v>4</v>
      </c>
      <c r="G19" s="1"/>
      <c r="H19" s="1">
        <f t="shared" si="4"/>
        <v>0</v>
      </c>
    </row>
    <row r="20" spans="1:8">
      <c r="A20" s="2"/>
      <c r="B20" s="5"/>
      <c r="C20" s="6"/>
      <c r="D20" s="11" t="s">
        <v>42</v>
      </c>
      <c r="E20" s="2"/>
      <c r="F20" s="10"/>
      <c r="G20" s="1"/>
      <c r="H20" s="1"/>
    </row>
    <row r="21" spans="1:8" ht="33.75">
      <c r="A21" s="2">
        <v>12</v>
      </c>
      <c r="B21" s="7" t="s">
        <v>63</v>
      </c>
      <c r="C21" s="6" t="s">
        <v>20</v>
      </c>
      <c r="D21" s="6" t="s">
        <v>43</v>
      </c>
      <c r="E21" s="2" t="s">
        <v>7</v>
      </c>
      <c r="F21" s="10">
        <v>32</v>
      </c>
      <c r="G21" s="1"/>
      <c r="H21" s="1">
        <f>ROUND(F21*G21,2)</f>
        <v>0</v>
      </c>
    </row>
    <row r="22" spans="1:8">
      <c r="A22" s="2"/>
      <c r="B22" s="5"/>
      <c r="C22" s="6"/>
      <c r="D22" s="11" t="s">
        <v>30</v>
      </c>
      <c r="E22" s="2"/>
      <c r="F22" s="10"/>
      <c r="G22" s="1"/>
      <c r="H22" s="1"/>
    </row>
    <row r="23" spans="1:8" ht="34.5" thickBot="1">
      <c r="A23" s="2">
        <v>13</v>
      </c>
      <c r="B23" s="7" t="s">
        <v>63</v>
      </c>
      <c r="C23" s="6" t="s">
        <v>20</v>
      </c>
      <c r="D23" s="6" t="s">
        <v>41</v>
      </c>
      <c r="E23" s="2" t="s">
        <v>7</v>
      </c>
      <c r="F23" s="10">
        <v>5</v>
      </c>
      <c r="G23" s="1"/>
      <c r="H23" s="1">
        <f>ROUND(F23*G23,2)</f>
        <v>0</v>
      </c>
    </row>
    <row r="24" spans="1:8" ht="15" thickBot="1">
      <c r="A24" s="41" t="s">
        <v>24</v>
      </c>
      <c r="B24" s="42"/>
      <c r="C24" s="42"/>
      <c r="D24" s="42"/>
      <c r="E24" s="42"/>
      <c r="F24" s="42"/>
      <c r="G24" s="42"/>
      <c r="H24" s="18">
        <f>SUM(H5:H23,)</f>
        <v>0</v>
      </c>
    </row>
  </sheetData>
  <mergeCells count="3">
    <mergeCell ref="A1:H1"/>
    <mergeCell ref="A2:H2"/>
    <mergeCell ref="A24:G24"/>
  </mergeCells>
  <pageMargins left="0.7" right="0.7" top="0.93333333333333335" bottom="0.75" header="0.3" footer="0.3"/>
  <pageSetup paperSize="9" orientation="portrait" r:id="rId1"/>
  <headerFooter>
    <oddHeader xml:space="preserve">&amp;CPRZEBUDOWA SIECI KANALIZACJI OGÓLNOSPŁAWNEJ
WRAZ Z PRZYŁĄCZAMI KANALIZACYJNYMI
PRZY UL. WYSOKIEJ I UL. KORDONOWEJ W SOSNOWCU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Layout" topLeftCell="A13" workbookViewId="0">
      <selection activeCell="G5" sqref="G5:G17"/>
    </sheetView>
  </sheetViews>
  <sheetFormatPr defaultRowHeight="14.25"/>
  <cols>
    <col min="1" max="1" width="4.375" customWidth="1"/>
    <col min="2" max="2" width="7.625" customWidth="1"/>
    <col min="3" max="3" width="6.5" customWidth="1"/>
    <col min="4" max="4" width="26.75" customWidth="1"/>
    <col min="5" max="5" width="7" customWidth="1"/>
    <col min="6" max="6" width="7.625" customWidth="1"/>
    <col min="7" max="7" width="7.125" customWidth="1"/>
    <col min="8" max="8" width="13.5" customWidth="1"/>
  </cols>
  <sheetData>
    <row r="1" spans="1:8" ht="52.5" customHeight="1" thickBot="1">
      <c r="A1" s="36" t="s">
        <v>11</v>
      </c>
      <c r="B1" s="37"/>
      <c r="C1" s="37"/>
      <c r="D1" s="37"/>
      <c r="E1" s="37"/>
      <c r="F1" s="37"/>
      <c r="G1" s="37"/>
      <c r="H1" s="38"/>
    </row>
    <row r="2" spans="1:8" ht="34.5" customHeight="1">
      <c r="A2" s="43" t="s">
        <v>44</v>
      </c>
      <c r="B2" s="44"/>
      <c r="C2" s="44"/>
      <c r="D2" s="44"/>
      <c r="E2" s="44"/>
      <c r="F2" s="44"/>
      <c r="G2" s="44"/>
      <c r="H2" s="45"/>
    </row>
    <row r="3" spans="1:8" ht="36" customHeight="1">
      <c r="A3" s="3" t="s">
        <v>0</v>
      </c>
      <c r="B3" s="14" t="s">
        <v>10</v>
      </c>
      <c r="C3" s="23" t="s">
        <v>45</v>
      </c>
      <c r="D3" s="3" t="s">
        <v>1</v>
      </c>
      <c r="E3" s="3" t="s">
        <v>2</v>
      </c>
      <c r="F3" s="3" t="s">
        <v>3</v>
      </c>
      <c r="G3" s="3" t="s">
        <v>4</v>
      </c>
      <c r="H3" s="24" t="s">
        <v>5</v>
      </c>
    </row>
    <row r="4" spans="1:8" ht="38.25">
      <c r="A4" s="3"/>
      <c r="B4" s="14"/>
      <c r="C4" s="14"/>
      <c r="D4" s="25" t="s">
        <v>51</v>
      </c>
      <c r="E4" s="3"/>
      <c r="F4" s="13"/>
      <c r="G4" s="3"/>
      <c r="H4" s="3"/>
    </row>
    <row r="5" spans="1:8" ht="36.75" customHeight="1">
      <c r="A5" s="2">
        <v>1</v>
      </c>
      <c r="B5" s="7" t="s">
        <v>12</v>
      </c>
      <c r="C5" s="4" t="s">
        <v>46</v>
      </c>
      <c r="D5" s="6" t="s">
        <v>47</v>
      </c>
      <c r="E5" s="2" t="s">
        <v>7</v>
      </c>
      <c r="F5" s="10">
        <v>244.5</v>
      </c>
      <c r="G5" s="1"/>
      <c r="H5" s="1">
        <f>F5*G5</f>
        <v>0</v>
      </c>
    </row>
    <row r="6" spans="1:8" ht="36.75" customHeight="1">
      <c r="A6" s="2">
        <v>2</v>
      </c>
      <c r="B6" s="7" t="s">
        <v>12</v>
      </c>
      <c r="C6" s="4" t="s">
        <v>46</v>
      </c>
      <c r="D6" s="6" t="s">
        <v>48</v>
      </c>
      <c r="E6" s="2" t="s">
        <v>7</v>
      </c>
      <c r="F6" s="10">
        <v>61.5</v>
      </c>
      <c r="G6" s="1"/>
      <c r="H6" s="1">
        <f>F6*G6</f>
        <v>0</v>
      </c>
    </row>
    <row r="7" spans="1:8" ht="36.75" customHeight="1">
      <c r="A7" s="2">
        <v>3</v>
      </c>
      <c r="B7" s="7" t="s">
        <v>12</v>
      </c>
      <c r="C7" s="4" t="s">
        <v>46</v>
      </c>
      <c r="D7" s="6" t="s">
        <v>49</v>
      </c>
      <c r="E7" s="2" t="s">
        <v>7</v>
      </c>
      <c r="F7" s="10">
        <v>76.2</v>
      </c>
      <c r="G7" s="1"/>
      <c r="H7" s="1">
        <f>F7*G7</f>
        <v>0</v>
      </c>
    </row>
    <row r="8" spans="1:8" ht="63.75">
      <c r="A8" s="2"/>
      <c r="B8" s="7"/>
      <c r="C8" s="8"/>
      <c r="D8" s="11" t="s">
        <v>60</v>
      </c>
      <c r="E8" s="2"/>
      <c r="F8" s="10"/>
      <c r="G8" s="1"/>
      <c r="H8" s="1"/>
    </row>
    <row r="9" spans="1:8" ht="36.75" customHeight="1">
      <c r="A9" s="2">
        <v>4</v>
      </c>
      <c r="B9" s="7" t="s">
        <v>12</v>
      </c>
      <c r="C9" s="4" t="s">
        <v>46</v>
      </c>
      <c r="D9" s="6" t="s">
        <v>50</v>
      </c>
      <c r="E9" s="2" t="s">
        <v>9</v>
      </c>
      <c r="F9" s="10">
        <v>11</v>
      </c>
      <c r="G9" s="1"/>
      <c r="H9" s="1">
        <f>F9*G9</f>
        <v>0</v>
      </c>
    </row>
    <row r="10" spans="1:8" ht="51">
      <c r="A10" s="2"/>
      <c r="B10" s="7"/>
      <c r="C10" s="8"/>
      <c r="D10" s="11" t="s">
        <v>54</v>
      </c>
      <c r="E10" s="2"/>
      <c r="F10" s="10"/>
      <c r="G10" s="1"/>
      <c r="H10" s="1"/>
    </row>
    <row r="11" spans="1:8" ht="28.15" customHeight="1">
      <c r="A11" s="2">
        <v>5</v>
      </c>
      <c r="B11" s="7" t="s">
        <v>12</v>
      </c>
      <c r="C11" s="4" t="s">
        <v>46</v>
      </c>
      <c r="D11" s="6" t="s">
        <v>52</v>
      </c>
      <c r="E11" s="2" t="s">
        <v>8</v>
      </c>
      <c r="F11" s="10">
        <v>3</v>
      </c>
      <c r="G11" s="1"/>
      <c r="H11" s="1">
        <f>F11*G11</f>
        <v>0</v>
      </c>
    </row>
    <row r="12" spans="1:8" ht="25.15" customHeight="1">
      <c r="A12" s="2">
        <v>6</v>
      </c>
      <c r="B12" s="7" t="s">
        <v>12</v>
      </c>
      <c r="C12" s="4" t="s">
        <v>46</v>
      </c>
      <c r="D12" s="6" t="s">
        <v>53</v>
      </c>
      <c r="E12" s="2" t="s">
        <v>8</v>
      </c>
      <c r="F12" s="10">
        <v>6</v>
      </c>
      <c r="G12" s="1"/>
      <c r="H12" s="1">
        <f>F12*G12</f>
        <v>0</v>
      </c>
    </row>
    <row r="13" spans="1:8" ht="51">
      <c r="A13" s="2"/>
      <c r="B13" s="7"/>
      <c r="C13" s="8"/>
      <c r="D13" s="11" t="s">
        <v>55</v>
      </c>
      <c r="E13" s="2"/>
      <c r="F13" s="10"/>
      <c r="G13" s="1"/>
      <c r="H13" s="1"/>
    </row>
    <row r="14" spans="1:8" ht="22.5">
      <c r="A14" s="2">
        <v>7</v>
      </c>
      <c r="B14" s="7" t="s">
        <v>12</v>
      </c>
      <c r="C14" s="4" t="s">
        <v>46</v>
      </c>
      <c r="D14" s="6" t="s">
        <v>56</v>
      </c>
      <c r="E14" s="2" t="s">
        <v>8</v>
      </c>
      <c r="F14" s="10">
        <v>6</v>
      </c>
      <c r="G14" s="1"/>
      <c r="H14" s="1">
        <f>F14*G14</f>
        <v>0</v>
      </c>
    </row>
    <row r="15" spans="1:8" ht="38.25">
      <c r="A15" s="26"/>
      <c r="B15" s="27"/>
      <c r="C15" s="28"/>
      <c r="D15" s="29" t="s">
        <v>57</v>
      </c>
      <c r="E15" s="26"/>
      <c r="F15" s="30"/>
      <c r="G15" s="31"/>
      <c r="H15" s="32"/>
    </row>
    <row r="16" spans="1:8" ht="22.5">
      <c r="A16" s="2">
        <v>8</v>
      </c>
      <c r="B16" s="7" t="s">
        <v>58</v>
      </c>
      <c r="C16" s="4" t="s">
        <v>46</v>
      </c>
      <c r="D16" s="6" t="s">
        <v>62</v>
      </c>
      <c r="E16" s="2" t="s">
        <v>8</v>
      </c>
      <c r="F16" s="10">
        <v>3</v>
      </c>
      <c r="G16" s="1"/>
      <c r="H16" s="1">
        <f>F16*G16</f>
        <v>0</v>
      </c>
    </row>
    <row r="17" spans="1:8" ht="38.25">
      <c r="A17" s="33"/>
      <c r="B17" s="33"/>
      <c r="C17" s="33"/>
      <c r="D17" s="34" t="s">
        <v>61</v>
      </c>
      <c r="E17" s="26"/>
      <c r="F17" s="35"/>
      <c r="G17" s="26"/>
      <c r="H17" s="26"/>
    </row>
    <row r="18" spans="1:8" ht="20.25" thickBot="1">
      <c r="A18" s="2">
        <v>9</v>
      </c>
      <c r="B18" s="7" t="s">
        <v>58</v>
      </c>
      <c r="C18" s="4" t="s">
        <v>59</v>
      </c>
      <c r="D18" s="6" t="s">
        <v>24</v>
      </c>
      <c r="E18" s="2" t="s">
        <v>7</v>
      </c>
      <c r="F18" s="10">
        <v>9</v>
      </c>
      <c r="G18" s="1"/>
      <c r="H18" s="1">
        <f>F18*G18</f>
        <v>0</v>
      </c>
    </row>
    <row r="19" spans="1:8" ht="15" thickBot="1">
      <c r="A19" s="46" t="s">
        <v>24</v>
      </c>
      <c r="B19" s="47"/>
      <c r="C19" s="47"/>
      <c r="D19" s="47"/>
      <c r="E19" s="47"/>
      <c r="F19" s="47"/>
      <c r="G19" s="48"/>
      <c r="H19" s="18">
        <f>SUM(H5:H18)</f>
        <v>0</v>
      </c>
    </row>
  </sheetData>
  <mergeCells count="3">
    <mergeCell ref="A1:H1"/>
    <mergeCell ref="A2:H2"/>
    <mergeCell ref="A19:G19"/>
  </mergeCells>
  <pageMargins left="0.7" right="0.7" top="1.05" bottom="0.75" header="0.3" footer="0.3"/>
  <pageSetup paperSize="9" orientation="portrait" r:id="rId1"/>
  <headerFooter>
    <oddHeader xml:space="preserve">&amp;CPRZEBUDOWA SIECI KANALIZACJI OGÓLNOSPŁAWNEJ
WRAZ Z PRZYŁĄCZAMI KANALIZACYJNYMI
PRZY UL. WYSOKIEJ I UL. KORDONOWEJ W SOSNOWCU
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view="pageLayout" workbookViewId="0">
      <selection activeCell="G5" sqref="G5:G28"/>
    </sheetView>
  </sheetViews>
  <sheetFormatPr defaultRowHeight="14.25"/>
  <cols>
    <col min="1" max="1" width="4.375" customWidth="1"/>
    <col min="2" max="3" width="7.625" customWidth="1"/>
    <col min="4" max="4" width="21.375" customWidth="1"/>
    <col min="5" max="5" width="7" customWidth="1"/>
    <col min="6" max="6" width="10.625" customWidth="1"/>
    <col min="7" max="7" width="7.125" customWidth="1"/>
    <col min="8" max="8" width="13.5" customWidth="1"/>
  </cols>
  <sheetData>
    <row r="1" spans="1:8" ht="52.5" customHeight="1" thickBot="1">
      <c r="A1" s="36" t="s">
        <v>11</v>
      </c>
      <c r="B1" s="37"/>
      <c r="C1" s="37"/>
      <c r="D1" s="37"/>
      <c r="E1" s="37"/>
      <c r="F1" s="37"/>
      <c r="G1" s="37"/>
      <c r="H1" s="38"/>
    </row>
    <row r="2" spans="1:8" ht="52.5" customHeight="1" thickBot="1">
      <c r="A2" s="39" t="s">
        <v>77</v>
      </c>
      <c r="B2" s="40"/>
      <c r="C2" s="40"/>
      <c r="D2" s="40"/>
      <c r="E2" s="40"/>
      <c r="F2" s="40"/>
      <c r="G2" s="40"/>
      <c r="H2" s="40"/>
    </row>
    <row r="3" spans="1:8" ht="36" customHeight="1">
      <c r="A3" s="9" t="s">
        <v>0</v>
      </c>
      <c r="B3" s="15" t="s">
        <v>10</v>
      </c>
      <c r="C3" s="15" t="s">
        <v>26</v>
      </c>
      <c r="D3" s="9" t="s">
        <v>1</v>
      </c>
      <c r="E3" s="3" t="s">
        <v>2</v>
      </c>
      <c r="F3" s="3" t="s">
        <v>3</v>
      </c>
      <c r="G3" s="3" t="s">
        <v>4</v>
      </c>
      <c r="H3" s="3" t="s">
        <v>5</v>
      </c>
    </row>
    <row r="4" spans="1:8" ht="51.75" customHeight="1">
      <c r="A4" s="16"/>
      <c r="B4" s="17"/>
      <c r="C4" s="17"/>
      <c r="D4" s="11" t="s">
        <v>25</v>
      </c>
      <c r="E4" s="3"/>
      <c r="F4" s="3"/>
      <c r="G4" s="3"/>
      <c r="H4" s="3"/>
    </row>
    <row r="5" spans="1:8" ht="22.5">
      <c r="A5" s="2">
        <v>1</v>
      </c>
      <c r="B5" s="7" t="s">
        <v>75</v>
      </c>
      <c r="C5" s="6" t="s">
        <v>22</v>
      </c>
      <c r="D5" s="12" t="s">
        <v>16</v>
      </c>
      <c r="E5" s="2" t="s">
        <v>6</v>
      </c>
      <c r="F5" s="10">
        <v>1663</v>
      </c>
      <c r="G5" s="1"/>
      <c r="H5" s="1">
        <f t="shared" ref="H5:H8" si="0">ROUND(F5*G5,2)</f>
        <v>0</v>
      </c>
    </row>
    <row r="6" spans="1:8" ht="22.5">
      <c r="A6" s="2">
        <v>2</v>
      </c>
      <c r="B6" s="7" t="s">
        <v>75</v>
      </c>
      <c r="C6" s="6" t="s">
        <v>22</v>
      </c>
      <c r="D6" s="12" t="s">
        <v>17</v>
      </c>
      <c r="E6" s="2" t="s">
        <v>6</v>
      </c>
      <c r="F6" s="10">
        <v>831.2</v>
      </c>
      <c r="G6" s="1"/>
      <c r="H6" s="1">
        <f t="shared" si="0"/>
        <v>0</v>
      </c>
    </row>
    <row r="7" spans="1:8" ht="22.5">
      <c r="A7" s="2">
        <v>3</v>
      </c>
      <c r="B7" s="7" t="s">
        <v>75</v>
      </c>
      <c r="C7" s="6" t="s">
        <v>22</v>
      </c>
      <c r="D7" s="12" t="s">
        <v>18</v>
      </c>
      <c r="E7" s="2" t="s">
        <v>6</v>
      </c>
      <c r="F7" s="10">
        <v>676.2</v>
      </c>
      <c r="G7" s="1"/>
      <c r="H7" s="1">
        <f t="shared" si="0"/>
        <v>0</v>
      </c>
    </row>
    <row r="8" spans="1:8" ht="33.75">
      <c r="A8" s="2">
        <v>4</v>
      </c>
      <c r="B8" s="7" t="s">
        <v>75</v>
      </c>
      <c r="C8" s="6" t="s">
        <v>22</v>
      </c>
      <c r="D8" s="12" t="s">
        <v>64</v>
      </c>
      <c r="E8" s="2" t="s">
        <v>6</v>
      </c>
      <c r="F8" s="10">
        <v>676.2</v>
      </c>
      <c r="G8" s="1"/>
      <c r="H8" s="1">
        <f t="shared" si="0"/>
        <v>0</v>
      </c>
    </row>
    <row r="9" spans="1:8" ht="25.5">
      <c r="A9" s="16"/>
      <c r="B9" s="17"/>
      <c r="C9" s="17"/>
      <c r="D9" s="11" t="s">
        <v>35</v>
      </c>
      <c r="E9" s="3"/>
      <c r="F9" s="3"/>
      <c r="G9" s="3"/>
      <c r="H9" s="3"/>
    </row>
    <row r="10" spans="1:8" ht="22.5">
      <c r="A10" s="2">
        <v>5</v>
      </c>
      <c r="B10" s="7" t="s">
        <v>75</v>
      </c>
      <c r="C10" s="6" t="s">
        <v>22</v>
      </c>
      <c r="D10" s="12" t="s">
        <v>71</v>
      </c>
      <c r="E10" s="2" t="s">
        <v>6</v>
      </c>
      <c r="F10" s="10">
        <v>3</v>
      </c>
      <c r="G10" s="1"/>
      <c r="H10" s="1">
        <f t="shared" ref="H10:H12" si="1">ROUND(F10*G10,2)</f>
        <v>0</v>
      </c>
    </row>
    <row r="11" spans="1:8" ht="22.5">
      <c r="A11" s="2">
        <v>6</v>
      </c>
      <c r="B11" s="7" t="s">
        <v>75</v>
      </c>
      <c r="C11" s="6" t="s">
        <v>22</v>
      </c>
      <c r="D11" s="12" t="s">
        <v>69</v>
      </c>
      <c r="E11" s="2" t="s">
        <v>6</v>
      </c>
      <c r="F11" s="10">
        <v>3</v>
      </c>
      <c r="G11" s="1"/>
      <c r="H11" s="1">
        <f t="shared" si="1"/>
        <v>0</v>
      </c>
    </row>
    <row r="12" spans="1:8" ht="33.75">
      <c r="A12" s="2">
        <v>7</v>
      </c>
      <c r="B12" s="7" t="s">
        <v>75</v>
      </c>
      <c r="C12" s="6" t="s">
        <v>22</v>
      </c>
      <c r="D12" s="12" t="s">
        <v>65</v>
      </c>
      <c r="E12" s="2" t="s">
        <v>6</v>
      </c>
      <c r="F12" s="10">
        <v>3</v>
      </c>
      <c r="G12" s="1"/>
      <c r="H12" s="1">
        <f t="shared" si="1"/>
        <v>0</v>
      </c>
    </row>
    <row r="13" spans="1:8" ht="51">
      <c r="A13" s="2"/>
      <c r="B13" s="5"/>
      <c r="C13" s="6"/>
      <c r="D13" s="11" t="s">
        <v>14</v>
      </c>
      <c r="E13" s="2"/>
      <c r="F13" s="10"/>
      <c r="G13" s="1"/>
      <c r="H13" s="1"/>
    </row>
    <row r="14" spans="1:8" ht="45">
      <c r="A14" s="2">
        <v>8</v>
      </c>
      <c r="B14" s="7" t="s">
        <v>75</v>
      </c>
      <c r="C14" s="6" t="s">
        <v>22</v>
      </c>
      <c r="D14" s="6" t="s">
        <v>67</v>
      </c>
      <c r="E14" s="2" t="s">
        <v>6</v>
      </c>
      <c r="F14" s="10">
        <v>28.2</v>
      </c>
      <c r="G14" s="1"/>
      <c r="H14" s="1">
        <f t="shared" ref="H14:H16" si="2">ROUND(F14*G14,2)</f>
        <v>0</v>
      </c>
    </row>
    <row r="15" spans="1:8" ht="22.5">
      <c r="A15" s="2">
        <v>9</v>
      </c>
      <c r="B15" s="7" t="s">
        <v>75</v>
      </c>
      <c r="C15" s="6" t="s">
        <v>22</v>
      </c>
      <c r="D15" s="12" t="s">
        <v>66</v>
      </c>
      <c r="E15" s="2" t="s">
        <v>6</v>
      </c>
      <c r="F15" s="10">
        <v>28.2</v>
      </c>
      <c r="G15" s="1"/>
      <c r="H15" s="1">
        <f t="shared" si="2"/>
        <v>0</v>
      </c>
    </row>
    <row r="16" spans="1:8" ht="33.75">
      <c r="A16" s="2">
        <v>10</v>
      </c>
      <c r="B16" s="7" t="s">
        <v>75</v>
      </c>
      <c r="C16" s="6" t="s">
        <v>22</v>
      </c>
      <c r="D16" s="12" t="s">
        <v>65</v>
      </c>
      <c r="E16" s="2" t="s">
        <v>6</v>
      </c>
      <c r="F16" s="10">
        <v>28.2</v>
      </c>
      <c r="G16" s="1"/>
      <c r="H16" s="1">
        <f t="shared" si="2"/>
        <v>0</v>
      </c>
    </row>
    <row r="17" spans="1:8" ht="51">
      <c r="A17" s="2"/>
      <c r="B17" s="5"/>
      <c r="C17" s="6"/>
      <c r="D17" s="11" t="s">
        <v>38</v>
      </c>
      <c r="E17" s="2"/>
      <c r="F17" s="10"/>
      <c r="G17" s="1"/>
      <c r="H17" s="1"/>
    </row>
    <row r="18" spans="1:8" ht="45">
      <c r="A18" s="2">
        <v>11</v>
      </c>
      <c r="B18" s="7" t="s">
        <v>75</v>
      </c>
      <c r="C18" s="6" t="s">
        <v>22</v>
      </c>
      <c r="D18" s="6" t="s">
        <v>70</v>
      </c>
      <c r="E18" s="2" t="s">
        <v>6</v>
      </c>
      <c r="F18" s="10">
        <v>4</v>
      </c>
      <c r="G18" s="1"/>
      <c r="H18" s="1">
        <f t="shared" ref="H18:H20" si="3">ROUND(F18*G18,2)</f>
        <v>0</v>
      </c>
    </row>
    <row r="19" spans="1:8" ht="22.5">
      <c r="A19" s="2">
        <v>12</v>
      </c>
      <c r="B19" s="7" t="s">
        <v>75</v>
      </c>
      <c r="C19" s="6" t="s">
        <v>22</v>
      </c>
      <c r="D19" s="12" t="s">
        <v>66</v>
      </c>
      <c r="E19" s="2" t="s">
        <v>6</v>
      </c>
      <c r="F19" s="10">
        <v>4</v>
      </c>
      <c r="G19" s="1"/>
      <c r="H19" s="1">
        <f t="shared" si="3"/>
        <v>0</v>
      </c>
    </row>
    <row r="20" spans="1:8" ht="33.75">
      <c r="A20" s="2">
        <v>13</v>
      </c>
      <c r="B20" s="7" t="s">
        <v>75</v>
      </c>
      <c r="C20" s="6" t="s">
        <v>22</v>
      </c>
      <c r="D20" s="12" t="s">
        <v>65</v>
      </c>
      <c r="E20" s="2" t="s">
        <v>6</v>
      </c>
      <c r="F20" s="10">
        <v>4</v>
      </c>
      <c r="G20" s="1"/>
      <c r="H20" s="1">
        <f t="shared" si="3"/>
        <v>0</v>
      </c>
    </row>
    <row r="21" spans="1:8" ht="51">
      <c r="A21" s="2"/>
      <c r="B21" s="5"/>
      <c r="C21" s="6"/>
      <c r="D21" s="11" t="s">
        <v>27</v>
      </c>
      <c r="E21" s="2"/>
      <c r="F21" s="10"/>
      <c r="G21" s="1"/>
      <c r="H21" s="1"/>
    </row>
    <row r="22" spans="1:8" ht="33.75">
      <c r="A22" s="2">
        <v>14</v>
      </c>
      <c r="B22" s="7" t="s">
        <v>75</v>
      </c>
      <c r="C22" s="6" t="s">
        <v>22</v>
      </c>
      <c r="D22" s="6" t="s">
        <v>68</v>
      </c>
      <c r="E22" s="2" t="s">
        <v>6</v>
      </c>
      <c r="F22" s="10">
        <v>10.6</v>
      </c>
      <c r="G22" s="1"/>
      <c r="H22" s="1">
        <f t="shared" ref="H22:H24" si="4">ROUND(F22*G22,2)</f>
        <v>0</v>
      </c>
    </row>
    <row r="23" spans="1:8" ht="22.5">
      <c r="A23" s="2">
        <v>15</v>
      </c>
      <c r="B23" s="7" t="s">
        <v>75</v>
      </c>
      <c r="C23" s="6" t="s">
        <v>22</v>
      </c>
      <c r="D23" s="12" t="s">
        <v>69</v>
      </c>
      <c r="E23" s="2" t="s">
        <v>6</v>
      </c>
      <c r="F23" s="10">
        <v>10.6</v>
      </c>
      <c r="G23" s="1"/>
      <c r="H23" s="1">
        <f t="shared" si="4"/>
        <v>0</v>
      </c>
    </row>
    <row r="24" spans="1:8" ht="33.75">
      <c r="A24" s="2">
        <v>16</v>
      </c>
      <c r="B24" s="7" t="s">
        <v>75</v>
      </c>
      <c r="C24" s="6" t="s">
        <v>22</v>
      </c>
      <c r="D24" s="12" t="s">
        <v>65</v>
      </c>
      <c r="E24" s="2" t="s">
        <v>6</v>
      </c>
      <c r="F24" s="10">
        <v>10.6</v>
      </c>
      <c r="G24" s="1"/>
      <c r="H24" s="1">
        <f t="shared" si="4"/>
        <v>0</v>
      </c>
    </row>
    <row r="25" spans="1:8">
      <c r="A25" s="2"/>
      <c r="B25" s="5"/>
      <c r="C25" s="6"/>
      <c r="D25" s="11" t="s">
        <v>72</v>
      </c>
      <c r="E25" s="2"/>
      <c r="F25" s="10"/>
      <c r="G25" s="1"/>
      <c r="H25" s="1"/>
    </row>
    <row r="26" spans="1:8" ht="33.75">
      <c r="A26" s="2">
        <v>17</v>
      </c>
      <c r="B26" s="7" t="s">
        <v>75</v>
      </c>
      <c r="C26" s="6" t="s">
        <v>22</v>
      </c>
      <c r="D26" s="6" t="s">
        <v>73</v>
      </c>
      <c r="E26" s="2" t="s">
        <v>7</v>
      </c>
      <c r="F26" s="10">
        <v>32</v>
      </c>
      <c r="G26" s="1"/>
      <c r="H26" s="1">
        <f t="shared" ref="H26" si="5">ROUND(F26*G26,2)</f>
        <v>0</v>
      </c>
    </row>
    <row r="27" spans="1:8">
      <c r="A27" s="2"/>
      <c r="B27" s="5"/>
      <c r="C27" s="6"/>
      <c r="D27" s="11" t="s">
        <v>30</v>
      </c>
      <c r="E27" s="2"/>
      <c r="F27" s="10"/>
      <c r="G27" s="1"/>
      <c r="H27" s="1"/>
    </row>
    <row r="28" spans="1:8" ht="34.5" thickBot="1">
      <c r="A28" s="2">
        <v>18</v>
      </c>
      <c r="B28" s="7" t="s">
        <v>75</v>
      </c>
      <c r="C28" s="6" t="s">
        <v>22</v>
      </c>
      <c r="D28" s="6" t="s">
        <v>74</v>
      </c>
      <c r="E28" s="2" t="s">
        <v>7</v>
      </c>
      <c r="F28" s="10">
        <v>5</v>
      </c>
      <c r="G28" s="1"/>
      <c r="H28" s="1">
        <f t="shared" ref="H28" si="6">ROUND(F28*G28,2)</f>
        <v>0</v>
      </c>
    </row>
    <row r="29" spans="1:8" ht="15" thickBot="1">
      <c r="A29" s="41" t="s">
        <v>24</v>
      </c>
      <c r="B29" s="42"/>
      <c r="C29" s="42"/>
      <c r="D29" s="42"/>
      <c r="E29" s="42"/>
      <c r="F29" s="42"/>
      <c r="G29" s="42"/>
      <c r="H29" s="18">
        <f>SUM(H5:H28,)</f>
        <v>0</v>
      </c>
    </row>
    <row r="30" spans="1:8">
      <c r="H30" s="22"/>
    </row>
  </sheetData>
  <mergeCells count="3">
    <mergeCell ref="A1:H1"/>
    <mergeCell ref="A2:H2"/>
    <mergeCell ref="A29:G29"/>
  </mergeCells>
  <pageMargins left="0.7" right="0.7" top="0.95" bottom="0.75" header="0.3" footer="0.3"/>
  <pageSetup paperSize="9" orientation="portrait" r:id="rId1"/>
  <headerFooter>
    <oddHeader xml:space="preserve">&amp;CPRZEBUDOWA SIECI KANALIZACJI OGÓLNOSPŁAWNEJ
WRAZ Z PRZYŁĄCZAMI KANALIZACYJNYMI
PRZY UL. WYSOKIEJ I UL. KORDONOWEJ W SOSNOWCU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view="pageLayout" workbookViewId="0">
      <selection activeCell="F9" sqref="F9"/>
    </sheetView>
  </sheetViews>
  <sheetFormatPr defaultRowHeight="14.25"/>
  <cols>
    <col min="1" max="1" width="4.375" customWidth="1"/>
    <col min="2" max="3" width="7.625" customWidth="1"/>
    <col min="4" max="4" width="21.375" customWidth="1"/>
    <col min="5" max="5" width="7" customWidth="1"/>
    <col min="6" max="6" width="10.625" customWidth="1"/>
    <col min="7" max="7" width="7.125" customWidth="1"/>
    <col min="8" max="8" width="13.5" customWidth="1"/>
  </cols>
  <sheetData>
    <row r="1" spans="1:8" ht="28.5" customHeight="1" thickBot="1">
      <c r="A1" s="52" t="s">
        <v>83</v>
      </c>
      <c r="B1" s="53"/>
      <c r="C1" s="53"/>
      <c r="D1" s="53"/>
      <c r="E1" s="53"/>
      <c r="F1" s="53"/>
      <c r="G1" s="52" t="s">
        <v>23</v>
      </c>
      <c r="H1" s="54"/>
    </row>
    <row r="2" spans="1:8" ht="28.5" customHeight="1" thickBot="1">
      <c r="A2" s="19">
        <v>1</v>
      </c>
      <c r="B2" s="55">
        <v>2</v>
      </c>
      <c r="C2" s="55"/>
      <c r="D2" s="55"/>
      <c r="E2" s="55"/>
      <c r="F2" s="55"/>
      <c r="G2" s="55">
        <v>3</v>
      </c>
      <c r="H2" s="55"/>
    </row>
    <row r="3" spans="1:8" ht="28.5" customHeight="1">
      <c r="A3" s="20">
        <v>1</v>
      </c>
      <c r="B3" s="56" t="s">
        <v>78</v>
      </c>
      <c r="C3" s="56"/>
      <c r="D3" s="56"/>
      <c r="E3" s="56"/>
      <c r="F3" s="56"/>
      <c r="G3" s="57">
        <f>SUM('KOSZTY OGÓLNE'!H5)</f>
        <v>0</v>
      </c>
      <c r="H3" s="58"/>
    </row>
    <row r="4" spans="1:8" ht="28.5" customHeight="1">
      <c r="A4" s="21">
        <v>2</v>
      </c>
      <c r="B4" s="49" t="s">
        <v>79</v>
      </c>
      <c r="C4" s="49"/>
      <c r="D4" s="49"/>
      <c r="E4" s="49"/>
      <c r="F4" s="49"/>
      <c r="G4" s="50">
        <f>'ROBOTY ROZBIÓRKOWE'!H24</f>
        <v>0</v>
      </c>
      <c r="H4" s="51"/>
    </row>
    <row r="5" spans="1:8" ht="28.5" customHeight="1">
      <c r="A5" s="21">
        <v>3</v>
      </c>
      <c r="B5" s="49" t="s">
        <v>80</v>
      </c>
      <c r="C5" s="49"/>
      <c r="D5" s="49"/>
      <c r="E5" s="49"/>
      <c r="F5" s="49"/>
      <c r="G5" s="50">
        <f>SUM('KANALIZACJA SANITARNA'!H19)</f>
        <v>0</v>
      </c>
      <c r="H5" s="51"/>
    </row>
    <row r="6" spans="1:8" ht="28.5" customHeight="1" thickBot="1">
      <c r="A6" s="21">
        <v>4</v>
      </c>
      <c r="B6" s="49" t="s">
        <v>81</v>
      </c>
      <c r="C6" s="49"/>
      <c r="D6" s="49"/>
      <c r="E6" s="49"/>
      <c r="F6" s="49"/>
      <c r="G6" s="50">
        <f>SUM('ODTWORZENIE NAWIERZCHNI'!H29)</f>
        <v>0</v>
      </c>
      <c r="H6" s="51"/>
    </row>
    <row r="7" spans="1:8" ht="28.5" customHeight="1" thickBot="1">
      <c r="A7" s="61" t="s">
        <v>82</v>
      </c>
      <c r="B7" s="61"/>
      <c r="C7" s="61"/>
      <c r="D7" s="61"/>
      <c r="E7" s="61"/>
      <c r="F7" s="62"/>
      <c r="G7" s="59">
        <f>SUM(G3:H6)</f>
        <v>0</v>
      </c>
      <c r="H7" s="60"/>
    </row>
  </sheetData>
  <mergeCells count="14">
    <mergeCell ref="B6:F6"/>
    <mergeCell ref="G6:H6"/>
    <mergeCell ref="A7:F7"/>
    <mergeCell ref="G7:H7"/>
    <mergeCell ref="B4:F4"/>
    <mergeCell ref="G4:H4"/>
    <mergeCell ref="B5:F5"/>
    <mergeCell ref="G5:H5"/>
    <mergeCell ref="A1:F1"/>
    <mergeCell ref="G1:H1"/>
    <mergeCell ref="B2:F2"/>
    <mergeCell ref="G2:H2"/>
    <mergeCell ref="B3:F3"/>
    <mergeCell ref="G3:H3"/>
  </mergeCells>
  <pageMargins left="0.7" right="0.7" top="0.9" bottom="0.75" header="0.3" footer="0.3"/>
  <pageSetup paperSize="9" orientation="portrait" r:id="rId1"/>
  <headerFooter>
    <oddHeader xml:space="preserve">&amp;CPRZEBUDOWA SIECI KANALIZACJI OGÓLNOSPŁAWNEJ
WRAZ Z PRZYŁĄCZAMI KANALIZACYJNYMI
PRZY UL. WYSOKIEJ I UL. KORDONOWEJ W SOSNOWCU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KOSZTY OGÓLNE</vt:lpstr>
      <vt:lpstr>ROBOTY ROZBIÓRKOWE</vt:lpstr>
      <vt:lpstr>KANALIZACJA SANITARNA</vt:lpstr>
      <vt:lpstr>ODTWORZENIE NAWIERZCHNI</vt:lpstr>
      <vt:lpstr>ZESTAWIENIE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Waldek</dc:creator>
  <cp:lastModifiedBy>placbe</cp:lastModifiedBy>
  <cp:lastPrinted>2022-02-08T10:39:23Z</cp:lastPrinted>
  <dcterms:created xsi:type="dcterms:W3CDTF">2015-12-22T11:04:00Z</dcterms:created>
  <dcterms:modified xsi:type="dcterms:W3CDTF">2022-02-08T10:39:33Z</dcterms:modified>
</cp:coreProperties>
</file>