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Admin\Desktop\Do domu 26.11\GZ Gminy Kraśnik - energia - 2024\Dokumentacja z prawem opcji\GZ Gminy Krasnik\Na platforme po zm. ogł\"/>
    </mc:Choice>
  </mc:AlternateContent>
  <xr:revisionPtr revIDLastSave="0" documentId="13_ncr:1_{BF04E365-1A13-438D-B08D-AE6A96B0D13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rkusz1" sheetId="1" r:id="rId1"/>
  </sheets>
  <definedNames>
    <definedName name="_Hlk46997913" localSheetId="0">Arkusz1!$A$3</definedName>
    <definedName name="_Hlk46997938" localSheetId="0">Arkusz1!$Q$66</definedName>
    <definedName name="_Hlk516742289" localSheetId="0">Arkusz1!$A$53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4" i="1" l="1"/>
  <c r="F34" i="1" s="1"/>
  <c r="B28" i="1"/>
  <c r="F28" i="1" s="1"/>
  <c r="I28" i="1"/>
  <c r="I34" i="1" s="1"/>
  <c r="F22" i="1"/>
  <c r="M34" i="1" l="1"/>
  <c r="O34" i="1" s="1"/>
  <c r="O35" i="1" s="1"/>
  <c r="M28" i="1"/>
  <c r="M29" i="1" s="1"/>
  <c r="M22" i="1"/>
  <c r="O22" i="1" s="1"/>
  <c r="P22" i="1" s="1"/>
  <c r="M35" i="1" l="1"/>
  <c r="P34" i="1"/>
  <c r="P35" i="1" s="1"/>
  <c r="O28" i="1"/>
  <c r="O29" i="1" s="1"/>
  <c r="M23" i="1"/>
  <c r="P28" i="1" l="1"/>
  <c r="P29" i="1" s="1"/>
  <c r="O23" i="1"/>
  <c r="P23" i="1"/>
</calcChain>
</file>

<file path=xl/sharedStrings.xml><?xml version="1.0" encoding="utf-8"?>
<sst xmlns="http://schemas.openxmlformats.org/spreadsheetml/2006/main" count="74" uniqueCount="65">
  <si>
    <t>Wykonawca:</t>
  </si>
  <si>
    <t>………………………………………………………………</t>
  </si>
  <si>
    <t>reprezentowany przez:</t>
  </si>
  <si>
    <t xml:space="preserve">(imię, nazwisko, stanowisko/podstawa do reprezentacji)  </t>
  </si>
  <si>
    <t>Oferujemy realizację przedmiotu zamówienia zgodnie z wymogami Specyfikacji Warunków Zamówienia:</t>
  </si>
  <si>
    <r>
      <t>1.</t>
    </r>
    <r>
      <rPr>
        <sz val="7"/>
        <color theme="1"/>
        <rFont val="Times New Roman"/>
        <family val="1"/>
        <charset val="238"/>
      </rPr>
      <t xml:space="preserve">                </t>
    </r>
    <r>
      <rPr>
        <sz val="10"/>
        <color theme="1"/>
        <rFont val="Calibri"/>
        <family val="2"/>
        <charset val="238"/>
      </rPr>
      <t>Cena oferty  - zakup energii elektrycznej (obrót):</t>
    </r>
  </si>
  <si>
    <t>*Cena powinna być podana w formacie 0,0000 zł. tj. z dokładnością do czterech miejsc po przecinku.</t>
  </si>
  <si>
    <t>** Cena powinna być podana w formacie 0,00 zł. tj. z dokładnością do dwóch miejsc po przecinku.</t>
  </si>
  <si>
    <r>
      <t>7.</t>
    </r>
    <r>
      <rPr>
        <sz val="7"/>
        <color theme="1"/>
        <rFont val="Times New Roman"/>
        <family val="1"/>
        <charset val="238"/>
      </rPr>
      <t xml:space="preserve">                </t>
    </r>
    <r>
      <rPr>
        <sz val="10"/>
        <color theme="1"/>
        <rFont val="Calibri"/>
        <family val="2"/>
        <charset val="238"/>
      </rPr>
      <t>Oświadczamy, że przedmiot zamówienia oferowany przez nas spełnia wszystkie wymogi określone przez Zamawiającego w dokumentacji przetargowej.</t>
    </r>
  </si>
  <si>
    <r>
      <t>10.</t>
    </r>
    <r>
      <rPr>
        <sz val="7"/>
        <color theme="1"/>
        <rFont val="Times New Roman"/>
        <family val="1"/>
        <charset val="238"/>
      </rPr>
      <t xml:space="preserve">             </t>
    </r>
    <r>
      <rPr>
        <sz val="10"/>
        <color theme="1"/>
        <rFont val="Calibri"/>
        <family val="2"/>
        <charset val="238"/>
      </rPr>
      <t>Oświadczamy, że dokumenty załączone do oferty opisują stan prawny i faktyczny, aktualny na dzień składania oferty.</t>
    </r>
  </si>
  <si>
    <r>
      <t>14.</t>
    </r>
    <r>
      <rPr>
        <sz val="7"/>
        <color theme="1"/>
        <rFont val="Times New Roman"/>
        <family val="1"/>
        <charset val="238"/>
      </rPr>
      <t xml:space="preserve">             </t>
    </r>
    <r>
      <rPr>
        <sz val="10"/>
        <color theme="1"/>
        <rFont val="Calibri"/>
        <family val="2"/>
        <charset val="238"/>
        <scheme val="minor"/>
      </rPr>
      <t>Adres e-mail Wykonawcy:</t>
    </r>
    <r>
      <rPr>
        <b/>
        <sz val="10"/>
        <color theme="1"/>
        <rFont val="Calibri"/>
        <family val="2"/>
        <charset val="238"/>
        <scheme val="minor"/>
      </rPr>
      <t xml:space="preserve"> </t>
    </r>
  </si>
  <si>
    <t>Stawka podatku VAT</t>
  </si>
  <si>
    <t>Grupy taryfowe</t>
  </si>
  <si>
    <t>Okres dostawy</t>
  </si>
  <si>
    <t>Łącznie</t>
  </si>
  <si>
    <r>
      <t>8.</t>
    </r>
    <r>
      <rPr>
        <sz val="7"/>
        <color theme="1"/>
        <rFont val="Times New Roman"/>
        <family val="1"/>
        <charset val="238"/>
      </rPr>
      <t xml:space="preserve">                </t>
    </r>
    <r>
      <rPr>
        <sz val="10"/>
        <color theme="1"/>
        <rFont val="Calibri"/>
        <family val="2"/>
        <charset val="238"/>
      </rPr>
      <t>Oświadczamy, że uważamy się za związanych niniejszą ofertą przez czas wykazany w SWZ.</t>
    </r>
  </si>
  <si>
    <t>nie powinny być udostępnione innym Wykonawcom biorącym udział w postępowaniu. Załączamy również pismo wykazujące i uzasadniające , iż zastrzeżone przez nas informacje stanowią tajemnice przedsiębiorstwa.</t>
  </si>
  <si>
    <t xml:space="preserve">……………..…………………………………………………… </t>
  </si>
  <si>
    <t>Stawka akcyzy [zł/kWh]</t>
  </si>
  <si>
    <t>Cena netto [zł] **</t>
  </si>
  <si>
    <t>(pełna nazwa/firma, adres, w zależności od podmiotu: NIP/PESEL, KRS/CEiDG)</t>
  </si>
  <si>
    <t>VAT [zł] **</t>
  </si>
  <si>
    <t>Cena brutto [zł]</t>
  </si>
  <si>
    <r>
      <t>6.</t>
    </r>
    <r>
      <rPr>
        <sz val="7"/>
        <color theme="1"/>
        <rFont val="Times New Roman"/>
        <family val="1"/>
        <charset val="238"/>
      </rPr>
      <t xml:space="preserve">                </t>
    </r>
    <r>
      <rPr>
        <sz val="10"/>
        <color theme="1"/>
        <rFont val="Calibri"/>
        <family val="2"/>
        <charset val="238"/>
      </rPr>
      <t>Oświadczamy, że zapoznaliśmy się ze Specyfikacją Warunków Zamówienia i nie wnosimy do niej zastrzeżeń oraz zdobyliśmy wszystkie informacje niezbędne do przygotowania oferty.</t>
    </r>
  </si>
  <si>
    <r>
      <t>a)</t>
    </r>
    <r>
      <rPr>
        <sz val="7"/>
        <color theme="1"/>
        <rFont val="Times New Roman"/>
        <family val="1"/>
        <charset val="238"/>
      </rPr>
      <t xml:space="preserve">      </t>
    </r>
  </si>
  <si>
    <r>
      <t>b)</t>
    </r>
    <r>
      <rPr>
        <sz val="7"/>
        <color theme="1"/>
        <rFont val="Times New Roman"/>
        <family val="1"/>
        <charset val="238"/>
      </rPr>
      <t xml:space="preserve">      </t>
    </r>
  </si>
  <si>
    <r>
      <t>c)</t>
    </r>
    <r>
      <rPr>
        <sz val="7"/>
        <color theme="1"/>
        <rFont val="Times New Roman"/>
        <family val="1"/>
        <charset val="238"/>
      </rPr>
      <t xml:space="preserve">      </t>
    </r>
  </si>
  <si>
    <r>
      <t>d)</t>
    </r>
    <r>
      <rPr>
        <sz val="7"/>
        <color theme="1"/>
        <rFont val="Times New Roman"/>
        <family val="1"/>
        <charset val="238"/>
      </rPr>
      <t xml:space="preserve">      </t>
    </r>
  </si>
  <si>
    <t>……………………………………………………………………………………………………</t>
  </si>
  <si>
    <r>
      <t>13.</t>
    </r>
    <r>
      <rPr>
        <sz val="7"/>
        <color theme="1"/>
        <rFont val="Times New Roman"/>
        <family val="1"/>
        <charset val="238"/>
      </rPr>
      <t xml:space="preserve">             </t>
    </r>
    <r>
      <rPr>
        <sz val="10"/>
        <color theme="1"/>
        <rFont val="Calibri"/>
        <family val="2"/>
        <charset val="238"/>
        <scheme val="minor"/>
      </rPr>
      <t>Oświadczam, że wypełniłem obowiązki informacyjne przewidziane w art. 13 lub art. 14 RODO*** wobec osób fizycznych, od których dane osobowe bezpośrednio lub pośrednio pozyskałem w celu ubiegania się o udzielenie zamówienia publicznego w niniejszym postępowaniu.</t>
    </r>
  </si>
  <si>
    <r>
      <t>***</t>
    </r>
    <r>
      <rPr>
        <i/>
        <sz val="8"/>
        <color theme="1"/>
        <rFont val="Calibri"/>
        <family val="2"/>
        <charset val="238"/>
        <scheme val="minor"/>
      </rPr>
      <t xml:space="preserve"> Rozporządzenie o Ochronie Danych Osobowych - rozporządzenie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(Dz.Urz. UE L 119 z 04.05.2016, str1)</t>
    </r>
  </si>
  <si>
    <r>
      <rPr>
        <b/>
        <i/>
        <sz val="8"/>
        <color theme="1"/>
        <rFont val="Calibri"/>
        <family val="2"/>
        <charset val="238"/>
        <scheme val="minor"/>
      </rPr>
      <t>****</t>
    </r>
    <r>
      <rPr>
        <i/>
        <sz val="8"/>
        <color theme="1"/>
        <rFont val="Calibri"/>
        <family val="2"/>
        <charset val="238"/>
        <scheme val="minor"/>
      </rPr>
      <t xml:space="preserve"> należy zaznaczyć prawidłową informację</t>
    </r>
  </si>
  <si>
    <t xml:space="preserve">5.            Oświadczamy, że cena oferty (z podatkiem VAT) podana w ust. 1 jest ceną faktyczną na dzień składania oferty. </t>
  </si>
  <si>
    <r>
      <t>15.</t>
    </r>
    <r>
      <rPr>
        <sz val="7"/>
        <color theme="1"/>
        <rFont val="Times New Roman"/>
        <family val="1"/>
        <charset val="238"/>
      </rPr>
      <t xml:space="preserve">             </t>
    </r>
    <r>
      <rPr>
        <sz val="10"/>
        <color theme="1"/>
        <rFont val="Calibri"/>
        <family val="2"/>
        <charset val="238"/>
      </rPr>
      <t>Oświadczamy, że jesteśmy****:</t>
    </r>
  </si>
  <si>
    <r>
      <t>4.</t>
    </r>
    <r>
      <rPr>
        <sz val="7"/>
        <color theme="1"/>
        <rFont val="Times New Roman"/>
        <family val="1"/>
        <charset val="238"/>
      </rPr>
      <t xml:space="preserve">                </t>
    </r>
    <r>
      <rPr>
        <sz val="10"/>
        <color theme="1"/>
        <rFont val="Calibri"/>
        <family val="2"/>
        <charset val="238"/>
        <scheme val="minor"/>
      </rPr>
      <t>Wykonawca informuje, że: wybór oferty NIE BĘDZIE prowadzić do powstania u Zamawiającego obowiązku podatkowego zgodnie z przepisami o podatku od towarów i usług, o którym mowa w art. 255 ust. 1 Ustawy Pzp; w przeciwnym wypadku należy określić poniżej, w odniesieniu do jakich towarów lub usług, oraz wskazać ich wartość powodującą powstanie u Zamawiającego obowiązku podatkowego, o którym mowa w art.255 ust. 1 ustawy Pzp, tj. gdy w przypadku wyboru oferty Wykonawcy dojdzie do konieczności doliczenia do ceny oferty wartości podatku od towarów i usług (VAT) do wartości netto oferty ze względu na:
1) wewnątrzwspólnotowe nabycie towarów,
2) mechanizm odwróconego obciążenia, o którym mowa w art. 17 ust. 1 pkt 7 ustawy z dnia z dnia 11 marca 2004 r. o podatku od towarów i usług (tekst jedn. Dz.U. Nr 177, poz. 1054 z późn. zm.),
3) import usług lub import towarów, z którymi wiąże się obowiązek doliczenia przez zamawiającego przy porównywaniu cen ofertowych podatku.</t>
    </r>
  </si>
  <si>
    <r>
      <t>e)</t>
    </r>
    <r>
      <rPr>
        <sz val="7"/>
        <color theme="1"/>
        <rFont val="Times New Roman"/>
        <family val="1"/>
        <charset val="238"/>
      </rPr>
      <t xml:space="preserve">       </t>
    </r>
  </si>
  <si>
    <t>f)</t>
  </si>
  <si>
    <r>
      <t>12.</t>
    </r>
    <r>
      <rPr>
        <sz val="7"/>
        <color theme="1"/>
        <rFont val="Times New Roman"/>
        <family val="1"/>
        <charset val="238"/>
      </rPr>
      <t xml:space="preserve">             </t>
    </r>
    <r>
      <rPr>
        <sz val="10"/>
        <color theme="1"/>
        <rFont val="Calibri"/>
        <family val="2"/>
        <charset val="238"/>
      </rPr>
      <t xml:space="preserve">Zastrzegamy jednocześnie, że zawarte w </t>
    </r>
    <r>
      <rPr>
        <i/>
        <sz val="10"/>
        <color theme="1"/>
        <rFont val="Calibri"/>
        <family val="2"/>
        <charset val="238"/>
      </rPr>
      <t>Wykazie informacji stanowiących tajemnicę przedsiębiorstwa</t>
    </r>
    <r>
      <rPr>
        <sz val="10"/>
        <color theme="1"/>
        <rFont val="Calibri"/>
        <family val="2"/>
        <charset val="238"/>
      </rPr>
      <t xml:space="preserve"> informacje:</t>
    </r>
  </si>
  <si>
    <t>(Miejscowość, data)</t>
  </si>
  <si>
    <t>Szacunkowa ilość zużycia energii w okresie dostawy [kWh] strefa I</t>
  </si>
  <si>
    <t>Szacunkowa ilość zużycia energii w okresie dostawy [kWh] strefa II</t>
  </si>
  <si>
    <t>Cena jednostkowa netto za energię czynną bez podatku VAT, bez akcyzy [zł/kWh] strefa I *</t>
  </si>
  <si>
    <t>Cena jednostkowa netto za energię czynną bez podatku VAT, bez akcyzy [zł/kWh] strefa II *</t>
  </si>
  <si>
    <t>Cena jednostkowa netto za energię czynną bez podatku VAT, z akcyzą [zł/kWh] strefa I</t>
  </si>
  <si>
    <t>Cena jednostkowa netto za energię czynną bez podatku VAT, z akcyzą [zł/kWh] strefa II</t>
  </si>
  <si>
    <t>kol. 2 + kol. 5</t>
  </si>
  <si>
    <t>kol. 3 + kol. 5</t>
  </si>
  <si>
    <t>kol. 4 + kol. 5</t>
  </si>
  <si>
    <t>kol. 6 × kol. 9 + kol. 7 × kol. 10 + kol. 8 × kol. 11</t>
  </si>
  <si>
    <t>kol. 13 × kol. 14</t>
  </si>
  <si>
    <t>kol. 13 + kol. 15</t>
  </si>
  <si>
    <t>Cena jednostkowa netto za energię czynną bez podatku VAT, bez akcyzy [zł/kWh] cała doba *</t>
  </si>
  <si>
    <t>Cena jednostkowa netto za energię czynną bez podatku VAT, z akcyzą [zł/kWh] cała doba</t>
  </si>
  <si>
    <t>Szacunkowa ilość zużycia energii w okresie dostawy [kWh] cała doba</t>
  </si>
  <si>
    <t>01.01.2024 – 31.12.2024</t>
  </si>
  <si>
    <r>
      <t>3.</t>
    </r>
    <r>
      <rPr>
        <sz val="7"/>
        <color theme="1"/>
        <rFont val="Times New Roman"/>
        <family val="1"/>
        <charset val="238"/>
      </rPr>
      <t xml:space="preserve">                </t>
    </r>
    <r>
      <rPr>
        <sz val="10"/>
        <color theme="1"/>
        <rFont val="Calibri"/>
        <family val="2"/>
        <charset val="238"/>
      </rPr>
      <t xml:space="preserve">Oferujemy wykonanie zamówienia w terminie zgodnym z SWZ, tj. w okresie od </t>
    </r>
    <r>
      <rPr>
        <b/>
        <sz val="10"/>
        <color theme="1"/>
        <rFont val="Calibri"/>
        <family val="2"/>
        <charset val="238"/>
      </rPr>
      <t>01.01.2024 do 31.12.2024 r.</t>
    </r>
    <r>
      <rPr>
        <sz val="10"/>
        <color theme="1"/>
        <rFont val="Calibri"/>
        <family val="2"/>
        <charset val="238"/>
      </rPr>
      <t xml:space="preserve"> Z przyczyn formalno-prawnych termin rozpoczęcia wykonania zamówienia może ulec zmianie z zastrzeżeniem granicznego terminu wykonania zamówienia do </t>
    </r>
    <r>
      <rPr>
        <b/>
        <sz val="10"/>
        <color theme="1"/>
        <rFont val="Calibri"/>
        <family val="2"/>
        <charset val="238"/>
      </rPr>
      <t>31.12.2024 r.</t>
    </r>
    <r>
      <rPr>
        <sz val="10"/>
        <color theme="1"/>
        <rFont val="Calibri"/>
        <family val="2"/>
        <charset val="238"/>
      </rPr>
      <t xml:space="preserve"> Jednak nie wcześniej niż po skutecznym rozwiązaniu umowy, na podstawie której dotychczas Zamawiający kupował energię elektryczną oraz skutecznym przeprowadzeniu procesu zmiany sprzedawcy u OSD.</t>
    </r>
  </si>
  <si>
    <t>Tabela A – Zamówienie podstawowe</t>
  </si>
  <si>
    <t>Zamówienie podstawowe wraz z prawem opcji, suma z Tabeli A i B</t>
  </si>
  <si>
    <t>Tabela B – Prawo opcji, 15% ilości zużycia energii z Tabeli A</t>
  </si>
  <si>
    <t>FORMULARZ OFERTY – Załącznik nr 2 do SWZ</t>
  </si>
  <si>
    <t>Bxx, Cxx i Gxx na rok 2024</t>
  </si>
  <si>
    <r>
      <t xml:space="preserve">w odpowiedzi na ogłoszenie w postępowaniu o udzielenie zamówienia publicznego w trybie przetargu nieograniczonego na </t>
    </r>
    <r>
      <rPr>
        <b/>
        <sz val="10"/>
        <color theme="1"/>
        <rFont val="Calibri"/>
        <family val="2"/>
        <charset val="238"/>
      </rPr>
      <t xml:space="preserve">ZAKUP ENERGII ELEKTRYCZNEJ NA POTRZEBY GRUPY ZAKUPOWEJ GMINY KRAŚNIK </t>
    </r>
    <r>
      <rPr>
        <sz val="10"/>
        <color theme="1"/>
        <rFont val="Calibri"/>
        <family val="2"/>
        <charset val="238"/>
      </rPr>
      <t>składamy niniejszą ofertę:</t>
    </r>
  </si>
  <si>
    <r>
      <t>2.</t>
    </r>
    <r>
      <rPr>
        <sz val="7"/>
        <color theme="1"/>
        <rFont val="Times New Roman"/>
        <family val="1"/>
        <charset val="238"/>
      </rPr>
      <t xml:space="preserve">                </t>
    </r>
    <r>
      <rPr>
        <sz val="10"/>
        <color theme="1"/>
        <rFont val="Calibri"/>
        <family val="2"/>
        <charset val="238"/>
      </rPr>
      <t>Cenę brutto oferty w ust. 1 oblicza się z zastosowaniem iloczynu cen jednostkowych netto oraz szacowanego zużycia energii (kWh) zawartego w Szczegółowym opisie przedmiotu zamówienia stanowiącym załącznik nr 1 do SWZ, powiększonego o wartość VAT.</t>
    </r>
  </si>
  <si>
    <r>
      <t>9.</t>
    </r>
    <r>
      <rPr>
        <sz val="7"/>
        <color theme="1"/>
        <rFont val="Times New Roman"/>
        <family val="1"/>
        <charset val="238"/>
      </rPr>
      <t xml:space="preserve">                </t>
    </r>
    <r>
      <rPr>
        <sz val="10"/>
        <color theme="1"/>
        <rFont val="Calibri"/>
        <family val="2"/>
        <charset val="238"/>
      </rPr>
      <t>Niniejszym akceptujemy postanowienia zawarte w projekcie umowy stanowiącym załącznik nr 4 do SWZ i w przypadku wyboru naszej oferty zobowiązujemy się do zawarcia umowy na ich warunkach, w miejscu i terminie określonym przez Zamawiającego.</t>
    </r>
  </si>
  <si>
    <r>
      <t>11.</t>
    </r>
    <r>
      <rPr>
        <sz val="7"/>
        <color theme="1"/>
        <rFont val="Times New Roman"/>
        <family val="1"/>
        <charset val="238"/>
      </rPr>
      <t xml:space="preserve">             </t>
    </r>
    <r>
      <rPr>
        <sz val="10"/>
        <color theme="1"/>
        <rFont val="Calibri"/>
        <family val="2"/>
        <charset val="238"/>
      </rPr>
      <t xml:space="preserve">Oświadczamy, że na dzień składania oferty posiadamy zawartą obowiązującą umowę z lokalnym Operatorem Systemu Dystrybucyjnego: </t>
    </r>
    <r>
      <rPr>
        <b/>
        <sz val="10"/>
        <color theme="1"/>
        <rFont val="Calibri"/>
        <family val="2"/>
        <charset val="238"/>
      </rPr>
      <t>PGE Dystrybucja S.A.</t>
    </r>
    <r>
      <rPr>
        <sz val="10"/>
        <color theme="1"/>
        <rFont val="Calibri"/>
        <family val="2"/>
        <charset val="238"/>
      </rPr>
      <t>,</t>
    </r>
    <r>
      <rPr>
        <b/>
        <sz val="10"/>
        <color theme="1"/>
        <rFont val="Calibri"/>
        <family val="2"/>
        <charset val="238"/>
      </rPr>
      <t xml:space="preserve"> </t>
    </r>
    <r>
      <rPr>
        <sz val="10"/>
        <color theme="1"/>
        <rFont val="Calibri"/>
        <family val="2"/>
        <charset val="238"/>
      </rPr>
      <t>na podstawie której można prowadzić sprzedaż energii elektrycznej za pośrednictwem sieci dystrybucyjnej tego Operatora Sieci Dystrybucyjnej do wszystkich obiektów Zamawiającego wskazanych w załączniku nr 1 do SWZ.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</si>
</sst>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#,##0.0000"/>
  </numFmts>
  <fonts count="1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8"/>
      <color theme="1"/>
      <name val="Calibri"/>
      <family val="2"/>
      <charset val="238"/>
    </font>
    <font>
      <sz val="7"/>
      <color theme="1"/>
      <name val="Times New Roman"/>
      <family val="1"/>
      <charset val="238"/>
    </font>
    <font>
      <i/>
      <u/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i/>
      <sz val="8"/>
      <color theme="1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</font>
    <font>
      <i/>
      <sz val="8"/>
      <color theme="1"/>
      <name val="Calibri"/>
      <family val="2"/>
      <charset val="238"/>
    </font>
    <font>
      <b/>
      <sz val="10"/>
      <name val="Calibri"/>
      <family val="2"/>
      <charset val="238"/>
    </font>
    <font>
      <u/>
      <sz val="10"/>
      <color theme="1"/>
      <name val="Calibri"/>
      <family val="2"/>
      <charset val="238"/>
    </font>
    <font>
      <sz val="8"/>
      <color rgb="FF000000"/>
      <name val="Segoe UI"/>
      <family val="2"/>
      <charset val="238"/>
    </font>
    <font>
      <i/>
      <sz val="10"/>
      <color theme="1"/>
      <name val="Calibri"/>
      <family val="2"/>
      <charset val="238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left" vertical="center" indent="2"/>
    </xf>
    <xf numFmtId="0" fontId="5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2" fillId="3" borderId="1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3" fontId="1" fillId="3" borderId="1" xfId="0" applyNumberFormat="1" applyFont="1" applyFill="1" applyBorder="1" applyAlignment="1">
      <alignment horizontal="center" vertical="center" wrapText="1"/>
    </xf>
    <xf numFmtId="4" fontId="1" fillId="3" borderId="1" xfId="0" applyNumberFormat="1" applyFont="1" applyFill="1" applyBorder="1" applyAlignment="1">
      <alignment horizontal="center" vertical="center" wrapText="1"/>
    </xf>
    <xf numFmtId="9" fontId="1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wrapText="1"/>
    </xf>
    <xf numFmtId="0" fontId="13" fillId="0" borderId="0" xfId="0" applyFont="1" applyAlignment="1">
      <alignment vertical="center"/>
    </xf>
    <xf numFmtId="0" fontId="6" fillId="0" borderId="0" xfId="0" applyFont="1" applyAlignment="1">
      <alignment horizontal="justify" vertical="center" wrapText="1"/>
    </xf>
    <xf numFmtId="0" fontId="16" fillId="0" borderId="0" xfId="0" applyFont="1"/>
    <xf numFmtId="164" fontId="2" fillId="2" borderId="1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2" fillId="0" borderId="0" xfId="0" applyFont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8" fillId="0" borderId="0" xfId="0" applyFont="1" applyAlignment="1">
      <alignment horizontal="justify" vertical="center" wrapText="1"/>
    </xf>
  </cellXfs>
  <cellStyles count="1">
    <cellStyle name="Normalny" xfId="0" builtinId="0"/>
  </cellStyles>
  <dxfs count="14">
    <dxf>
      <font>
        <color theme="0"/>
      </font>
    </dxf>
    <dxf>
      <font>
        <color theme="0"/>
      </font>
    </dxf>
    <dxf>
      <font>
        <color theme="0"/>
      </font>
    </dxf>
    <dxf>
      <font>
        <color theme="0" tint="-4.9989318521683403E-2"/>
      </font>
    </dxf>
    <dxf>
      <font>
        <color theme="0"/>
      </font>
    </dxf>
    <dxf>
      <font>
        <color theme="0" tint="-4.9989318521683403E-2"/>
      </font>
    </dxf>
    <dxf>
      <font>
        <color theme="0"/>
      </font>
    </dxf>
    <dxf>
      <font>
        <color theme="0" tint="-4.9989318521683403E-2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196850</xdr:colOff>
          <xdr:row>55</xdr:row>
          <xdr:rowOff>88900</xdr:rowOff>
        </xdr:from>
        <xdr:to>
          <xdr:col>0</xdr:col>
          <xdr:colOff>2209800</xdr:colOff>
          <xdr:row>58</xdr:row>
          <xdr:rowOff>101600</xdr:rowOff>
        </xdr:to>
        <xdr:sp macro="" textlink="">
          <xdr:nvSpPr>
            <xdr:cNvPr id="1181" name="Check Box 157" hidden="1">
              <a:extLst>
                <a:ext uri="{63B3BB69-23CF-44E3-9099-C40C66FF867C}">
                  <a14:compatExt spid="_x0000_s1181"/>
                </a:ext>
                <a:ext uri="{FF2B5EF4-FFF2-40B4-BE49-F238E27FC236}">
                  <a16:creationId xmlns:a16="http://schemas.microsoft.com/office/drawing/2014/main" id="{00000000-0008-0000-0000-00009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mikroprzedsiębiorstwem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203200</xdr:colOff>
          <xdr:row>57</xdr:row>
          <xdr:rowOff>158750</xdr:rowOff>
        </xdr:from>
        <xdr:to>
          <xdr:col>0</xdr:col>
          <xdr:colOff>2635250</xdr:colOff>
          <xdr:row>59</xdr:row>
          <xdr:rowOff>6350</xdr:rowOff>
        </xdr:to>
        <xdr:sp macro="" textlink="">
          <xdr:nvSpPr>
            <xdr:cNvPr id="1182" name="Check Box 158" hidden="1">
              <a:extLst>
                <a:ext uri="{63B3BB69-23CF-44E3-9099-C40C66FF867C}">
                  <a14:compatExt spid="_x0000_s1182"/>
                </a:ext>
                <a:ext uri="{FF2B5EF4-FFF2-40B4-BE49-F238E27FC236}">
                  <a16:creationId xmlns:a16="http://schemas.microsoft.com/office/drawing/2014/main" id="{00000000-0008-0000-0000-00009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małym przedsiębiorstwem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203200</xdr:colOff>
          <xdr:row>58</xdr:row>
          <xdr:rowOff>177800</xdr:rowOff>
        </xdr:from>
        <xdr:to>
          <xdr:col>0</xdr:col>
          <xdr:colOff>1905000</xdr:colOff>
          <xdr:row>60</xdr:row>
          <xdr:rowOff>25400</xdr:rowOff>
        </xdr:to>
        <xdr:sp macro="" textlink="">
          <xdr:nvSpPr>
            <xdr:cNvPr id="1184" name="Check Box 160" hidden="1">
              <a:extLst>
                <a:ext uri="{63B3BB69-23CF-44E3-9099-C40C66FF867C}">
                  <a14:compatExt spid="_x0000_s1184"/>
                </a:ext>
                <a:ext uri="{FF2B5EF4-FFF2-40B4-BE49-F238E27FC236}">
                  <a16:creationId xmlns:a16="http://schemas.microsoft.com/office/drawing/2014/main" id="{00000000-0008-0000-0000-0000A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średnim przedsiębiorstwem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203200</xdr:colOff>
          <xdr:row>59</xdr:row>
          <xdr:rowOff>177800</xdr:rowOff>
        </xdr:from>
        <xdr:to>
          <xdr:col>0</xdr:col>
          <xdr:colOff>2273300</xdr:colOff>
          <xdr:row>61</xdr:row>
          <xdr:rowOff>25400</xdr:rowOff>
        </xdr:to>
        <xdr:sp macro="" textlink="">
          <xdr:nvSpPr>
            <xdr:cNvPr id="1185" name="Check Box 161" hidden="1">
              <a:extLst>
                <a:ext uri="{63B3BB69-23CF-44E3-9099-C40C66FF867C}">
                  <a14:compatExt spid="_x0000_s1185"/>
                </a:ext>
                <a:ext uri="{FF2B5EF4-FFF2-40B4-BE49-F238E27FC236}">
                  <a16:creationId xmlns:a16="http://schemas.microsoft.com/office/drawing/2014/main" id="{00000000-0008-0000-0000-0000A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jednoosobową działalnością gospodarczą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203200</xdr:colOff>
          <xdr:row>60</xdr:row>
          <xdr:rowOff>165100</xdr:rowOff>
        </xdr:from>
        <xdr:to>
          <xdr:col>1</xdr:col>
          <xdr:colOff>571500</xdr:colOff>
          <xdr:row>62</xdr:row>
          <xdr:rowOff>12700</xdr:rowOff>
        </xdr:to>
        <xdr:sp macro="" textlink="">
          <xdr:nvSpPr>
            <xdr:cNvPr id="1186" name="Check Box 162" hidden="1">
              <a:extLst>
                <a:ext uri="{63B3BB69-23CF-44E3-9099-C40C66FF867C}">
                  <a14:compatExt spid="_x0000_s1186"/>
                </a:ext>
                <a:ext uri="{FF2B5EF4-FFF2-40B4-BE49-F238E27FC236}">
                  <a16:creationId xmlns:a16="http://schemas.microsoft.com/office/drawing/2014/main" id="{00000000-0008-0000-0000-0000A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osobą fizyczną nieprowadzącą działalności gospodarczej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203200</xdr:colOff>
          <xdr:row>61</xdr:row>
          <xdr:rowOff>88900</xdr:rowOff>
        </xdr:from>
        <xdr:to>
          <xdr:col>0</xdr:col>
          <xdr:colOff>2908300</xdr:colOff>
          <xdr:row>63</xdr:row>
          <xdr:rowOff>107950</xdr:rowOff>
        </xdr:to>
        <xdr:sp macro="" textlink="">
          <xdr:nvSpPr>
            <xdr:cNvPr id="1187" name="Check Box 163" hidden="1">
              <a:extLst>
                <a:ext uri="{63B3BB69-23CF-44E3-9099-C40C66FF867C}">
                  <a14:compatExt spid="_x0000_s1187"/>
                </a:ext>
                <a:ext uri="{FF2B5EF4-FFF2-40B4-BE49-F238E27FC236}">
                  <a16:creationId xmlns:a16="http://schemas.microsoft.com/office/drawing/2014/main" id="{00000000-0008-0000-0000-0000A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pl-PL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inny rodzaj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pageSetUpPr fitToPage="1"/>
  </sheetPr>
  <dimension ref="A1:P69"/>
  <sheetViews>
    <sheetView tabSelected="1" zoomScaleNormal="100" workbookViewId="0">
      <selection activeCell="A56" sqref="A56:P56"/>
    </sheetView>
  </sheetViews>
  <sheetFormatPr defaultRowHeight="14.5" x14ac:dyDescent="0.35"/>
  <cols>
    <col min="1" max="1" width="47.54296875" customWidth="1"/>
    <col min="2" max="8" width="18.36328125" customWidth="1"/>
    <col min="9" max="11" width="15.08984375" customWidth="1"/>
    <col min="12" max="12" width="33.81640625" customWidth="1"/>
    <col min="13" max="13" width="19.08984375" customWidth="1"/>
    <col min="14" max="14" width="11.08984375" customWidth="1"/>
    <col min="15" max="15" width="14.08984375" customWidth="1"/>
    <col min="16" max="16" width="17.1796875" customWidth="1"/>
  </cols>
  <sheetData>
    <row r="1" spans="1:16" x14ac:dyDescent="0.35">
      <c r="A1" s="20" t="s">
        <v>59</v>
      </c>
    </row>
    <row r="2" spans="1:16" x14ac:dyDescent="0.35">
      <c r="A2" s="1"/>
    </row>
    <row r="3" spans="1:16" x14ac:dyDescent="0.35">
      <c r="A3" s="2" t="s">
        <v>0</v>
      </c>
    </row>
    <row r="4" spans="1:16" x14ac:dyDescent="0.35">
      <c r="A4" s="35" t="s">
        <v>1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</row>
    <row r="5" spans="1:16" x14ac:dyDescent="0.35">
      <c r="A5" s="3" t="s">
        <v>20</v>
      </c>
    </row>
    <row r="6" spans="1:16" x14ac:dyDescent="0.35">
      <c r="A6" s="2" t="s">
        <v>2</v>
      </c>
    </row>
    <row r="7" spans="1:16" x14ac:dyDescent="0.35">
      <c r="A7" s="35" t="s">
        <v>1</v>
      </c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</row>
    <row r="8" spans="1:16" x14ac:dyDescent="0.35">
      <c r="A8" s="3" t="s">
        <v>3</v>
      </c>
    </row>
    <row r="9" spans="1:16" x14ac:dyDescent="0.35">
      <c r="A9" s="2"/>
    </row>
    <row r="10" spans="1:16" x14ac:dyDescent="0.35">
      <c r="A10" s="2"/>
    </row>
    <row r="11" spans="1:16" ht="42" customHeight="1" x14ac:dyDescent="0.35">
      <c r="A11" s="29" t="s">
        <v>61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</row>
    <row r="12" spans="1:16" x14ac:dyDescent="0.35">
      <c r="A12" s="2"/>
    </row>
    <row r="13" spans="1:16" x14ac:dyDescent="0.35">
      <c r="A13" s="2" t="s">
        <v>4</v>
      </c>
    </row>
    <row r="14" spans="1:16" x14ac:dyDescent="0.35">
      <c r="A14" s="4"/>
    </row>
    <row r="15" spans="1:16" x14ac:dyDescent="0.35">
      <c r="A15" s="2" t="s">
        <v>5</v>
      </c>
    </row>
    <row r="16" spans="1:16" ht="11.4" customHeight="1" x14ac:dyDescent="0.35">
      <c r="A16" s="2"/>
    </row>
    <row r="17" spans="1:16" ht="11.4" customHeight="1" x14ac:dyDescent="0.35">
      <c r="A17" s="22" t="s">
        <v>56</v>
      </c>
    </row>
    <row r="18" spans="1:16" ht="11.4" customHeight="1" x14ac:dyDescent="0.35">
      <c r="A18" s="5"/>
    </row>
    <row r="19" spans="1:16" ht="65" x14ac:dyDescent="0.35">
      <c r="A19" s="7" t="s">
        <v>12</v>
      </c>
      <c r="B19" s="7" t="s">
        <v>51</v>
      </c>
      <c r="C19" s="7" t="s">
        <v>41</v>
      </c>
      <c r="D19" s="7" t="s">
        <v>42</v>
      </c>
      <c r="E19" s="7" t="s">
        <v>18</v>
      </c>
      <c r="F19" s="7" t="s">
        <v>52</v>
      </c>
      <c r="G19" s="7" t="s">
        <v>43</v>
      </c>
      <c r="H19" s="7" t="s">
        <v>44</v>
      </c>
      <c r="I19" s="7" t="s">
        <v>53</v>
      </c>
      <c r="J19" s="7" t="s">
        <v>39</v>
      </c>
      <c r="K19" s="7" t="s">
        <v>40</v>
      </c>
      <c r="L19" s="7" t="s">
        <v>13</v>
      </c>
      <c r="M19" s="7" t="s">
        <v>19</v>
      </c>
      <c r="N19" s="7" t="s">
        <v>11</v>
      </c>
      <c r="O19" s="7" t="s">
        <v>21</v>
      </c>
      <c r="P19" s="7" t="s">
        <v>22</v>
      </c>
    </row>
    <row r="20" spans="1:16" x14ac:dyDescent="0.35">
      <c r="A20" s="11">
        <v>1</v>
      </c>
      <c r="B20" s="11">
        <v>2</v>
      </c>
      <c r="C20" s="11">
        <v>3</v>
      </c>
      <c r="D20" s="11">
        <v>4</v>
      </c>
      <c r="E20" s="11">
        <v>5</v>
      </c>
      <c r="F20" s="11">
        <v>6</v>
      </c>
      <c r="G20" s="11">
        <v>7</v>
      </c>
      <c r="H20" s="11">
        <v>8</v>
      </c>
      <c r="I20" s="11">
        <v>9</v>
      </c>
      <c r="J20" s="11">
        <v>10</v>
      </c>
      <c r="K20" s="11">
        <v>11</v>
      </c>
      <c r="L20" s="11">
        <v>12</v>
      </c>
      <c r="M20" s="11">
        <v>13</v>
      </c>
      <c r="N20" s="11">
        <v>14</v>
      </c>
      <c r="O20" s="11">
        <v>15</v>
      </c>
      <c r="P20" s="11">
        <v>16</v>
      </c>
    </row>
    <row r="21" spans="1:16" ht="21" x14ac:dyDescent="0.35">
      <c r="A21" s="8"/>
      <c r="B21" s="8"/>
      <c r="C21" s="8"/>
      <c r="D21" s="8"/>
      <c r="E21" s="8"/>
      <c r="F21" s="9" t="s">
        <v>45</v>
      </c>
      <c r="G21" s="9" t="s">
        <v>46</v>
      </c>
      <c r="H21" s="9" t="s">
        <v>47</v>
      </c>
      <c r="I21" s="8"/>
      <c r="J21" s="8"/>
      <c r="K21" s="8"/>
      <c r="L21" s="8"/>
      <c r="M21" s="9" t="s">
        <v>48</v>
      </c>
      <c r="N21" s="8"/>
      <c r="O21" s="9" t="s">
        <v>49</v>
      </c>
      <c r="P21" s="9" t="s">
        <v>50</v>
      </c>
    </row>
    <row r="22" spans="1:16" ht="28.75" customHeight="1" x14ac:dyDescent="0.35">
      <c r="A22" s="6" t="s">
        <v>60</v>
      </c>
      <c r="B22" s="25"/>
      <c r="C22" s="26"/>
      <c r="D22" s="26"/>
      <c r="E22" s="12">
        <v>5.0000000000000001E-3</v>
      </c>
      <c r="F22" s="12">
        <f>ROUND($B22,4)+$E22</f>
        <v>5.0000000000000001E-3</v>
      </c>
      <c r="G22" s="27"/>
      <c r="H22" s="27"/>
      <c r="I22" s="13">
        <v>10441249</v>
      </c>
      <c r="J22" s="27"/>
      <c r="K22" s="27"/>
      <c r="L22" s="6" t="s">
        <v>54</v>
      </c>
      <c r="M22" s="15">
        <f t="shared" ref="M22" si="0">ROUND(F22*I22,2)+ROUND(G22*J22,2)+ROUND(H22*K22,2)</f>
        <v>52206.25</v>
      </c>
      <c r="N22" s="14">
        <v>0.23</v>
      </c>
      <c r="O22" s="15">
        <f t="shared" ref="O22" si="1">ROUND(M22*N22,2)</f>
        <v>12007.44</v>
      </c>
      <c r="P22" s="15">
        <f t="shared" ref="P22" si="2">M22+O22</f>
        <v>64213.69</v>
      </c>
    </row>
    <row r="23" spans="1:16" x14ac:dyDescent="0.35">
      <c r="A23" s="11" t="s">
        <v>14</v>
      </c>
      <c r="B23" s="11"/>
      <c r="C23" s="11"/>
      <c r="D23" s="11"/>
      <c r="E23" s="16"/>
      <c r="F23" s="16"/>
      <c r="G23" s="16"/>
      <c r="H23" s="16"/>
      <c r="I23" s="17"/>
      <c r="J23" s="17"/>
      <c r="K23" s="17"/>
      <c r="L23" s="7"/>
      <c r="M23" s="18">
        <f>SUM(M22:M22)</f>
        <v>52206.25</v>
      </c>
      <c r="N23" s="19"/>
      <c r="O23" s="18">
        <f>SUM(O22:O22)</f>
        <v>12007.44</v>
      </c>
      <c r="P23" s="18">
        <f>SUM(P22:P22)</f>
        <v>64213.69</v>
      </c>
    </row>
    <row r="24" spans="1:16" ht="9.65" customHeight="1" x14ac:dyDescent="0.3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</row>
    <row r="25" spans="1:16" ht="11.4" customHeight="1" x14ac:dyDescent="0.35">
      <c r="A25" s="22" t="s">
        <v>58</v>
      </c>
    </row>
    <row r="26" spans="1:16" ht="9.65" customHeight="1" x14ac:dyDescent="0.35">
      <c r="A26" s="5"/>
    </row>
    <row r="27" spans="1:16" x14ac:dyDescent="0.35">
      <c r="A27" s="11">
        <v>1</v>
      </c>
      <c r="B27" s="11">
        <v>2</v>
      </c>
      <c r="C27" s="11">
        <v>3</v>
      </c>
      <c r="D27" s="11">
        <v>4</v>
      </c>
      <c r="E27" s="11">
        <v>5</v>
      </c>
      <c r="F27" s="11">
        <v>6</v>
      </c>
      <c r="G27" s="11">
        <v>7</v>
      </c>
      <c r="H27" s="11">
        <v>8</v>
      </c>
      <c r="I27" s="11">
        <v>9</v>
      </c>
      <c r="J27" s="11">
        <v>10</v>
      </c>
      <c r="K27" s="11">
        <v>11</v>
      </c>
      <c r="L27" s="11">
        <v>12</v>
      </c>
      <c r="M27" s="11">
        <v>13</v>
      </c>
      <c r="N27" s="11">
        <v>14</v>
      </c>
      <c r="O27" s="11">
        <v>15</v>
      </c>
      <c r="P27" s="11">
        <v>16</v>
      </c>
    </row>
    <row r="28" spans="1:16" ht="26.4" customHeight="1" x14ac:dyDescent="0.35">
      <c r="A28" s="6" t="s">
        <v>60</v>
      </c>
      <c r="B28" s="28">
        <f>B22</f>
        <v>0</v>
      </c>
      <c r="C28" s="26"/>
      <c r="D28" s="26"/>
      <c r="E28" s="12">
        <v>5.0000000000000001E-3</v>
      </c>
      <c r="F28" s="12">
        <f>ROUND($B28,4)+$E28</f>
        <v>5.0000000000000001E-3</v>
      </c>
      <c r="G28" s="27"/>
      <c r="H28" s="27"/>
      <c r="I28" s="13">
        <f>0.15*I22</f>
        <v>1566187.3499999999</v>
      </c>
      <c r="J28" s="27"/>
      <c r="K28" s="27"/>
      <c r="L28" s="6" t="s">
        <v>54</v>
      </c>
      <c r="M28" s="15">
        <f t="shared" ref="M28" si="3">ROUND(F28*I28,2)+ROUND(G28*J28,2)+ROUND(H28*K28,2)</f>
        <v>7830.94</v>
      </c>
      <c r="N28" s="14">
        <v>0.23</v>
      </c>
      <c r="O28" s="15">
        <f t="shared" ref="O28" si="4">ROUND(M28*N28,2)</f>
        <v>1801.12</v>
      </c>
      <c r="P28" s="15">
        <f t="shared" ref="P28" si="5">M28+O28</f>
        <v>9632.06</v>
      </c>
    </row>
    <row r="29" spans="1:16" x14ac:dyDescent="0.35">
      <c r="A29" s="11" t="s">
        <v>14</v>
      </c>
      <c r="B29" s="11"/>
      <c r="C29" s="11"/>
      <c r="D29" s="11"/>
      <c r="E29" s="16"/>
      <c r="F29" s="16"/>
      <c r="G29" s="16"/>
      <c r="H29" s="16"/>
      <c r="I29" s="17"/>
      <c r="J29" s="17"/>
      <c r="K29" s="17"/>
      <c r="L29" s="7"/>
      <c r="M29" s="18">
        <f>SUM(M28:M28)</f>
        <v>7830.94</v>
      </c>
      <c r="N29" s="19"/>
      <c r="O29" s="18">
        <f>SUM(O28:O28)</f>
        <v>1801.12</v>
      </c>
      <c r="P29" s="18">
        <f>SUM(P28:P28)</f>
        <v>9632.06</v>
      </c>
    </row>
    <row r="30" spans="1:16" ht="9.65" customHeight="1" x14ac:dyDescent="0.3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</row>
    <row r="31" spans="1:16" ht="10.75" customHeight="1" x14ac:dyDescent="0.35">
      <c r="A31" s="22" t="s">
        <v>57</v>
      </c>
    </row>
    <row r="32" spans="1:16" ht="9.65" customHeight="1" x14ac:dyDescent="0.35">
      <c r="A32" s="5"/>
    </row>
    <row r="33" spans="1:16" x14ac:dyDescent="0.35">
      <c r="A33" s="11">
        <v>1</v>
      </c>
      <c r="B33" s="11">
        <v>2</v>
      </c>
      <c r="C33" s="11">
        <v>3</v>
      </c>
      <c r="D33" s="11">
        <v>4</v>
      </c>
      <c r="E33" s="11">
        <v>5</v>
      </c>
      <c r="F33" s="11">
        <v>6</v>
      </c>
      <c r="G33" s="11">
        <v>7</v>
      </c>
      <c r="H33" s="11">
        <v>8</v>
      </c>
      <c r="I33" s="11">
        <v>9</v>
      </c>
      <c r="J33" s="11">
        <v>10</v>
      </c>
      <c r="K33" s="11">
        <v>11</v>
      </c>
      <c r="L33" s="11">
        <v>12</v>
      </c>
      <c r="M33" s="11">
        <v>13</v>
      </c>
      <c r="N33" s="11">
        <v>14</v>
      </c>
      <c r="O33" s="11">
        <v>15</v>
      </c>
      <c r="P33" s="11">
        <v>16</v>
      </c>
    </row>
    <row r="34" spans="1:16" ht="25.75" customHeight="1" x14ac:dyDescent="0.35">
      <c r="A34" s="6" t="s">
        <v>60</v>
      </c>
      <c r="B34" s="28">
        <f>B22</f>
        <v>0</v>
      </c>
      <c r="C34" s="26"/>
      <c r="D34" s="26"/>
      <c r="E34" s="12">
        <v>5.0000000000000001E-3</v>
      </c>
      <c r="F34" s="12">
        <f>ROUND($B34,4)+$E34</f>
        <v>5.0000000000000001E-3</v>
      </c>
      <c r="G34" s="27"/>
      <c r="H34" s="27"/>
      <c r="I34" s="13">
        <f>I22+I28</f>
        <v>12007436.35</v>
      </c>
      <c r="J34" s="27"/>
      <c r="K34" s="27"/>
      <c r="L34" s="6" t="s">
        <v>54</v>
      </c>
      <c r="M34" s="15">
        <f t="shared" ref="M34" si="6">ROUND(F34*I34,2)+ROUND(G34*J34,2)+ROUND(H34*K34,2)</f>
        <v>60037.18</v>
      </c>
      <c r="N34" s="14">
        <v>0.23</v>
      </c>
      <c r="O34" s="15">
        <f t="shared" ref="O34" si="7">ROUND(M34*N34,2)</f>
        <v>13808.55</v>
      </c>
      <c r="P34" s="15">
        <f t="shared" ref="P34" si="8">M34+O34</f>
        <v>73845.73</v>
      </c>
    </row>
    <row r="35" spans="1:16" x14ac:dyDescent="0.35">
      <c r="A35" s="11" t="s">
        <v>14</v>
      </c>
      <c r="B35" s="11"/>
      <c r="C35" s="11"/>
      <c r="D35" s="11"/>
      <c r="E35" s="16"/>
      <c r="F35" s="16"/>
      <c r="G35" s="16"/>
      <c r="H35" s="16"/>
      <c r="I35" s="17"/>
      <c r="J35" s="17"/>
      <c r="K35" s="17"/>
      <c r="L35" s="7"/>
      <c r="M35" s="18">
        <f>SUM(M34:M34)</f>
        <v>60037.18</v>
      </c>
      <c r="N35" s="19"/>
      <c r="O35" s="18">
        <f>SUM(O34:O34)</f>
        <v>13808.55</v>
      </c>
      <c r="P35" s="18">
        <f>SUM(P34:P34)</f>
        <v>73845.73</v>
      </c>
    </row>
    <row r="36" spans="1:16" x14ac:dyDescent="0.3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</row>
    <row r="37" spans="1:16" x14ac:dyDescent="0.35">
      <c r="A37" s="31" t="s">
        <v>6</v>
      </c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</row>
    <row r="38" spans="1:16" x14ac:dyDescent="0.35">
      <c r="A38" s="31" t="s">
        <v>7</v>
      </c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</row>
    <row r="39" spans="1:16" x14ac:dyDescent="0.35">
      <c r="A39" s="29" t="s">
        <v>62</v>
      </c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</row>
    <row r="40" spans="1:16" ht="33.65" customHeight="1" x14ac:dyDescent="0.35">
      <c r="A40" s="29" t="s">
        <v>55</v>
      </c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</row>
    <row r="41" spans="1:16" ht="80.400000000000006" customHeight="1" x14ac:dyDescent="0.35">
      <c r="A41" s="30" t="s">
        <v>34</v>
      </c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</row>
    <row r="42" spans="1:16" ht="14.4" customHeight="1" x14ac:dyDescent="0.35">
      <c r="A42" s="32" t="s">
        <v>28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</row>
    <row r="43" spans="1:16" x14ac:dyDescent="0.35">
      <c r="A43" s="33" t="s">
        <v>32</v>
      </c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</row>
    <row r="44" spans="1:16" x14ac:dyDescent="0.35">
      <c r="A44" s="31" t="s">
        <v>23</v>
      </c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</row>
    <row r="45" spans="1:16" x14ac:dyDescent="0.35">
      <c r="A45" s="31" t="s">
        <v>8</v>
      </c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</row>
    <row r="46" spans="1:16" x14ac:dyDescent="0.35">
      <c r="A46" s="31" t="s">
        <v>15</v>
      </c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</row>
    <row r="47" spans="1:16" x14ac:dyDescent="0.35">
      <c r="A47" s="29" t="s">
        <v>63</v>
      </c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</row>
    <row r="48" spans="1:16" x14ac:dyDescent="0.35">
      <c r="A48" s="31" t="s">
        <v>9</v>
      </c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</row>
    <row r="49" spans="1:16" x14ac:dyDescent="0.35">
      <c r="A49" s="29" t="s">
        <v>64</v>
      </c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</row>
    <row r="50" spans="1:16" x14ac:dyDescent="0.35">
      <c r="A50" s="31" t="s">
        <v>37</v>
      </c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</row>
    <row r="51" spans="1:16" ht="14.4" customHeight="1" x14ac:dyDescent="0.35">
      <c r="A51" s="34" t="s">
        <v>28</v>
      </c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</row>
    <row r="52" spans="1:16" x14ac:dyDescent="0.35">
      <c r="A52" s="31" t="s">
        <v>16</v>
      </c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</row>
    <row r="53" spans="1:16" ht="34.75" customHeight="1" x14ac:dyDescent="0.35">
      <c r="A53" s="30" t="s">
        <v>29</v>
      </c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</row>
    <row r="54" spans="1:16" x14ac:dyDescent="0.35">
      <c r="A54" s="33" t="s">
        <v>10</v>
      </c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</row>
    <row r="55" spans="1:16" ht="14.4" customHeight="1" x14ac:dyDescent="0.35">
      <c r="A55" s="39" t="s">
        <v>17</v>
      </c>
      <c r="B55" s="40"/>
      <c r="C55" s="40"/>
      <c r="D55" s="40"/>
      <c r="E55" s="41"/>
    </row>
    <row r="56" spans="1:16" x14ac:dyDescent="0.35">
      <c r="A56" s="31" t="s">
        <v>33</v>
      </c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</row>
    <row r="57" spans="1:16" hidden="1" x14ac:dyDescent="0.35">
      <c r="A57" s="33"/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</row>
    <row r="58" spans="1:16" x14ac:dyDescent="0.35">
      <c r="A58" s="33" t="s">
        <v>24</v>
      </c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1:16" x14ac:dyDescent="0.35">
      <c r="A59" s="33" t="s">
        <v>25</v>
      </c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</row>
    <row r="60" spans="1:16" x14ac:dyDescent="0.35">
      <c r="A60" s="33" t="s">
        <v>26</v>
      </c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</row>
    <row r="61" spans="1:16" x14ac:dyDescent="0.35">
      <c r="A61" s="33" t="s">
        <v>27</v>
      </c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</row>
    <row r="62" spans="1:16" x14ac:dyDescent="0.35">
      <c r="A62" s="33" t="s">
        <v>35</v>
      </c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</row>
    <row r="63" spans="1:16" x14ac:dyDescent="0.35">
      <c r="A63" s="23" t="s">
        <v>36</v>
      </c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</row>
    <row r="64" spans="1:16" ht="27.65" customHeight="1" x14ac:dyDescent="0.35">
      <c r="A64" s="43" t="s">
        <v>30</v>
      </c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</row>
    <row r="65" spans="1:16" x14ac:dyDescent="0.35">
      <c r="A65" s="42" t="s">
        <v>31</v>
      </c>
      <c r="B65" s="42"/>
      <c r="C65" s="42"/>
      <c r="D65" s="42"/>
      <c r="E65" s="42"/>
      <c r="F65" s="42"/>
      <c r="G65" s="42"/>
      <c r="H65" s="42"/>
      <c r="I65" s="42"/>
      <c r="J65" s="42"/>
      <c r="K65" s="42"/>
      <c r="L65" s="42"/>
      <c r="M65" s="42"/>
      <c r="N65" s="42"/>
      <c r="O65" s="42"/>
      <c r="P65" s="42"/>
    </row>
    <row r="66" spans="1:16" x14ac:dyDescent="0.35">
      <c r="A66" s="2"/>
    </row>
    <row r="67" spans="1:16" x14ac:dyDescent="0.35">
      <c r="A67" s="2"/>
    </row>
    <row r="68" spans="1:16" x14ac:dyDescent="0.35">
      <c r="A68" s="36" t="s">
        <v>17</v>
      </c>
      <c r="B68" s="37"/>
      <c r="C68" s="37"/>
      <c r="D68" s="37"/>
      <c r="E68" s="38"/>
    </row>
    <row r="69" spans="1:16" x14ac:dyDescent="0.35">
      <c r="A69" s="24" t="s">
        <v>38</v>
      </c>
    </row>
  </sheetData>
  <sheetProtection algorithmName="SHA-512" hashValue="kfcvxGxjHHzm2nqlAUGXCv0bMl+UXMUfcY9xaEO6svWgun6Yvp+BDSdrQETPLKUo9QtnxF3Y4wB/5I53JVlqmg==" saltValue="rCI5XetO/XV+edYNmgJSlQ==" spinCount="100000" sheet="1" objects="1" scenarios="1"/>
  <protectedRanges>
    <protectedRange sqref="A4:P4 A7:P7 A42:P42 A51:P51 A55:E55 A68:E68" name="Rozstęp2"/>
    <protectedRange sqref="B22" name="Rozstęp1"/>
  </protectedRanges>
  <mergeCells count="32">
    <mergeCell ref="A4:P4"/>
    <mergeCell ref="A68:E68"/>
    <mergeCell ref="A55:E55"/>
    <mergeCell ref="A60:P60"/>
    <mergeCell ref="A61:P61"/>
    <mergeCell ref="A62:P62"/>
    <mergeCell ref="A65:P65"/>
    <mergeCell ref="A64:P64"/>
    <mergeCell ref="A43:P43"/>
    <mergeCell ref="A44:P44"/>
    <mergeCell ref="A46:P46"/>
    <mergeCell ref="A47:P47"/>
    <mergeCell ref="A49:P49"/>
    <mergeCell ref="A52:P52"/>
    <mergeCell ref="A7:P7"/>
    <mergeCell ref="A56:P56"/>
    <mergeCell ref="A57:P57"/>
    <mergeCell ref="A58:P58"/>
    <mergeCell ref="A59:P59"/>
    <mergeCell ref="A48:P48"/>
    <mergeCell ref="A50:P50"/>
    <mergeCell ref="A54:P54"/>
    <mergeCell ref="A53:P53"/>
    <mergeCell ref="A51:P51"/>
    <mergeCell ref="A11:P11"/>
    <mergeCell ref="A39:P39"/>
    <mergeCell ref="A40:P40"/>
    <mergeCell ref="A41:P41"/>
    <mergeCell ref="A45:P45"/>
    <mergeCell ref="A37:P37"/>
    <mergeCell ref="A38:P38"/>
    <mergeCell ref="A42:P42"/>
  </mergeCells>
  <conditionalFormatting sqref="B28">
    <cfRule type="expression" dxfId="13" priority="1">
      <formula>$B$22=0</formula>
    </cfRule>
  </conditionalFormatting>
  <conditionalFormatting sqref="B34">
    <cfRule type="expression" dxfId="12" priority="2">
      <formula>$B$22=0</formula>
    </cfRule>
  </conditionalFormatting>
  <conditionalFormatting sqref="F22">
    <cfRule type="expression" dxfId="11" priority="15">
      <formula>$B$22=0</formula>
    </cfRule>
  </conditionalFormatting>
  <conditionalFormatting sqref="F28">
    <cfRule type="expression" dxfId="10" priority="10">
      <formula>$B$22=0</formula>
    </cfRule>
  </conditionalFormatting>
  <conditionalFormatting sqref="F34">
    <cfRule type="expression" dxfId="9" priority="6">
      <formula>$B$22=0</formula>
    </cfRule>
  </conditionalFormatting>
  <conditionalFormatting sqref="M22">
    <cfRule type="expression" dxfId="8" priority="11">
      <formula>$B$22=0</formula>
    </cfRule>
  </conditionalFormatting>
  <conditionalFormatting sqref="M23 O23:P23">
    <cfRule type="expression" dxfId="7" priority="12">
      <formula>$B$22=0</formula>
    </cfRule>
  </conditionalFormatting>
  <conditionalFormatting sqref="M28">
    <cfRule type="expression" dxfId="6" priority="7">
      <formula>$B$22=0</formula>
    </cfRule>
  </conditionalFormatting>
  <conditionalFormatting sqref="M29 O29:P29">
    <cfRule type="expression" dxfId="5" priority="8">
      <formula>$B$22=0</formula>
    </cfRule>
  </conditionalFormatting>
  <conditionalFormatting sqref="M34">
    <cfRule type="expression" dxfId="4" priority="3">
      <formula>$B$22=0</formula>
    </cfRule>
  </conditionalFormatting>
  <conditionalFormatting sqref="M35 O35:P35">
    <cfRule type="expression" dxfId="3" priority="4">
      <formula>$B$22=0</formula>
    </cfRule>
  </conditionalFormatting>
  <conditionalFormatting sqref="O22:P22">
    <cfRule type="expression" dxfId="2" priority="13">
      <formula>$B$22=0</formula>
    </cfRule>
  </conditionalFormatting>
  <conditionalFormatting sqref="O28:P28">
    <cfRule type="expression" dxfId="1" priority="9">
      <formula>$B$22=0</formula>
    </cfRule>
  </conditionalFormatting>
  <conditionalFormatting sqref="O34:P34">
    <cfRule type="expression" dxfId="0" priority="5">
      <formula>$B$22=0</formula>
    </cfRule>
  </conditionalFormatting>
  <pageMargins left="0.70866141732283472" right="0.70866141732283472" top="0.74803149606299213" bottom="0.74803149606299213" header="0.31496062992125984" footer="0.31496062992125984"/>
  <pageSetup paperSize="9" scale="27" orientation="portrait" r:id="rId1"/>
  <headerFooter>
    <oddFooter>Strona &amp;P z 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81" r:id="rId4" name="Check Box 157">
              <controlPr defaultSize="0" autoFill="0" autoLine="0" autoPict="0">
                <anchor moveWithCells="1">
                  <from>
                    <xdr:col>0</xdr:col>
                    <xdr:colOff>196850</xdr:colOff>
                    <xdr:row>55</xdr:row>
                    <xdr:rowOff>88900</xdr:rowOff>
                  </from>
                  <to>
                    <xdr:col>0</xdr:col>
                    <xdr:colOff>2209800</xdr:colOff>
                    <xdr:row>58</xdr:row>
                    <xdr:rowOff>101600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2" r:id="rId5" name="Check Box 158">
              <controlPr defaultSize="0" autoFill="0" autoLine="0" autoPict="0">
                <anchor moveWithCells="1">
                  <from>
                    <xdr:col>0</xdr:col>
                    <xdr:colOff>203200</xdr:colOff>
                    <xdr:row>57</xdr:row>
                    <xdr:rowOff>158750</xdr:rowOff>
                  </from>
                  <to>
                    <xdr:col>0</xdr:col>
                    <xdr:colOff>2635250</xdr:colOff>
                    <xdr:row>59</xdr:row>
                    <xdr:rowOff>6350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4" r:id="rId6" name="Check Box 160">
              <controlPr defaultSize="0" autoFill="0" autoLine="0" autoPict="0">
                <anchor moveWithCells="1">
                  <from>
                    <xdr:col>0</xdr:col>
                    <xdr:colOff>203200</xdr:colOff>
                    <xdr:row>58</xdr:row>
                    <xdr:rowOff>177800</xdr:rowOff>
                  </from>
                  <to>
                    <xdr:col>0</xdr:col>
                    <xdr:colOff>1905000</xdr:colOff>
                    <xdr:row>60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5" r:id="rId7" name="Check Box 161">
              <controlPr defaultSize="0" autoFill="0" autoLine="0" autoPict="0">
                <anchor moveWithCells="1">
                  <from>
                    <xdr:col>0</xdr:col>
                    <xdr:colOff>203200</xdr:colOff>
                    <xdr:row>59</xdr:row>
                    <xdr:rowOff>177800</xdr:rowOff>
                  </from>
                  <to>
                    <xdr:col>0</xdr:col>
                    <xdr:colOff>2273300</xdr:colOff>
                    <xdr:row>61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6" r:id="rId8" name="Check Box 162">
              <controlPr defaultSize="0" autoFill="0" autoLine="0" autoPict="0">
                <anchor moveWithCells="1">
                  <from>
                    <xdr:col>0</xdr:col>
                    <xdr:colOff>203200</xdr:colOff>
                    <xdr:row>60</xdr:row>
                    <xdr:rowOff>165100</xdr:rowOff>
                  </from>
                  <to>
                    <xdr:col>1</xdr:col>
                    <xdr:colOff>571500</xdr:colOff>
                    <xdr:row>62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7" r:id="rId9" name="Check Box 163">
              <controlPr defaultSize="0" autoFill="0" autoLine="0" autoPict="0">
                <anchor moveWithCells="1">
                  <from>
                    <xdr:col>0</xdr:col>
                    <xdr:colOff>203200</xdr:colOff>
                    <xdr:row>61</xdr:row>
                    <xdr:rowOff>88900</xdr:rowOff>
                  </from>
                  <to>
                    <xdr:col>0</xdr:col>
                    <xdr:colOff>2908300</xdr:colOff>
                    <xdr:row>63</xdr:row>
                    <xdr:rowOff>107950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3</vt:i4>
      </vt:variant>
    </vt:vector>
  </HeadingPairs>
  <TitlesOfParts>
    <vt:vector size="4" baseType="lpstr">
      <vt:lpstr>Arkusz1</vt:lpstr>
      <vt:lpstr>Arkusz1!_Hlk46997913</vt:lpstr>
      <vt:lpstr>Arkusz1!_Hlk46997938</vt:lpstr>
      <vt:lpstr>Arkusz1!_Hlk516742289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User4</dc:creator>
  <cp:lastModifiedBy>Admin</cp:lastModifiedBy>
  <cp:lastPrinted>2023-01-13T08:44:16Z</cp:lastPrinted>
  <dcterms:created xsi:type="dcterms:W3CDTF">2015-06-05T18:19:34Z</dcterms:created>
  <dcterms:modified xsi:type="dcterms:W3CDTF">2023-04-25T12:37:07Z</dcterms:modified>
</cp:coreProperties>
</file>