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amowienia1\Moje dokumenty1\R O K   2 0 2 0\29 ZP 2020 - SPRZĘT ENDOSKOPOWY_ E_UE\SIWZ Modyfikacja 2\"/>
    </mc:Choice>
  </mc:AlternateContent>
  <bookViews>
    <workbookView xWindow="0" yWindow="0" windowWidth="13320" windowHeight="11130" tabRatio="895"/>
  </bookViews>
  <sheets>
    <sheet name="Asortyment 29_ZP_2020" sheetId="11" r:id="rId1"/>
  </sheets>
  <definedNames>
    <definedName name="_xlnm.Print_Area" localSheetId="0">'Asortyment 29_ZP_2020'!$A$1:$J$584</definedName>
  </definedNames>
  <calcPr calcId="162913"/>
</workbook>
</file>

<file path=xl/calcChain.xml><?xml version="1.0" encoding="utf-8"?>
<calcChain xmlns="http://schemas.openxmlformats.org/spreadsheetml/2006/main">
  <c r="H571" i="11" l="1"/>
  <c r="J571" i="11" s="1"/>
  <c r="G571" i="11"/>
  <c r="H570" i="11"/>
  <c r="J570" i="11" s="1"/>
  <c r="G570" i="11"/>
  <c r="H569" i="11"/>
  <c r="J569" i="11" s="1"/>
  <c r="G569" i="11"/>
  <c r="H568" i="11"/>
  <c r="J568" i="11" s="1"/>
  <c r="G568" i="11"/>
  <c r="H567" i="11"/>
  <c r="J567" i="11" s="1"/>
  <c r="G567" i="11"/>
  <c r="H566" i="11"/>
  <c r="G566" i="11"/>
  <c r="H549" i="11"/>
  <c r="J549" i="11" s="1"/>
  <c r="G549" i="11"/>
  <c r="H548" i="11"/>
  <c r="J548" i="11" s="1"/>
  <c r="G548" i="11"/>
  <c r="J547" i="11"/>
  <c r="H547" i="11"/>
  <c r="G547" i="11"/>
  <c r="H530" i="11"/>
  <c r="J530" i="11" s="1"/>
  <c r="G530" i="11"/>
  <c r="H529" i="11"/>
  <c r="J529" i="11" s="1"/>
  <c r="G529" i="11"/>
  <c r="J528" i="11"/>
  <c r="H528" i="11"/>
  <c r="G528" i="11"/>
  <c r="H527" i="11"/>
  <c r="J527" i="11" s="1"/>
  <c r="G527" i="11"/>
  <c r="H526" i="11"/>
  <c r="G526" i="11"/>
  <c r="H509" i="11"/>
  <c r="J509" i="11" s="1"/>
  <c r="G509" i="11"/>
  <c r="H508" i="11"/>
  <c r="J508" i="11" s="1"/>
  <c r="G508" i="11"/>
  <c r="H507" i="11"/>
  <c r="J507" i="11" s="1"/>
  <c r="G507" i="11"/>
  <c r="J506" i="11"/>
  <c r="H506" i="11"/>
  <c r="G506" i="11"/>
  <c r="H505" i="11"/>
  <c r="G505" i="11"/>
  <c r="H488" i="11"/>
  <c r="J488" i="11" s="1"/>
  <c r="G488" i="11"/>
  <c r="H487" i="11"/>
  <c r="G487" i="11"/>
  <c r="H470" i="11"/>
  <c r="J470" i="11" s="1"/>
  <c r="G470" i="11"/>
  <c r="H469" i="11"/>
  <c r="J469" i="11" s="1"/>
  <c r="G469" i="11"/>
  <c r="H468" i="11"/>
  <c r="J468" i="11" s="1"/>
  <c r="G468" i="11"/>
  <c r="H467" i="11"/>
  <c r="J467" i="11" s="1"/>
  <c r="G467" i="11"/>
  <c r="J466" i="11"/>
  <c r="H466" i="11"/>
  <c r="G466" i="11"/>
  <c r="H465" i="11"/>
  <c r="G465" i="11"/>
  <c r="J448" i="11"/>
  <c r="H448" i="11"/>
  <c r="G448" i="11"/>
  <c r="H447" i="11"/>
  <c r="J447" i="11" s="1"/>
  <c r="G447" i="11"/>
  <c r="H446" i="11"/>
  <c r="J446" i="11" s="1"/>
  <c r="G446" i="11"/>
  <c r="H445" i="11"/>
  <c r="J445" i="11" s="1"/>
  <c r="G445" i="11"/>
  <c r="H444" i="11"/>
  <c r="J444" i="11" s="1"/>
  <c r="G444" i="11"/>
  <c r="H443" i="11"/>
  <c r="J443" i="11" s="1"/>
  <c r="G443" i="11"/>
  <c r="H442" i="11"/>
  <c r="J442" i="11" s="1"/>
  <c r="G442" i="11"/>
  <c r="J441" i="11"/>
  <c r="H441" i="11"/>
  <c r="G441" i="11"/>
  <c r="J440" i="11"/>
  <c r="H440" i="11"/>
  <c r="G440" i="11"/>
  <c r="J423" i="11"/>
  <c r="H423" i="11"/>
  <c r="G423" i="11"/>
  <c r="H422" i="11"/>
  <c r="J422" i="11" s="1"/>
  <c r="G422" i="11"/>
  <c r="H421" i="11"/>
  <c r="J421" i="11" s="1"/>
  <c r="G421" i="11"/>
  <c r="J404" i="11"/>
  <c r="H404" i="11"/>
  <c r="G404" i="11"/>
  <c r="H403" i="11"/>
  <c r="J403" i="11" s="1"/>
  <c r="G403" i="11"/>
  <c r="H402" i="11"/>
  <c r="J402" i="11" s="1"/>
  <c r="G402" i="11"/>
  <c r="H401" i="11"/>
  <c r="J401" i="11" s="1"/>
  <c r="G401" i="11"/>
  <c r="J400" i="11"/>
  <c r="H400" i="11"/>
  <c r="G400" i="11"/>
  <c r="H383" i="11"/>
  <c r="J383" i="11" s="1"/>
  <c r="G383" i="11"/>
  <c r="H382" i="11"/>
  <c r="H384" i="11" s="1"/>
  <c r="G382" i="11"/>
  <c r="H365" i="11"/>
  <c r="J365" i="11" s="1"/>
  <c r="G365" i="11"/>
  <c r="J364" i="11"/>
  <c r="H364" i="11"/>
  <c r="G364" i="11"/>
  <c r="H363" i="11"/>
  <c r="J363" i="11" s="1"/>
  <c r="G363" i="11"/>
  <c r="H362" i="11"/>
  <c r="J362" i="11" s="1"/>
  <c r="G362" i="11"/>
  <c r="H361" i="11"/>
  <c r="J361" i="11" s="1"/>
  <c r="G361" i="11"/>
  <c r="H344" i="11"/>
  <c r="J344" i="11" s="1"/>
  <c r="G344" i="11"/>
  <c r="J343" i="11"/>
  <c r="H343" i="11"/>
  <c r="G343" i="11"/>
  <c r="H342" i="11"/>
  <c r="J342" i="11" s="1"/>
  <c r="G342" i="11"/>
  <c r="H341" i="11"/>
  <c r="J341" i="11" s="1"/>
  <c r="G341" i="11"/>
  <c r="H340" i="11"/>
  <c r="G340" i="11"/>
  <c r="H323" i="11"/>
  <c r="J323" i="11" s="1"/>
  <c r="G323" i="11"/>
  <c r="H322" i="11"/>
  <c r="J322" i="11" s="1"/>
  <c r="G322" i="11"/>
  <c r="H321" i="11"/>
  <c r="J321" i="11" s="1"/>
  <c r="G321" i="11"/>
  <c r="H320" i="11"/>
  <c r="J320" i="11" s="1"/>
  <c r="G320" i="11"/>
  <c r="H319" i="11"/>
  <c r="J319" i="11" s="1"/>
  <c r="G319" i="11"/>
  <c r="H318" i="11"/>
  <c r="J318" i="11" s="1"/>
  <c r="G318" i="11"/>
  <c r="J317" i="11"/>
  <c r="H317" i="11"/>
  <c r="G317" i="11"/>
  <c r="H316" i="11"/>
  <c r="J316" i="11" s="1"/>
  <c r="G316" i="11"/>
  <c r="H315" i="11"/>
  <c r="J315" i="11" s="1"/>
  <c r="G315" i="11"/>
  <c r="H314" i="11"/>
  <c r="J314" i="11" s="1"/>
  <c r="G314" i="11"/>
  <c r="J313" i="11"/>
  <c r="H313" i="11"/>
  <c r="G313" i="11"/>
  <c r="H312" i="11"/>
  <c r="J312" i="11" s="1"/>
  <c r="G312" i="11"/>
  <c r="H311" i="11"/>
  <c r="J311" i="11" s="1"/>
  <c r="G311" i="11"/>
  <c r="H310" i="11"/>
  <c r="G310" i="11"/>
  <c r="H293" i="11"/>
  <c r="J293" i="11" s="1"/>
  <c r="G293" i="11"/>
  <c r="H292" i="11"/>
  <c r="J292" i="11" s="1"/>
  <c r="G292" i="11"/>
  <c r="J291" i="11"/>
  <c r="H291" i="11"/>
  <c r="G291" i="11"/>
  <c r="H290" i="11"/>
  <c r="H294" i="11" s="1"/>
  <c r="G290" i="11"/>
  <c r="H273" i="11"/>
  <c r="J273" i="11" s="1"/>
  <c r="G273" i="11"/>
  <c r="H272" i="11"/>
  <c r="J272" i="11" s="1"/>
  <c r="G272" i="11"/>
  <c r="H271" i="11"/>
  <c r="J271" i="11" s="1"/>
  <c r="G271" i="11"/>
  <c r="H270" i="11"/>
  <c r="J270" i="11" s="1"/>
  <c r="G270" i="11"/>
  <c r="J269" i="11"/>
  <c r="H269" i="11"/>
  <c r="G269" i="11"/>
  <c r="H268" i="11"/>
  <c r="J268" i="11" s="1"/>
  <c r="G268" i="11"/>
  <c r="H251" i="11"/>
  <c r="J251" i="11" s="1"/>
  <c r="G251" i="11"/>
  <c r="H250" i="11"/>
  <c r="J250" i="11" s="1"/>
  <c r="G250" i="11"/>
  <c r="H249" i="11"/>
  <c r="J249" i="11" s="1"/>
  <c r="G249" i="11"/>
  <c r="H248" i="11"/>
  <c r="J248" i="11" s="1"/>
  <c r="G248" i="11"/>
  <c r="J247" i="11"/>
  <c r="H247" i="11"/>
  <c r="G247" i="11"/>
  <c r="H246" i="11"/>
  <c r="J246" i="11" s="1"/>
  <c r="G246" i="11"/>
  <c r="H229" i="11"/>
  <c r="J229" i="11" s="1"/>
  <c r="G229" i="11"/>
  <c r="H228" i="11"/>
  <c r="J228" i="11" s="1"/>
  <c r="G228" i="11"/>
  <c r="J227" i="11"/>
  <c r="H227" i="11"/>
  <c r="G227" i="11"/>
  <c r="H226" i="11"/>
  <c r="J226" i="11" s="1"/>
  <c r="G226" i="11"/>
  <c r="H209" i="11"/>
  <c r="J209" i="11" s="1"/>
  <c r="G209" i="11"/>
  <c r="H208" i="11"/>
  <c r="J208" i="11" s="1"/>
  <c r="G208" i="11"/>
  <c r="J207" i="11"/>
  <c r="H207" i="11"/>
  <c r="G207" i="11"/>
  <c r="H206" i="11"/>
  <c r="J206" i="11" s="1"/>
  <c r="G206" i="11"/>
  <c r="J205" i="11"/>
  <c r="H205" i="11"/>
  <c r="G205" i="11"/>
  <c r="H204" i="11"/>
  <c r="J204" i="11" s="1"/>
  <c r="G204" i="11"/>
  <c r="H203" i="11"/>
  <c r="J203" i="11" s="1"/>
  <c r="G203" i="11"/>
  <c r="J202" i="11"/>
  <c r="H202" i="11"/>
  <c r="G202" i="11"/>
  <c r="H201" i="11"/>
  <c r="J201" i="11" s="1"/>
  <c r="G201" i="11"/>
  <c r="H200" i="11"/>
  <c r="J200" i="11" s="1"/>
  <c r="G200" i="11"/>
  <c r="H199" i="11"/>
  <c r="J199" i="11" s="1"/>
  <c r="G199" i="11"/>
  <c r="H198" i="11"/>
  <c r="J198" i="11" s="1"/>
  <c r="G198" i="11"/>
  <c r="J197" i="11"/>
  <c r="H197" i="11"/>
  <c r="G197" i="11"/>
  <c r="H196" i="11"/>
  <c r="J196" i="11" s="1"/>
  <c r="G196" i="11"/>
  <c r="H195" i="11"/>
  <c r="J195" i="11" s="1"/>
  <c r="G195" i="11"/>
  <c r="J194" i="11"/>
  <c r="H194" i="11"/>
  <c r="G194" i="11"/>
  <c r="J177" i="11"/>
  <c r="H177" i="11"/>
  <c r="G177" i="11"/>
  <c r="H176" i="11"/>
  <c r="J176" i="11" s="1"/>
  <c r="G176" i="11"/>
  <c r="H175" i="11"/>
  <c r="J175" i="11" s="1"/>
  <c r="G175" i="11"/>
  <c r="H174" i="11"/>
  <c r="J174" i="11" s="1"/>
  <c r="G174" i="11"/>
  <c r="J173" i="11"/>
  <c r="H173" i="11"/>
  <c r="G173" i="11"/>
  <c r="H172" i="11"/>
  <c r="J172" i="11" s="1"/>
  <c r="G172" i="11"/>
  <c r="J171" i="11"/>
  <c r="H171" i="11"/>
  <c r="G171" i="11"/>
  <c r="H170" i="11"/>
  <c r="J170" i="11" s="1"/>
  <c r="G170" i="11"/>
  <c r="H169" i="11"/>
  <c r="J169" i="11" s="1"/>
  <c r="G169" i="11"/>
  <c r="J168" i="11"/>
  <c r="H168" i="11"/>
  <c r="G168" i="11"/>
  <c r="H167" i="11"/>
  <c r="J167" i="11" s="1"/>
  <c r="G167" i="11"/>
  <c r="H166" i="11"/>
  <c r="J166" i="11" s="1"/>
  <c r="G166" i="11"/>
  <c r="H165" i="11"/>
  <c r="J165" i="11" s="1"/>
  <c r="G165" i="11"/>
  <c r="J164" i="11"/>
  <c r="H164" i="11"/>
  <c r="G164" i="11"/>
  <c r="H163" i="11"/>
  <c r="J163" i="11" s="1"/>
  <c r="G163" i="11"/>
  <c r="H162" i="11"/>
  <c r="J162" i="11" s="1"/>
  <c r="G162" i="11"/>
  <c r="J161" i="11"/>
  <c r="H161" i="11"/>
  <c r="G161" i="11"/>
  <c r="H160" i="11"/>
  <c r="J160" i="11" s="1"/>
  <c r="G160" i="11"/>
  <c r="H159" i="11"/>
  <c r="J159" i="11" s="1"/>
  <c r="G159" i="11"/>
  <c r="H158" i="11"/>
  <c r="J158" i="11" s="1"/>
  <c r="G158" i="11"/>
  <c r="J157" i="11"/>
  <c r="H157" i="11"/>
  <c r="G157" i="11"/>
  <c r="H140" i="11"/>
  <c r="J140" i="11" s="1"/>
  <c r="G140" i="11"/>
  <c r="H139" i="11"/>
  <c r="J139" i="11" s="1"/>
  <c r="G139" i="11"/>
  <c r="J138" i="11"/>
  <c r="H138" i="11"/>
  <c r="G138" i="11"/>
  <c r="H137" i="11"/>
  <c r="J137" i="11" s="1"/>
  <c r="G137" i="11"/>
  <c r="H136" i="11"/>
  <c r="J136" i="11" s="1"/>
  <c r="G136" i="11"/>
  <c r="J135" i="11"/>
  <c r="H135" i="11"/>
  <c r="G135" i="11"/>
  <c r="H134" i="11"/>
  <c r="J134" i="11" s="1"/>
  <c r="G134" i="11"/>
  <c r="H133" i="11"/>
  <c r="J133" i="11" s="1"/>
  <c r="G133" i="11"/>
  <c r="H132" i="11"/>
  <c r="J132" i="11" s="1"/>
  <c r="G132" i="11"/>
  <c r="J131" i="11"/>
  <c r="H131" i="11"/>
  <c r="G131" i="11"/>
  <c r="H130" i="11"/>
  <c r="J130" i="11" s="1"/>
  <c r="G130" i="11"/>
  <c r="J129" i="11"/>
  <c r="H129" i="11"/>
  <c r="G129" i="11"/>
  <c r="H128" i="11"/>
  <c r="J128" i="11" s="1"/>
  <c r="G128" i="11"/>
  <c r="H127" i="11"/>
  <c r="J127" i="11" s="1"/>
  <c r="G127" i="11"/>
  <c r="J126" i="11"/>
  <c r="H126" i="11"/>
  <c r="G126" i="11"/>
  <c r="H125" i="11"/>
  <c r="J125" i="11" s="1"/>
  <c r="G125" i="11"/>
  <c r="H124" i="11"/>
  <c r="J124" i="11" s="1"/>
  <c r="G124" i="11"/>
  <c r="H123" i="11"/>
  <c r="J123" i="11" s="1"/>
  <c r="G123" i="11"/>
  <c r="J122" i="11"/>
  <c r="H122" i="11"/>
  <c r="G122" i="11"/>
  <c r="H121" i="11"/>
  <c r="J121" i="11" s="1"/>
  <c r="J141" i="11" s="1"/>
  <c r="G121" i="11"/>
  <c r="J104" i="11"/>
  <c r="H104" i="11"/>
  <c r="G104" i="11"/>
  <c r="H103" i="11"/>
  <c r="J103" i="11" s="1"/>
  <c r="G103" i="11"/>
  <c r="H102" i="11"/>
  <c r="J102" i="11" s="1"/>
  <c r="G102" i="11"/>
  <c r="H101" i="11"/>
  <c r="J101" i="11" s="1"/>
  <c r="G101" i="11"/>
  <c r="H100" i="11"/>
  <c r="J100" i="11" s="1"/>
  <c r="G100" i="11"/>
  <c r="J99" i="11"/>
  <c r="H99" i="11"/>
  <c r="G99" i="11"/>
  <c r="H98" i="11"/>
  <c r="J98" i="11" s="1"/>
  <c r="G98" i="11"/>
  <c r="J97" i="11"/>
  <c r="H97" i="11"/>
  <c r="G97" i="11"/>
  <c r="H96" i="11"/>
  <c r="J96" i="11" s="1"/>
  <c r="G96" i="11"/>
  <c r="J79" i="11"/>
  <c r="H79" i="11"/>
  <c r="G79" i="11"/>
  <c r="H78" i="11"/>
  <c r="J78" i="11" s="1"/>
  <c r="G78" i="11"/>
  <c r="H77" i="11"/>
  <c r="J77" i="11" s="1"/>
  <c r="G77" i="11"/>
  <c r="H76" i="11"/>
  <c r="J76" i="11" s="1"/>
  <c r="G76" i="11"/>
  <c r="J75" i="11"/>
  <c r="H75" i="11"/>
  <c r="G75" i="11"/>
  <c r="H74" i="11"/>
  <c r="J74" i="11" s="1"/>
  <c r="G74" i="11"/>
  <c r="J73" i="11"/>
  <c r="H73" i="11"/>
  <c r="G73" i="11"/>
  <c r="H72" i="11"/>
  <c r="J72" i="11" s="1"/>
  <c r="G72" i="11"/>
  <c r="H71" i="11"/>
  <c r="J71" i="11" s="1"/>
  <c r="G71" i="11"/>
  <c r="J70" i="11"/>
  <c r="H70" i="11"/>
  <c r="G70" i="11"/>
  <c r="H69" i="11"/>
  <c r="J69" i="11" s="1"/>
  <c r="G69" i="11"/>
  <c r="H68" i="11"/>
  <c r="J68" i="11" s="1"/>
  <c r="G68" i="11"/>
  <c r="H67" i="11"/>
  <c r="J67" i="11" s="1"/>
  <c r="G67" i="11"/>
  <c r="J66" i="11"/>
  <c r="H66" i="11"/>
  <c r="G66" i="11"/>
  <c r="H65" i="11"/>
  <c r="J65" i="11" s="1"/>
  <c r="G65" i="11"/>
  <c r="H64" i="11"/>
  <c r="J64" i="11" s="1"/>
  <c r="G64" i="11"/>
  <c r="H47" i="11"/>
  <c r="H48" i="11" s="1"/>
  <c r="G47" i="11"/>
  <c r="J30" i="11"/>
  <c r="H30" i="11"/>
  <c r="G30" i="11"/>
  <c r="H29" i="11"/>
  <c r="J29" i="11" s="1"/>
  <c r="G29" i="11"/>
  <c r="H28" i="11"/>
  <c r="J28" i="11" s="1"/>
  <c r="G28" i="11"/>
  <c r="J27" i="11"/>
  <c r="H27" i="11"/>
  <c r="G27" i="11"/>
  <c r="H26" i="11"/>
  <c r="J26" i="11" s="1"/>
  <c r="G26" i="11"/>
  <c r="H25" i="11"/>
  <c r="J25" i="11" s="1"/>
  <c r="G25" i="11"/>
  <c r="H24" i="11"/>
  <c r="J24" i="11" s="1"/>
  <c r="G24" i="11"/>
  <c r="J23" i="11"/>
  <c r="H23" i="11"/>
  <c r="G23" i="11"/>
  <c r="H6" i="11"/>
  <c r="G6" i="11"/>
  <c r="H5" i="11"/>
  <c r="J5" i="11" s="1"/>
  <c r="G5" i="11"/>
  <c r="H366" i="11" l="1"/>
  <c r="H572" i="11"/>
  <c r="H550" i="11"/>
  <c r="H531" i="11"/>
  <c r="J424" i="11"/>
  <c r="J405" i="11"/>
  <c r="J382" i="11"/>
  <c r="J384" i="11" s="1"/>
  <c r="H324" i="11"/>
  <c r="J290" i="11"/>
  <c r="J294" i="11" s="1"/>
  <c r="J230" i="11"/>
  <c r="H230" i="11"/>
  <c r="H105" i="11"/>
  <c r="J80" i="11"/>
  <c r="J178" i="11"/>
  <c r="H586" i="11"/>
  <c r="H7" i="11"/>
  <c r="J6" i="11"/>
  <c r="H31" i="11"/>
  <c r="J105" i="11"/>
  <c r="H471" i="11"/>
  <c r="J465" i="11"/>
  <c r="J471" i="11" s="1"/>
  <c r="H510" i="11"/>
  <c r="J505" i="11"/>
  <c r="J510" i="11" s="1"/>
  <c r="H141" i="11"/>
  <c r="H210" i="11"/>
  <c r="J274" i="11"/>
  <c r="H345" i="11"/>
  <c r="J366" i="11"/>
  <c r="J31" i="11"/>
  <c r="H178" i="11"/>
  <c r="J210" i="11"/>
  <c r="H252" i="11"/>
  <c r="J449" i="11"/>
  <c r="J550" i="11"/>
  <c r="H80" i="11"/>
  <c r="J47" i="11"/>
  <c r="J48" i="11" s="1"/>
  <c r="J252" i="11"/>
  <c r="H274" i="11"/>
  <c r="H424" i="11"/>
  <c r="H489" i="11"/>
  <c r="J487" i="11"/>
  <c r="J489" i="11" s="1"/>
  <c r="H405" i="11"/>
  <c r="H449" i="11"/>
  <c r="J310" i="11"/>
  <c r="J324" i="11" s="1"/>
  <c r="J340" i="11"/>
  <c r="J345" i="11" s="1"/>
  <c r="J526" i="11"/>
  <c r="J531" i="11" s="1"/>
  <c r="J566" i="11"/>
  <c r="J572" i="11" s="1"/>
  <c r="J586" i="11" l="1"/>
  <c r="J7" i="11"/>
</calcChain>
</file>

<file path=xl/sharedStrings.xml><?xml version="1.0" encoding="utf-8"?>
<sst xmlns="http://schemas.openxmlformats.org/spreadsheetml/2006/main" count="1502" uniqueCount="268">
  <si>
    <t>Lp.</t>
  </si>
  <si>
    <t>Przedmiot zamówienia</t>
  </si>
  <si>
    <t xml:space="preserve">Cena jednostkowa  netto 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</si>
  <si>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</si>
  <si>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</si>
  <si>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</si>
  <si>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</si>
  <si>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</si>
  <si>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</si>
  <si>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</si>
  <si>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</si>
  <si>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</si>
  <si>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2.</t>
  </si>
  <si>
    <t>UWAGA:</t>
  </si>
  <si>
    <t>RAZEM:</t>
  </si>
  <si>
    <t>►</t>
  </si>
  <si>
    <t xml:space="preserve">Wartość brutto </t>
  </si>
  <si>
    <t xml:space="preserve">Wartość netto </t>
  </si>
  <si>
    <t>VAT (%)</t>
  </si>
  <si>
    <t>i</t>
  </si>
  <si>
    <t>DEKLAROWANE TERMINY:</t>
  </si>
  <si>
    <t>Deklarowany termin płatności (min. 30 dni - max 60 dni, licząc od daty otrzymania przez Zamawiającego faktury VAT):</t>
  </si>
  <si>
    <t>WYMAGANIA:</t>
  </si>
  <si>
    <t xml:space="preserve">Cena jednostkowa  brutto </t>
  </si>
  <si>
    <t>j</t>
  </si>
  <si>
    <t>szt.</t>
  </si>
  <si>
    <t>3.</t>
  </si>
  <si>
    <t>4.</t>
  </si>
  <si>
    <t>5.</t>
  </si>
  <si>
    <t>6.</t>
  </si>
  <si>
    <t>7.</t>
  </si>
  <si>
    <t>8.</t>
  </si>
  <si>
    <t>Deklarowany termin dostawy (od 1 do max. 3 dni w dni robocze (pon. – pt.) od złożenia zapotrzebowania):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</si>
  <si>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</si>
  <si>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</si>
  <si>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</si>
  <si>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</si>
  <si>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</si>
  <si>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</si>
  <si>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</si>
  <si>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</si>
  <si>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</si>
  <si>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</si>
  <si>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</si>
  <si>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</si>
  <si>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</si>
  <si>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PAKIETY, NA KTÓRE WYKONAWCA NIE SKŁADA OFERTY, NALEŻY USUNĄĆ Z ARKUSZA</t>
  </si>
  <si>
    <t>PAKIET Nr 1 -  sprzęt do tamowania krwawień GOPP i  DOPP w tym opaskowania żylaków przełyku</t>
  </si>
  <si>
    <t>Jedn. miary</t>
  </si>
  <si>
    <t>Szacunkowa ilość na 24 m-ce</t>
  </si>
  <si>
    <t>Producent / Numer katalogowy/ Nazwa handlowa produktu</t>
  </si>
  <si>
    <r>
      <rPr>
        <b/>
        <sz val="8"/>
        <color theme="1"/>
        <rFont val="Tahoma"/>
        <family val="2"/>
        <charset val="238"/>
      </rPr>
      <t>Klipsy hemostatyczne</t>
    </r>
    <r>
      <rPr>
        <sz val="8"/>
        <color theme="1"/>
        <rFont val="Tahoma"/>
        <family val="2"/>
        <charset val="238"/>
      </rPr>
      <t xml:space="preserve"> jednorazowego użytku z możliwością kilkukrotnego otwarcia i zamknięcia ramion klipsa przed całkowitym uwolnieniem, z dwuramiennym klipsem załadowanym do zestawu, dostępny w długościach pozwalających na stosowanie w gastro- i kolonoskopie, współpracujący z kanałem endoskopu o średnicy 2.8 mm</t>
    </r>
  </si>
  <si>
    <r>
      <rPr>
        <b/>
        <sz val="8"/>
        <color theme="1"/>
        <rFont val="Tahoma"/>
        <family val="2"/>
        <charset val="238"/>
      </rPr>
      <t>Igły do skleroterapii</t>
    </r>
    <r>
      <rPr>
        <sz val="8"/>
        <color theme="1"/>
        <rFont val="Tahoma"/>
        <family val="2"/>
        <charset val="238"/>
      </rPr>
      <t xml:space="preserve"> - z teflonową osłonką odporną na załamania, wewnętrzny kateter o przekroju w kształcie gwiazdy, zapewniający prawidłowe manewrowanie wewnątrz krętych zmian nawet po załamaniu kateteru igły, posiadające zabezpieczenie położenia igły, o długości roboczej  200 cm i 240 cm, o różnych, co najmniej dwóch długościach ostrza igły np. 4 i 6 mm, o różnych średnicach ostrza igły 23 i 25 G, stosowane w endoskopach z kanałem roboczym o średnicy 2.8 mm (długość ostrza i średnicę ostrza igły Zamawiający każdorazowo określi w zapotrzebowaniu)</t>
    </r>
  </si>
  <si>
    <t>Deklarowany termin dostawy w przypadku zagrożenia życia pacjentów ( max. 1 dzień w dni robocze (pon. – pt.) od złożenia zapotrzebowania):</t>
  </si>
  <si>
    <t>Deklarowany termin wykonania reklamacji (min. 1 dni - max. 3 dni w dni robocze (pon. – pt.) od dnia złożenia reklamacji):</t>
  </si>
  <si>
    <t>Spełnienie wszystkich wymagań w SIWZ i załącznikach do SIWZ</t>
  </si>
  <si>
    <t>Wartości i liczby w kolumnach f), g), h), j) należy wpisać z dokładnością do dwóch miejsc po przecinku.</t>
  </si>
  <si>
    <r>
      <t xml:space="preserve">Formularz zawiera formuły ułatwiajace sporządzenie oferty. Wystarczy wprowadzić dane do kolumny f) cena jedn. netto i </t>
    </r>
    <r>
      <rPr>
        <b/>
        <sz val="7.5"/>
        <rFont val="Tahoma"/>
        <family val="2"/>
        <charset val="238"/>
      </rPr>
      <t>zaakceptować bądź zmienić  stawkę VAT</t>
    </r>
    <r>
      <rPr>
        <sz val="7.5"/>
        <rFont val="Tahoma"/>
        <family val="2"/>
        <charset val="238"/>
      </rPr>
      <t xml:space="preserve">, aby uzyskać cenę oferty. </t>
    </r>
  </si>
  <si>
    <t xml:space="preserve">Uwaga: formuły są podane pomocniczo, wykonawca winien je zweryfikować. Wykonawca odpowiada za wlasne przeliczenia. </t>
  </si>
  <si>
    <t>Kwalifikowany podpis elektroniczny osoby uprawnionej do reprezentowania wykonawcy</t>
  </si>
  <si>
    <t>PAKIET Nr 2 -  sprzęt do tamowania krwawień kompatybilny z endoskopami o różnej długości GOPP  i DOPP  – klipsy jednorazowe bez możliwości otwarcia i zamknięcia</t>
  </si>
  <si>
    <r>
      <rPr>
        <b/>
        <sz val="8"/>
        <rFont val="Tahoma"/>
        <family val="2"/>
        <charset val="238"/>
      </rPr>
      <t xml:space="preserve">Klipsownica endoskopowa </t>
    </r>
    <r>
      <rPr>
        <sz val="8"/>
        <rFont val="Tahoma"/>
        <family val="2"/>
        <charset val="238"/>
      </rPr>
      <t>(ładowany aplikator klipsów); z funkcją rotacji; jednoelementowa; długość narzędzia 1650 mm ,1950mm lub 2300mm do wyboru przez Zamawiającego ; minimalna średnica kanału roboczego 2,8 mm; do wielokrotnego klipsowania u jednego pacjenta podczas zabiegu; sterylna; 10 szt/op.</t>
    </r>
  </si>
  <si>
    <t>opak.</t>
  </si>
  <si>
    <r>
      <rPr>
        <b/>
        <sz val="8"/>
        <rFont val="Tahoma"/>
        <family val="2"/>
        <charset val="238"/>
      </rPr>
      <t>Klipsy endoskopowe</t>
    </r>
    <r>
      <rPr>
        <sz val="8"/>
        <rFont val="Tahoma"/>
        <family val="2"/>
        <charset val="238"/>
      </rPr>
      <t xml:space="preserve"> jednorazowego użytku (sterylne), kompatybilne z wielorazowym narzędziem do hemostazy posiadanym przez Zamawiającego ; możliwość warunkowego stosowania rezonansu magnetycznego (MRI);  klipsy pakowane w plastikowe nasadki (kardridge), prosty system montażu i uwalniania,</t>
    </r>
    <r>
      <rPr>
        <b/>
        <sz val="8"/>
        <rFont val="Tahoma"/>
        <family val="2"/>
        <charset val="238"/>
      </rPr>
      <t xml:space="preserve"> długość ramion klipsa 7,5 mm</t>
    </r>
    <r>
      <rPr>
        <sz val="8"/>
        <rFont val="Tahoma"/>
        <family val="2"/>
        <charset val="238"/>
      </rPr>
      <t>, kąt zagięcia ramion 90  lub 135° do wyboru przez Zamawiającego /opak.40szt/</t>
    </r>
  </si>
  <si>
    <r>
      <rPr>
        <b/>
        <sz val="8"/>
        <rFont val="Tahoma"/>
        <family val="2"/>
        <charset val="238"/>
      </rPr>
      <t>Klipsy endoskopowe</t>
    </r>
    <r>
      <rPr>
        <sz val="8"/>
        <rFont val="Tahoma"/>
        <family val="2"/>
        <charset val="238"/>
      </rPr>
      <t xml:space="preserve"> jednorazowego użytku (sterylne) , kompatybilne z wielorazowym narzędziem do hemostazy posiadanym przez Zamawiającego ; możliwość warunkowego stosowania rezonansu magnetycznego (MRI); klipsy pakowane w plastikowe nasadki (kardridge), prosty system montażu i uwalniania, </t>
    </r>
    <r>
      <rPr>
        <b/>
        <sz val="8"/>
        <rFont val="Tahoma"/>
        <family val="2"/>
        <charset val="238"/>
      </rPr>
      <t>długość ramion klipsa 9 mm</t>
    </r>
    <r>
      <rPr>
        <sz val="8"/>
        <rFont val="Tahoma"/>
        <family val="2"/>
        <charset val="238"/>
      </rPr>
      <t>, kąt zagięcia ramion 90 lub 135° do wyboru przez Zamawiającego /opak.40szt/</t>
    </r>
  </si>
  <si>
    <r>
      <rPr>
        <b/>
        <sz val="8"/>
        <color theme="1"/>
        <rFont val="Tahoma"/>
        <family val="2"/>
        <charset val="238"/>
      </rPr>
      <t xml:space="preserve">hemostatyczne szczypce </t>
    </r>
    <r>
      <rPr>
        <sz val="8"/>
        <color theme="1"/>
        <rFont val="Tahoma"/>
        <family val="2"/>
        <charset val="238"/>
      </rPr>
      <t xml:space="preserve">elektrochirurgiczne jednorazowego użytku; posiadają funkcję rotacji; przystosowane do tamowania krwawień podczas rutynowych oraz zaawansowanych zabiegów endoskopowych </t>
    </r>
    <r>
      <rPr>
        <b/>
        <sz val="8"/>
        <color theme="1"/>
        <rFont val="Tahoma"/>
        <family val="2"/>
        <charset val="238"/>
      </rPr>
      <t>w górnym odcinku przewodu pokarmowego</t>
    </r>
    <r>
      <rPr>
        <sz val="8"/>
        <color theme="1"/>
        <rFont val="Tahoma"/>
        <family val="2"/>
        <charset val="238"/>
      </rPr>
      <t>; długość narzędzia 1650 mm; maksymalna szerokość otwarcia łyżeczek 5mm; maksymalna średnica części wprowadzanej do endoskopu 2,75mm; minimalna średnica kanału roboczego 2,8 mm; dostarczane w sterylnym pakiecie, 1 sztuka w opakowaniu</t>
    </r>
  </si>
  <si>
    <r>
      <rPr>
        <b/>
        <sz val="8"/>
        <color theme="1"/>
        <rFont val="Tahoma"/>
        <family val="2"/>
        <charset val="238"/>
      </rPr>
      <t xml:space="preserve">hemostatyczne </t>
    </r>
    <r>
      <rPr>
        <sz val="8"/>
        <color theme="1"/>
        <rFont val="Tahoma"/>
        <family val="2"/>
        <charset val="238"/>
      </rPr>
      <t>szczypce elektrochirurgiczne jednorazowego użytku; posiadają funkcję rotacji; przystosowane do tamowania krwawień podczas rutynowych oraz zaawansowanych zabiegów endoskopowych</t>
    </r>
    <r>
      <rPr>
        <b/>
        <sz val="8"/>
        <color theme="1"/>
        <rFont val="Tahoma"/>
        <family val="2"/>
        <charset val="238"/>
      </rPr>
      <t xml:space="preserve"> w dolnym odcinku przewodu pokarmowego</t>
    </r>
    <r>
      <rPr>
        <sz val="8"/>
        <color theme="1"/>
        <rFont val="Tahoma"/>
        <family val="2"/>
        <charset val="238"/>
      </rPr>
      <t>; długość narzędzia 2300 mm; maksymalna szerokość otwarcia łyżeczek 4mm; maksymalna średnica części wprowadzanej do endoskopu 3,1mm; minimalna średnica kanału roboczego 3,2 mm; dostarczane w sterylnym pakiecie, 1 sztuka w opakowaniu</t>
    </r>
  </si>
  <si>
    <r>
      <rPr>
        <b/>
        <sz val="8"/>
        <color theme="1"/>
        <rFont val="Tahoma"/>
        <family val="2"/>
        <charset val="238"/>
      </rPr>
      <t>hemostatyczne szczypce</t>
    </r>
    <r>
      <rPr>
        <sz val="8"/>
        <color theme="1"/>
        <rFont val="Tahoma"/>
        <family val="2"/>
        <charset val="238"/>
      </rPr>
      <t xml:space="preserve"> elektrochirurgiczne jednorazowego użytku Coagrasper G; posiadają funkcję rotacji; przystosowane do tamowania krwawień podczas rutynowych oraz zaawansowanych zabiegów endoskopowych </t>
    </r>
    <r>
      <rPr>
        <b/>
        <sz val="8"/>
        <color theme="1"/>
        <rFont val="Tahoma"/>
        <family val="2"/>
        <charset val="238"/>
      </rPr>
      <t>w obrębie żołądka</t>
    </r>
    <r>
      <rPr>
        <sz val="8"/>
        <color theme="1"/>
        <rFont val="Tahoma"/>
        <family val="2"/>
        <charset val="238"/>
      </rPr>
      <t>; długość narzędzia 1650 mm; maksymalna szerokość otwarcia łyżeczek 6,5mm; maksymalna średnica części wprowadzanej do endoskopu 2,75mm; minimalna średnica kanału roboczego 2,8 mm; dostarczane w sterylnym pakiecie, 1 sztuka w opakowaniu</t>
    </r>
  </si>
  <si>
    <r>
      <rPr>
        <b/>
        <sz val="8"/>
        <color theme="1"/>
        <rFont val="Tahoma"/>
        <family val="2"/>
        <charset val="238"/>
      </rPr>
      <t>Igły endoskopowe</t>
    </r>
    <r>
      <rPr>
        <sz val="8"/>
        <color theme="1"/>
        <rFont val="Tahoma"/>
        <family val="2"/>
        <charset val="238"/>
      </rPr>
      <t xml:space="preserve"> jedn. użytku; dł. ostrza 5mm, średnica 19G, dł. robocza 230cm, min. śr. kanału roboczego 2,8mm. Opakowanie-10sztuk</t>
    </r>
  </si>
  <si>
    <r>
      <rPr>
        <b/>
        <sz val="8"/>
        <color theme="1"/>
        <rFont val="Tahoma"/>
        <family val="2"/>
        <charset val="238"/>
      </rPr>
      <t>Igły endoskopowe</t>
    </r>
    <r>
      <rPr>
        <sz val="8"/>
        <color theme="1"/>
        <rFont val="Tahoma"/>
        <family val="2"/>
        <charset val="238"/>
      </rPr>
      <t xml:space="preserve"> jednorazowego użytku; dł. ostrza 5mm, średnica 22G, dł. robocza 180cm, min. śr. kanału roboczego 2,8mm. Opakowanie-10sztuk</t>
    </r>
  </si>
  <si>
    <t>PAKIET Nr 3 - zestaw do przezskórnej endoskopowej gastrostomii</t>
  </si>
  <si>
    <r>
      <rPr>
        <b/>
        <sz val="8"/>
        <rFont val="Tahoma"/>
        <family val="2"/>
        <charset val="238"/>
      </rPr>
      <t>Zestaw do przezskórnej endoskopowej gastrostomii</t>
    </r>
    <r>
      <rPr>
        <sz val="8"/>
        <rFont val="Tahoma"/>
        <family val="2"/>
        <charset val="238"/>
      </rPr>
      <t xml:space="preserve"> w wersji „Push” i „Pull” - w  rozmiarach 20 Fr i 24 Fr, wykonany z silikonu, z możliwością usunięcia zestawu przezskórnie (bez konieczności wykonywania endoskopii), z portem typu „Y” z niezależnymi drogami-portami do odżywiania i podawania leków, z klamrą pozwalającą na szczelne zamknięcie drenu. Wymagane w zestawie: dren PEG, igła z mandrynem, pętla do przeciągania drutu, drut do przeciągania drenu PEG, skalpel, serweta do obłożenia z otworem, komplet gazików naciętych z otworem, 2 zewnętrzne nasadki zabezpieczające dren PEG, nożyczki i pean</t>
    </r>
  </si>
  <si>
    <t>kpl.</t>
  </si>
  <si>
    <t>PAKIET Nr 4 -  Papilotomy, cewniki, balony do pracy także w zmienionych warunkach anatomicznych (tzw. długa pętla), protezy z różnym zagięciem do dróg żółćiowych i trzustkowych wraz z zestawami do ich wprowadzania,  szczypce,  koszyki, igły bopsyjne i do podawania leków oraz koszyki do trudnych złogów</t>
  </si>
  <si>
    <r>
      <t>Jednorazowy</t>
    </r>
    <r>
      <rPr>
        <b/>
        <sz val="8"/>
        <rFont val="Tahoma"/>
        <family val="2"/>
        <charset val="238"/>
      </rPr>
      <t xml:space="preserve"> cewnik V-System</t>
    </r>
    <r>
      <rPr>
        <sz val="8"/>
        <rFont val="Tahoma"/>
        <family val="2"/>
        <charset val="238"/>
      </rPr>
      <t xml:space="preserve"> do kontrastowania dróg żółciowych i trzustkowych do stosowania z użyciem enteroskopu, do zabiegów na drogach żółciowych u pacjentów o zmienionej anatomii; końcówka dalsza narzędzia zwężana; średnica końcówki 4Fr; końcówka narzędzia widoczna w promieniach RTG; maksymalna średnica części wprowadzanej do endoskopu 2,1mm; minimalna średnica kanału roboczego 2,2mm; maksymalna średnica prowadnicy 0,035''; długość narzędzia 2700mm; narzędzie kompatybilne z V-Systemem firmy Olympus; posiada haczyk C umożliwiający zaczepienie narzędzia na uchwycie endoskopu; narzędzie dostarczane jest z wprowadzonym mandrynem zapewniającym odpowiednią stabilność narzędzia; narzędzie dostarczane w sterylnym pakiecie, gotowe do użycia; 1 sztuka w opakowaniu; </t>
    </r>
  </si>
  <si>
    <r>
      <t xml:space="preserve">Jednorazowy </t>
    </r>
    <r>
      <rPr>
        <b/>
        <sz val="8"/>
        <rFont val="Tahoma"/>
        <family val="2"/>
        <charset val="238"/>
      </rPr>
      <t>balon trójkanałowy do usuwania złogów z dróg żółciowych</t>
    </r>
    <r>
      <rPr>
        <sz val="8"/>
        <rFont val="Tahoma"/>
        <family val="2"/>
        <charset val="238"/>
      </rPr>
      <t>; balon można napompować do 15,0mm; narzędzie ma możliwość podania kontrastu powyżej balonu; na końcu dystalnym i proksymalnym balonu znajduje się po 1 znaczniku widocznym w promieniach RTG; narzędzie posiada zwężaną końcówkę ułatwiającą przejście przez zwężenia; maksymalna średnica części wprowadzanej do kanału roboczego endoskopu 2,7mm; zewnętrzna średnica dystalnej części cewnika 1,85mm (5,5Fr); zewnętrzna średnica proksymalnej cześci cewnika 2,45mm (7Fr); długość narzędzia 2400mm; kompatybilna prowadnica 0,035'' lub mniejsza; narzędzie wprowadzane jest po prowadnicy na całej jego długości (over-the-wire); minimalna średnica kanału roboczego 2,8mm; w zestawie 3 odpowiednio skalibrowane strzykawki do napełniania balonu do wybranej średnicy; narzędzie dostarczane jest z umieszczonym w części dystalnej narzędzia mandrynem zapewniającym stabilność oraz nieprzepuszczającą światła osłonką na balon; 1 sztuka w opakowaniu</t>
    </r>
  </si>
  <si>
    <r>
      <rPr>
        <b/>
        <sz val="8"/>
        <rFont val="Tahoma"/>
        <family val="2"/>
        <charset val="238"/>
      </rPr>
      <t>Trójkanałowy papilotom</t>
    </r>
    <r>
      <rPr>
        <sz val="8"/>
        <rFont val="Tahoma"/>
        <family val="2"/>
        <charset val="238"/>
      </rPr>
      <t xml:space="preserve"> jednorazowego użytku do zabiegów wykonywanych enteroskopem; posiada 3 oddzielne kanały: na prowadnicę, cięciwę i do iniekcji środka kontrastującego; część cięciwy pokryta izolacyjną warstwą ochronną CleverCut® zapobiegającą poparzeniom termicznym tkanki niebędącej celem papilotomii; posiada zintegrowany uchwyt; końcówka dystalna posiada dwukolorowy system znaczników ułatwiających ustawienie noża i ocenę odległości w obrazie endoskopowym; końcówka dystalna narzędzia posiada znacznik widoczny w promieniach RTG; posiada zaczep C umożliwiający mocowanie do rękojeści endoskopu; kompatybilny z V-Systemem - posiada znacznik V; długość narzędzia 2400mm; długość noska 7mm; długość cięciwy 20mm; średnica końcówki narzędzia 1,5mm (4,5Fr); maksymalna średnica części wprowadzanej do endoskopu 2,5mm; kompatybilny z minimalnym kanałem roboczym endoskopu 2,8mm; maksymalna średnica współpracującej prowadnicy 0,035'' (0,89mm); dostarczany z umieszczonym w części dystalnej narzędzia zagiętym mandrynem zapewniającym stabilność; dostarczany w sterylnym pakiecie, gotowy do użytku; 1 sztuka w opakowaniu</t>
    </r>
  </si>
  <si>
    <r>
      <rPr>
        <b/>
        <sz val="8"/>
        <rFont val="Tahoma"/>
        <family val="2"/>
        <charset val="238"/>
      </rPr>
      <t>Koszyk jednorazowy do usuwania małych kamieni kieszeniowych z przewodów żółciowych</t>
    </r>
    <r>
      <rPr>
        <sz val="8"/>
        <rFont val="Tahoma"/>
        <family val="2"/>
        <charset val="238"/>
      </rPr>
      <t xml:space="preserve">; wykonany z nitynolu; typ 8-drutowy, o specjalnym splocie w kształcie wiru; do wprowadzania po prowadnicy; maksymalna średnica części wprowadzanej do kanału roboczego endoskopu 2,9mm; minimalna średnica kanalu endoskopu 3,7mm; szerokość rozłożonego koszyka 20mm; długość robocza narzędzia 1900mm; narzędzie kompatybilne z litotryptorem i litotryptorem awaryjnym BML, MAJ-441 posiadanym przez Zamawiającego; posiada port iniekcyjny; sterylny gotowy do użytku; </t>
    </r>
  </si>
  <si>
    <r>
      <rPr>
        <b/>
        <sz val="8"/>
        <rFont val="Tahoma"/>
        <family val="2"/>
        <charset val="238"/>
      </rPr>
      <t>Koszyk FlowerBasket V do usuwania złogów, małych kamieni i ciał obcych</t>
    </r>
    <r>
      <rPr>
        <sz val="8"/>
        <rFont val="Tahoma"/>
        <family val="2"/>
        <charset val="238"/>
      </rPr>
      <t xml:space="preserve"> w obrębie przewodów żółciowych podczas zabiegów wykonywanych enteroskopem; jednorazowego użytku; typ 8-drutowy; maksymalna średnica części wprowadzanej do kanału roboczego endoskopu 2,4mm; minimalna średnica endoskopu 2,8mm; szerokość rozłożonego koszyka 20mm; długość robocza narzędzia 2700mm; zaokrąglona końcówka dystalna uławia wejście do przewodów żółciowych; narzędzie z funkcją rotacji; kompatybilne z litotryptorem awaryjnym BML-110A; posiada port iniekcyjny; posiada zaczep C umożliwiający mocowanie do rękojeści endoskopu; kompatybilny z V-Systemem - posiada znacznik V dostarczany w sterylnym pakiecie, gotowy do użytku; 1 sztuka w opakowaniu</t>
    </r>
  </si>
  <si>
    <r>
      <t xml:space="preserve">Jednorazowe </t>
    </r>
    <r>
      <rPr>
        <b/>
        <sz val="8"/>
        <rFont val="Tahoma"/>
        <family val="2"/>
        <charset val="238"/>
      </rPr>
      <t>szczypce chwytające</t>
    </r>
    <r>
      <rPr>
        <sz val="8"/>
        <rFont val="Tahoma"/>
        <family val="2"/>
        <charset val="238"/>
      </rPr>
      <t xml:space="preserve">  (m.in. do usuwania protez plastikowych z dróg żółciowych); oba ramiona ruchome; ramiona typu szczęki aligatora z zębem szczura; posiada funkcję rotacji; szerokość otwarcia ramion 7,2mm; maksymalna średnica części wprowadzanej do kanału endoskopu 2,6mm; długość robocza narzędzia 1745mm; minimalna średnica kanału roboczego 2,8mm; 1 sztuka w opakowaniu  </t>
    </r>
  </si>
  <si>
    <r>
      <rPr>
        <b/>
        <sz val="8"/>
        <rFont val="Tahoma"/>
        <family val="2"/>
        <charset val="238"/>
      </rPr>
      <t>SWING TIP Cewnik</t>
    </r>
    <r>
      <rPr>
        <sz val="8"/>
        <rFont val="Tahoma"/>
        <family val="2"/>
        <charset val="238"/>
      </rPr>
      <t xml:space="preserve"> z ruchomą końcówką do dróg żółciowych i trzustkowych (jednorazowego użytku). Średnica końcówki: 4,5 Fr, do prowadnicy 0,035”- 1 szt. Długość narzędzia 195 cm, minimalna średnica kanału roboczego: 3,2 mm.</t>
    </r>
  </si>
  <si>
    <r>
      <rPr>
        <b/>
        <sz val="8"/>
        <rFont val="Tahoma"/>
        <family val="2"/>
        <charset val="238"/>
      </rPr>
      <t>Proteza trzustkowa</t>
    </r>
    <r>
      <rPr>
        <sz val="8"/>
        <rFont val="Tahoma"/>
        <family val="2"/>
        <charset val="238"/>
      </rPr>
      <t xml:space="preserve"> typ : S-kształtna ; wykonana z miękkiego plastiku , redukującego możliwość uszkodzenia przewodu trzustkowego ;zwężana końcówka dystalna ułatwiająca kaniulację ; otwory boczne ułatwiajace drenaż na całej długości protezy , listki  mocujące na końcu proksymalnym i dystalnym   </t>
    </r>
  </si>
  <si>
    <r>
      <rPr>
        <b/>
        <sz val="8"/>
        <rFont val="Tahoma"/>
        <family val="2"/>
        <charset val="238"/>
      </rPr>
      <t>Zestaw do wprowadzania protez plastikowych</t>
    </r>
    <r>
      <rPr>
        <sz val="8"/>
        <rFont val="Tahoma"/>
        <family val="2"/>
        <charset val="238"/>
      </rPr>
      <t xml:space="preserve"> </t>
    </r>
    <r>
      <rPr>
        <b/>
        <sz val="8"/>
        <rFont val="Tahoma"/>
        <family val="2"/>
        <charset val="238"/>
      </rPr>
      <t>o średnicy 8,5Fr</t>
    </r>
    <r>
      <rPr>
        <sz val="8"/>
        <rFont val="Tahoma"/>
        <family val="2"/>
        <charset val="238"/>
      </rPr>
      <t>, 10Fr, 12Fr (do wyboru przez Zamawiającego w zależności od potrzeb) zawiera cewnik wprowadzający z końcówką widoczną w RTG i popychacz; z pokrętłem umożliwiającym ustawienie i blokadę długości cewnika prowadzącego; minimalna długość narzędzia 1900mm; minimalna średnica kanału roboczego 3,2mm (dla 8.5Fr), 3,7mm (dla 10Fr), 4,2mm (dla 12Fr); kompatybilny z prowadnicą o maksymalnej średnicy 0,035; jednorazowego użytku; sterylny z możliwością wyboru przez zamawiającego</t>
    </r>
  </si>
  <si>
    <r>
      <rPr>
        <b/>
        <sz val="8"/>
        <rFont val="Tahoma"/>
        <family val="2"/>
        <charset val="238"/>
      </rPr>
      <t>Zestaw do wprowadzania protez plastikowych o średnicy 7Fr</t>
    </r>
    <r>
      <rPr>
        <sz val="8"/>
        <rFont val="Tahoma"/>
        <family val="2"/>
        <charset val="238"/>
      </rPr>
      <t>; minimalna długość robocza narzędzia1900mm; minimalna średnica kanału roboczego 2,8 mm; kompatybilny z prowadnicą o maksymalnej średnicy 0,035; jednorazowego użytku; sterylny</t>
    </r>
  </si>
  <si>
    <r>
      <rPr>
        <b/>
        <sz val="8"/>
        <rFont val="Tahoma"/>
        <family val="2"/>
        <charset val="238"/>
      </rPr>
      <t>Proteza plastikowa do dróg żółciowych</t>
    </r>
    <r>
      <rPr>
        <sz val="8"/>
        <rFont val="Tahoma"/>
        <family val="2"/>
        <charset val="238"/>
      </rPr>
      <t xml:space="preserve">; dobrze widoczna w RTG; prosta, z zagięciem środkowym, z zagięciem dwunastniczym (do wyboru przez Zamawiającego w zależności od potrzeb); boczny otwór wspomagający drenaż; listki proksymalne i dystalne; </t>
    </r>
    <r>
      <rPr>
        <b/>
        <sz val="8"/>
        <rFont val="Tahoma"/>
        <family val="2"/>
        <charset val="238"/>
      </rPr>
      <t>średnica: 7Fr</t>
    </r>
    <r>
      <rPr>
        <sz val="8"/>
        <rFont val="Tahoma"/>
        <family val="2"/>
        <charset val="238"/>
      </rPr>
      <t xml:space="preserve"> - minimalna średnica wewnętrzna 1,35mm, 8,5Fr - minimalna średnica wewnętrzna 1,91,mm, 10Fr - minimalna średnica wewnętrzna 2,34mm (do wyboru przez Zamawiającego w zależności od potrzeb); długość: 50mm, 60mm, 70mm, 80mm, 90mm, 100mm, 110mm, 120mm, 130mm, 140mm, 150mm, 160mm, 170mm, 180mm (w zależności od wersji protezy, do wyboru przez Zamawiającego w zależności od potrzeb); minimalna średnica kanału roboczego: 2,8mm (dla protezy 7Fr), 3,2 (dla protezy 8.5 Fr), 3,7mm (dla protezy 10Fr); jednorazowego użytku, sterylna</t>
    </r>
  </si>
  <si>
    <r>
      <rPr>
        <b/>
        <sz val="8"/>
        <rFont val="Tahoma"/>
        <family val="2"/>
        <charset val="238"/>
      </rPr>
      <t>Proteza plastikowa do dróg żółciowych</t>
    </r>
    <r>
      <rPr>
        <sz val="8"/>
        <rFont val="Tahoma"/>
        <family val="2"/>
        <charset val="238"/>
      </rPr>
      <t xml:space="preserve">; dobrze widoczna w RTG; prosta, z zagięciem środkowym, z zagięciem dwunastniczym (do wyboru przez Zamawiającego w zależności od potrzeb); boczny otwór wspomagający drenaż; listki proksymalne i dystalne; </t>
    </r>
    <r>
      <rPr>
        <b/>
        <sz val="8"/>
        <rFont val="Tahoma"/>
        <family val="2"/>
        <charset val="238"/>
      </rPr>
      <t xml:space="preserve">średnica 12 Fr </t>
    </r>
    <r>
      <rPr>
        <sz val="8"/>
        <rFont val="Tahoma"/>
        <family val="2"/>
        <charset val="238"/>
      </rPr>
      <t>(minimalna średnica wewnętrzna 2,64mm); długość: 50mm, 60mm, 70mm, 80mm, 90mm, 100mm, 110mm, 120mm, 130mm, 140mm, 150mm, 160mm, 170mm, 180mm (w zależności od wersji protezy, do wyboru przez Zamawiającego w zależności od potrzeb; minimalna średnica kanału roboczego 4,2 mm; jednorazowego użytku, sterylna</t>
    </r>
  </si>
  <si>
    <r>
      <rPr>
        <b/>
        <sz val="8"/>
        <rFont val="Tahoma"/>
        <family val="2"/>
        <charset val="238"/>
      </rPr>
      <t>Sterylny balon do usuwania złogów</t>
    </r>
    <r>
      <rPr>
        <sz val="8"/>
        <rFont val="Tahoma"/>
        <family val="2"/>
        <charset val="238"/>
      </rPr>
      <t xml:space="preserve">;jednorazowy, trójkanałowy; współpracuje z prowadnicą 0,035", trzystopniowa możliwość napełnienia balonu o szerokości 8,5 - 11,5 - 15mm lub 15-18-20mm do wyboru przez Zamawiającego ; napełniane za pomocą jednej z trzech skalibrowanych strzykawek dołączonych do opakowania; możliwość podania kontrastu powyżej lub  poniżej balonu, długość robocza narzędzia 1900 mm, minimalna średnica kanału roboczego 2,8 mm lub 3,2 w zależności od rozmiaru balonu; na końcu dystalnym i proksymalnym balonu znajduje się po 1 znaczniku widocznym w promieniach RTG; narzędzie posiada zwężaną końcówkę ułatwiającą przejście przez zwężenia; narzędzie wprowadzane po prowadnicy na całej jego długości ; posiada zintegrowany haczyk w kształcie litery C, oddzielne kanały do prowadnicy 0,035" i podawania kontrastu   </t>
    </r>
  </si>
  <si>
    <r>
      <t xml:space="preserve">Jednorazowe </t>
    </r>
    <r>
      <rPr>
        <b/>
        <sz val="8"/>
        <rFont val="Tahoma"/>
        <family val="2"/>
        <charset val="238"/>
      </rPr>
      <t>igły do biopsji aspiracyjnej</t>
    </r>
    <r>
      <rPr>
        <sz val="8"/>
        <rFont val="Tahoma"/>
        <family val="2"/>
        <charset val="238"/>
      </rPr>
      <t xml:space="preserve"> pod kontrolą aparatu endoultrasonograficznego (EUS-FNA); długość narzędzia 1400mm, regulowana w zakresie stopnia wysunięcia osłonki między 1354mm-1407mm; maksymalna długość wysunięcia ostrza igły 80mm (cały zakres 0-80mm), średnica ostrza igły 19, 22 i 25G, maksymalna średnica części wprowadzanej do endoskopu 1,85mm; minimalna średnica kanału roboczego endoskopu 2,8mm; na końcu dystalnym igły znajdują się otworki, które wzmacniają echogeniczność igły; wewnątrz narzędzia znajduje się wyjmowany nitinolowy mandryn zapewniający stałą drożność igły; posiada blokadę stopnia wysunięcia igły z osłonki (pokrętło) oraz blokadę wysunięcia osłonki (pokrętło) w zakresie 0-55mm ; na cześci sterującej znajduje się skala pozwalająca określić stopień wysunięcia igły oraz oddzielna skala pozwalająca określić stopien wysunięcia osłonki; posiada znacznik graficzny informujący o całkowitym schowaniu igły do osłonki; igła współpracuje z endoskopami ultradźwiękowymi, w których kierunek skanowania ultradźwiekowego jest równoległy do kierunku wprowadzania; posiada metalowe złącze typu luer lock, które umożliwia stabilne zamocowanie igły na endoskopie; 1 opakowanie zawiera: 5 sterylnych gotowych do użycia igieł do biopsji aspiracyjnej, 5 jednorazowych, sterylnych, gotowych do użycia strzykawek do pobierania biopsji Medalion z zaworem odcinającym i możliwością blokowania w pozycji 5, 10, 15 i 20ml;</t>
    </r>
  </si>
  <si>
    <t>Szczoteczka cytologiczna do pobierania próbek z przewodu trzustkowego i przewodów żółciowych; długość narzędzia 1900mm, długość szczoteczki 10mm, średnica szczoteczki 3mm; maksymalna średnica części wprowadzanej 2,9mm, minimalna średnica kanału roboczego 3,2mm; średnica włosia 0,14mm; posiada 2 znaczniki radiologiczne na obu końcach szczoteczki; posiada port iniekcyjny; kompatybilna z prowadnicą 0,89mm (0,035''), na końcówce dystalnej znajduje się specjalne oczko, które umożliwia wprowadzanie szczoteczki po prowadnicy na całej jej długości</t>
  </si>
  <si>
    <r>
      <rPr>
        <b/>
        <sz val="8"/>
        <rFont val="Tahoma"/>
        <family val="2"/>
        <charset val="238"/>
      </rPr>
      <t>Igła iniekcyjna endoskopowa do ostrzykiwania i hemostazy</t>
    </r>
    <r>
      <rPr>
        <sz val="8"/>
        <rFont val="Tahoma"/>
        <family val="2"/>
        <charset val="238"/>
      </rPr>
      <t>; z portem do podawania leków; usztywniona osłonka zabezpieczająca przed przekłuciem kanału; blokada z dobrze słyszalnym kliknięciem; uchwyt umożliwiający obsługę narzędzia jedną ręką; minimalna długość robocza narzędzia 2300mm; trójstronne ścięcie ostrza igły; długość ostrza igły: 1,8mm, 3mm, 4mm, 5mm, 6mm (w zależności od typu, do wyboru przez Zamawiającego w zależności od potrzeb); średnica igły: 23G, 25G, 26G (w zależności od typu, do wyboru przez Zamawiającego w zależności od potrzeb); kąt ścięcia ostrza igły 22 stopnie; minimalna średnica kanału roboczego 2,8mm; jednorazowego użytku; sterylna, gotowa do użycia ; op.5 szt.</t>
    </r>
  </si>
  <si>
    <t>PAKIET Nr 5 -  Koszyki do usuwania złogów lub polipów i sprzęt do znakowania i  pobierania materiału biologicznego</t>
  </si>
  <si>
    <r>
      <rPr>
        <b/>
        <sz val="9"/>
        <color indexed="8"/>
        <rFont val="Tahoma"/>
        <family val="2"/>
        <charset val="238"/>
      </rPr>
      <t>Koszyk do ekstrakcji złogów z dróg żółciowych</t>
    </r>
    <r>
      <rPr>
        <sz val="9"/>
        <color indexed="8"/>
        <rFont val="Tahoma"/>
        <family val="2"/>
        <charset val="238"/>
      </rPr>
      <t>, skrętny, twardy monofilament z pamięcią kształtu, cewnik 7 FR dł. 200 cm, obrotowa rękojeść, rozmiary 1.5x3.5, 2x4, 2.5x5 lub 3x6 cm. Minimalny kanał roboczy 2,8mm. Do użytku jednorazowego. Wielkośc koszyka uzalezniona od decyzji zamawiającego</t>
    </r>
  </si>
  <si>
    <r>
      <rPr>
        <b/>
        <sz val="9"/>
        <color theme="1"/>
        <rFont val="Tahoma"/>
        <family val="2"/>
        <charset val="238"/>
      </rPr>
      <t>Kosz do ekstrakcji złogów z dróg trzustkowych</t>
    </r>
    <r>
      <rPr>
        <sz val="9"/>
        <color theme="1"/>
        <rFont val="Tahoma"/>
        <family val="2"/>
        <charset val="238"/>
      </rPr>
      <t>. Cewnik 5 FR dł. 200 cm. Rozmiary 5 x 13 mm. Do użytku jednorazowego.</t>
    </r>
  </si>
  <si>
    <r>
      <rPr>
        <b/>
        <sz val="9"/>
        <color theme="1"/>
        <rFont val="Tahoma"/>
        <family val="2"/>
        <charset val="238"/>
      </rPr>
      <t>Koszyk do usuwania złogów i ciał obcych</t>
    </r>
    <r>
      <rPr>
        <sz val="9"/>
        <color theme="1"/>
        <rFont val="Tahoma"/>
        <family val="2"/>
        <charset val="238"/>
      </rPr>
      <t>, miękki multifilament z pamięcią kształtu, cewnik 7 FR dł. 220 cm, obrotowa rękojeść, rozmiary 1.5x3.5, 2x4 lub 3x6 cm, kompatybilny z awaryjnym litotryptorem Soehendra. Minimalny kanał roboczy 2,8mm. Do użytku jednorazowego</t>
    </r>
  </si>
  <si>
    <r>
      <rPr>
        <b/>
        <sz val="9"/>
        <rFont val="Tahoma"/>
        <family val="2"/>
        <charset val="238"/>
      </rPr>
      <t>Igły do biopsji aspiracyjnej</t>
    </r>
    <r>
      <rPr>
        <sz val="9"/>
        <rFont val="Tahoma"/>
        <family val="2"/>
        <charset val="238"/>
      </rPr>
      <t xml:space="preserve"> wysokiej rozdzielczości. Do wykonywania biopsji podśluzówkowych zmian żołądkowo-jelitowych poprzez kanał dostępowy endoskopu ultrasonograficznego. Średnica narzędzia w zależności od rozmiaru 5,2 - 4,2 Fr Wysoce echogeniczna igła z mandrynem ze ściętą końcówką lub końcówką kulową  Średnica igły: 19 G: 22 G; 25G. Pierścień zabezpieczający przedłużoną igłę Nastawne przedłużenie igły 0-8 cm Nastawne przedłużenie koszulki 0-5 cm Do użycia przy minimalnym kanale roboczym 2,0 mm</t>
    </r>
    <r>
      <rPr>
        <sz val="9"/>
        <color indexed="44"/>
        <rFont val="Tahoma"/>
        <family val="2"/>
        <charset val="238"/>
      </rPr>
      <t xml:space="preserve"> </t>
    </r>
  </si>
  <si>
    <r>
      <rPr>
        <b/>
        <sz val="9"/>
        <rFont val="Tahoma"/>
        <family val="2"/>
        <charset val="238"/>
      </rPr>
      <t>Igły do biopsji histologicznej</t>
    </r>
    <r>
      <rPr>
        <sz val="9"/>
        <rFont val="Tahoma"/>
        <family val="2"/>
        <charset val="238"/>
      </rPr>
      <t xml:space="preserve"> wysokiej rozdzielczości. Średnica narzędzia w zależności od rozmiaru 7,95 - 4,8 Fr. Wysoce echogeniczna igła z mandrynem ze ściętą końcówką lub końcówką kulową. Specjalna końcówka igły zwiększająca wydajność pobierania próbek do badania histologicznego. Do pobierania histologicznych próbek rdzenia. Średnica igły: 19 G; 20G; 22 G; 25G. Pokrętło zabezpieczające przedłużoną igłę. Nakłuwany wzór wysokiej rozdzielczości. Nastawne przedłużenie igły 0-8 cm. Nastawne przedłużenie koszulki 0-5 cm. Do użycia przy kanale roboczym 2,0-3,7mm.  </t>
    </r>
  </si>
  <si>
    <r>
      <rPr>
        <b/>
        <sz val="9"/>
        <color theme="1"/>
        <rFont val="Tahoma"/>
        <family val="2"/>
        <charset val="238"/>
      </rPr>
      <t>Igła aspiracyjna</t>
    </r>
    <r>
      <rPr>
        <sz val="9"/>
        <color theme="1"/>
        <rFont val="Tahoma"/>
        <family val="2"/>
        <charset val="238"/>
      </rPr>
      <t>, średnica igły 22 G, cewnik 5.2 Fr, minimalny kanał roboczy 2.0 mm, wysunięcie igły 0-8 cm, strzykawka próżniowa 10 cc</t>
    </r>
  </si>
  <si>
    <r>
      <rPr>
        <b/>
        <sz val="9"/>
        <rFont val="Tahoma"/>
        <family val="2"/>
        <charset val="238"/>
      </rPr>
      <t>Szczotka cytologiczna do dróg żółciowych</t>
    </r>
    <r>
      <rPr>
        <sz val="9"/>
        <rFont val="Tahoma"/>
        <family val="2"/>
        <charset val="238"/>
      </rPr>
      <t xml:space="preserve"> 2,5 cm na cewnik 6 i 8 Fr długości 200cm na prowadnik 0,021 i 0,035 miękki koniec 1,5 i 3,5 cm (Zamawiający określi rozmiar przy składaniu zamówienia).  </t>
    </r>
  </si>
  <si>
    <r>
      <rPr>
        <b/>
        <sz val="9"/>
        <color theme="1"/>
        <rFont val="Tahoma"/>
        <family val="2"/>
        <charset val="238"/>
      </rPr>
      <t>Endoskopowy węglowy marker</t>
    </r>
    <r>
      <rPr>
        <sz val="9"/>
        <color theme="1"/>
        <rFont val="Tahoma"/>
        <family val="2"/>
        <charset val="238"/>
      </rPr>
      <t xml:space="preserve"> do oznaczania miejsc przed lub po wycięciu polipów. Opakowanie zawiera 10 ampułkostrzykawek 5cm3 </t>
    </r>
  </si>
  <si>
    <r>
      <rPr>
        <b/>
        <sz val="9"/>
        <rFont val="Tahoma"/>
        <family val="2"/>
        <charset val="238"/>
      </rPr>
      <t>Koszyk dwukanałowy</t>
    </r>
    <r>
      <rPr>
        <sz val="9"/>
        <rFont val="Tahoma"/>
        <family val="2"/>
        <charset val="238"/>
      </rPr>
      <t xml:space="preserve"> pozwalający na wprowadzenie prowadnicy 0,035' podczas jego użycia do usuwania złogów, jednorazowy - średnica 2 x 4 cm, cewnik 8 Fr, dł 200 cm</t>
    </r>
  </si>
  <si>
    <t xml:space="preserve">      szt.</t>
  </si>
  <si>
    <t>PAKIET Nr 6 -  Protezy plastikowe, koszyki, sfinkterotomy i prowadniki, balony do ekstrakcji złogów, balony do poszerzania także dróg żółciowych i  igły do biopsji celowanej i narzędzia do pobierania materiału biologicznego</t>
  </si>
  <si>
    <r>
      <rPr>
        <b/>
        <sz val="9"/>
        <color theme="1"/>
        <rFont val="Tahoma"/>
        <family val="2"/>
        <charset val="238"/>
      </rPr>
      <t xml:space="preserve">Polimerowa proteza </t>
    </r>
    <r>
      <rPr>
        <b/>
        <sz val="9"/>
        <color indexed="8"/>
        <rFont val="Tahoma"/>
        <family val="2"/>
        <charset val="238"/>
      </rPr>
      <t>cienkościenna</t>
    </r>
    <r>
      <rPr>
        <sz val="9"/>
        <color indexed="8"/>
        <rFont val="Tahoma"/>
        <family val="2"/>
        <charset val="238"/>
      </rPr>
      <t xml:space="preserve"> do drenażu dróg żółciowych - z możliwością wyboru określonej protezy przy zakupie - wymagany endoskopowy znacznik od strony dwunastnicy.● średnica 7 Fr (śr. wewnętrzna 1,7 mm), długości protez: 5,7,9,12,15cm; ● średnica 8,5 Fr (śr wewnętrzna 2,1 mm), długości protez: 5,7,9,12,15 cm;● średnica 10 Fr (śr. wewnętrzna 2,3 mm), długości protez: 5,7,9,12,15 cm;  </t>
    </r>
  </si>
  <si>
    <r>
      <rPr>
        <b/>
        <sz val="9"/>
        <color theme="1"/>
        <rFont val="Tahoma"/>
        <family val="2"/>
        <charset val="238"/>
      </rPr>
      <t>Protezy do dróg żółciowych</t>
    </r>
    <r>
      <rPr>
        <sz val="9"/>
        <color theme="1"/>
        <rFont val="Tahoma"/>
        <family val="2"/>
        <charset val="238"/>
      </rPr>
      <t xml:space="preserve"> cienkościenne typu podwójny pigtail.- z możliwością wyboru określonej protezy przy zakupie - średnica protez  7 Fr - 10 Fr, długości protez  3,5,7cm</t>
    </r>
  </si>
  <si>
    <r>
      <rPr>
        <b/>
        <sz val="9"/>
        <color theme="1"/>
        <rFont val="Tahoma"/>
        <family val="2"/>
        <charset val="238"/>
      </rPr>
      <t>Balon do ekstrakcji złogów</t>
    </r>
    <r>
      <rPr>
        <sz val="9"/>
        <color theme="1"/>
        <rFont val="Tahoma"/>
        <family val="2"/>
        <charset val="238"/>
      </rPr>
      <t xml:space="preserve"> - z możliwością wyboru określonej średnicy balonu przy zakupie - zmienna średnica, w zakresie: 9 – 12, 12 – 15 i 15 – 18 mm, dostępne z ujściem kontrastu powyżej i poniżej balonu, kompatybilność  z prowadnikiem 0,035” , wymagana skalibrowana strzykawka w komplecie do inflacji</t>
    </r>
  </si>
  <si>
    <r>
      <rPr>
        <b/>
        <sz val="9"/>
        <rFont val="Tahoma"/>
        <family val="2"/>
        <charset val="238"/>
      </rPr>
      <t>Prowadnik endoskopowy</t>
    </r>
    <r>
      <rPr>
        <sz val="9"/>
        <rFont val="Tahoma"/>
        <family val="2"/>
        <charset val="238"/>
      </rPr>
      <t xml:space="preserve"> z jedną 5 cm końcówką roboczą z możliwością wyboru średnicy do ERCP, średnica: 0.025” i 0.035”, dostępne długości: 260 i 450 cm, dostępne w wersji z końcówką o długości 5 i 10 cm oraz z końcówkami na obydwu końcach jednego prowadnika (długość końcówek 5 i 10 cm), końcówki wykonane z materiału zapewniającego widoczność w obrazie RTG, sztywność: standardowa i usztywniona, dostępne kształty końcówek: prosta i zagięta, z nitinolowym rdzeniem odpornym na załamania, w części dystalnej pokryty tworzywem zmniejszającym tarcie i ułatwiającym wymianę narzędzi, izolowany elektrycznie, dwukolorowy, zapewniający możliwość kontroli ruchu i położenia, rodzaj sztywności prowadnika identyfikowany kolorem</t>
    </r>
  </si>
  <si>
    <r>
      <rPr>
        <b/>
        <sz val="9"/>
        <color theme="1"/>
        <rFont val="Tahoma"/>
        <family val="2"/>
        <charset val="238"/>
      </rPr>
      <t>Balony do poszerzania zwężeń przełykowo-jelitowych</t>
    </r>
    <r>
      <rPr>
        <sz val="9"/>
        <color theme="1"/>
        <rFont val="Tahoma"/>
        <family val="2"/>
        <charset val="238"/>
      </rPr>
      <t xml:space="preserve"> oraz DASE - z możliwością wyboru określonej średnicy balonu przy zakupie - balony o zmiennej średnicy, możliwość inflacji za pomocą kontrastu lub jego roztworu, możliwość wprowadzania balonu po prowadniku (zalecany prowadnik w zestawie z balonem), długość balonu: 5 – 6 cm, średnice balonu: 6 – 8; 8 – 10; 10 – 12; długość robocza 240 cm, kompatybilny z kanałem endoskopu o śr. 2,8mm,</t>
    </r>
  </si>
  <si>
    <r>
      <rPr>
        <b/>
        <sz val="9"/>
        <color theme="1"/>
        <rFont val="Tahoma"/>
        <family val="2"/>
        <charset val="238"/>
      </rPr>
      <t xml:space="preserve">Strzykawka </t>
    </r>
    <r>
      <rPr>
        <b/>
        <sz val="9"/>
        <color indexed="8"/>
        <rFont val="Tahoma"/>
        <family val="2"/>
        <charset val="238"/>
      </rPr>
      <t>60 cc</t>
    </r>
    <r>
      <rPr>
        <sz val="9"/>
        <color indexed="8"/>
        <rFont val="Tahoma"/>
        <family val="2"/>
        <charset val="238"/>
      </rPr>
      <t xml:space="preserve"> z manometrem do napełniania balonu, strzykawka pozwala na pracę w granicach ciśnień 0-12 atm</t>
    </r>
  </si>
  <si>
    <r>
      <rPr>
        <b/>
        <sz val="9"/>
        <rFont val="Tahoma"/>
        <family val="2"/>
        <charset val="238"/>
      </rPr>
      <t xml:space="preserve">Urządzenie do inflacji </t>
    </r>
    <r>
      <rPr>
        <sz val="9"/>
        <rFont val="Tahoma"/>
        <family val="2"/>
        <charset val="238"/>
      </rPr>
      <t xml:space="preserve">w/w balonów, kompatybilne ze strzykawkami </t>
    </r>
    <r>
      <rPr>
        <b/>
        <sz val="9"/>
        <rFont val="Tahoma"/>
        <family val="2"/>
        <charset val="238"/>
      </rPr>
      <t>60 cc</t>
    </r>
    <r>
      <rPr>
        <sz val="9"/>
        <rFont val="Tahoma"/>
        <family val="2"/>
        <charset val="238"/>
      </rPr>
      <t>, pozwalające na inflację i deflację przy użyciu jednej ręki</t>
    </r>
  </si>
  <si>
    <r>
      <rPr>
        <b/>
        <sz val="9"/>
        <color theme="1"/>
        <rFont val="Tahoma"/>
        <family val="2"/>
        <charset val="238"/>
      </rPr>
      <t>Koszyki do ekstrakcji złogów</t>
    </r>
    <r>
      <rPr>
        <sz val="9"/>
        <color theme="1"/>
        <rFont val="Tahoma"/>
        <family val="2"/>
        <charset val="238"/>
      </rPr>
      <t xml:space="preserve"> - z funkcją awaryjnej litotrypsji, z zabezpieczeniem przed uwięźnięciem złogu wewnątrz kosza, w stalowym pancerzu, trapezoidalny; czterodrutowy, współpracujący z prowadnikiem o średnicy 0,035”, kompatybilny z kanałem endoskopowym o średnicy 3.2 mm, wymagane rozmiary kosza: 1.5 x 3; 2 x 4 cm 2.5 x 5 i 3 x 6 cm</t>
    </r>
  </si>
  <si>
    <r>
      <t xml:space="preserve">Igła wykonana z nitinolu - </t>
    </r>
    <r>
      <rPr>
        <b/>
        <sz val="9"/>
        <color indexed="8"/>
        <rFont val="Tahoma"/>
        <family val="2"/>
        <charset val="238"/>
      </rPr>
      <t>sprężysta, giętka</t>
    </r>
    <r>
      <rPr>
        <sz val="9"/>
        <color indexed="8"/>
        <rFont val="Tahoma"/>
        <family val="2"/>
        <charset val="238"/>
      </rPr>
      <t>, odporna na deformacje, zagięcia i załamania,na całej długości pokryta echogenicznym wzorem zapewniającym dobrą widoczność w obrazie EUS. Mandryn wykonany z nitinolu, wyposażony w klips pozwalający na jego spięcie w formie pętli po wyjęciu z igły, regulowana długość osłonki igły i długość wysunięcia igły, średnica igły: 19 Gauge</t>
    </r>
  </si>
  <si>
    <r>
      <rPr>
        <b/>
        <sz val="8"/>
        <rFont val="Tahoma"/>
        <family val="2"/>
        <charset val="238"/>
      </rPr>
      <t>Igła do biopsji</t>
    </r>
    <r>
      <rPr>
        <sz val="8"/>
        <rFont val="Tahoma"/>
        <family val="2"/>
        <charset val="238"/>
      </rPr>
      <t xml:space="preserve"> pod kontrolą EUS (FNB):
Igła wykonana ze stali kobaltowo chromowej, Igła zaostrzona trójstożkowo (posiadająca trzy ostrza na końcówce igły), Igła na całej długości pokryta echogenicznym wzorem zapewniającym dobrą widoczność w obrazie EUS, Osłonki igły o różnych średnicach, zależnych od średnicy igły, Mandryn wykonany z nitinolu, wyposażony w klips pozwalający na jego spięcie w formie pętli po wyjęciu z igły,
Regulowana długość osłonki igły w granicach: +/- 4 cm, Regulowana długość wysunięcia igły w granicach: 0 – 8 cm, Dostępne średnice: 25 i 22  Gauge, minimalna średnica kanału roboczego 2,4 mm</t>
    </r>
  </si>
  <si>
    <r>
      <rPr>
        <b/>
        <sz val="9"/>
        <rFont val="Tahoma"/>
        <family val="2"/>
        <charset val="238"/>
      </rPr>
      <t>Pętle do polipektomii</t>
    </r>
    <r>
      <rPr>
        <sz val="9"/>
        <rFont val="Tahoma"/>
        <family val="2"/>
        <charset val="238"/>
      </rPr>
      <t xml:space="preserve"> jednorazowego użytku
 -Wykonane z plecionego drutu,
 - Dostępne w wersji sztywnej, półsztywnej i miękkiej;
 - Dostępne kształty: owalny, okrągły, półksiężycowy i heksagonalny,
 - Dostępne średnice otwartej pętli od 10 do 33 mm,
 - Długość robocza: 240 cm,
 - Średnica zewnętrzna osłonki: 2.4 mm; do wyboru przez zamawiającego</t>
    </r>
  </si>
  <si>
    <r>
      <rPr>
        <b/>
        <sz val="8"/>
        <rFont val="Tahoma"/>
        <family val="2"/>
        <charset val="238"/>
      </rPr>
      <t>Szczypce biopsyjne gastro i kolonoskopowe</t>
    </r>
    <r>
      <rPr>
        <sz val="8"/>
        <rFont val="Tahoma"/>
        <family val="2"/>
        <charset val="238"/>
      </rPr>
      <t xml:space="preserve">:
- Długość robocza 160 i 240 cm,
- Łyżeczki z podwójnym okienkiem i ząbkami na całym obwodzie
- Posiadające możliwość w możliwością biopsji stycznej,
- W osłonie z tworzywa sztucznego, pokrytego substancją hydrofilną,
- Z markerami sygnalizującymi pozycję narzędzia w kanale roboczym,
- Dostępne w wersji z igłą i bez igły,
- Dostępne typy szczęk: okrągłe i owalne do kanału 2.8 mm oraz „jumbo” owalne do kanału 3.2 mm),  opakowanie  5 szt                                                                                                                                                                   </t>
    </r>
  </si>
  <si>
    <r>
      <rPr>
        <b/>
        <sz val="9"/>
        <rFont val="Tahoma"/>
        <family val="2"/>
        <charset val="238"/>
      </rPr>
      <t xml:space="preserve">Pętle tylko do zimnej polipektomii </t>
    </r>
    <r>
      <rPr>
        <sz val="9"/>
        <rFont val="Tahoma"/>
        <family val="2"/>
        <charset val="238"/>
      </rPr>
      <t>jednorazowego użytku: okrągła, 10 mm, sztywna, osłonka 2,4 mm, długość 240 cm, do kanału roboczego 2,8 mm, opakowanie 10 szt</t>
    </r>
  </si>
  <si>
    <r>
      <rPr>
        <b/>
        <sz val="9"/>
        <rFont val="Tahoma"/>
        <family val="2"/>
        <charset val="238"/>
      </rPr>
      <t>Balony do wysokociśnieniowej dylatacji dróg żółciowych</t>
    </r>
    <r>
      <rPr>
        <sz val="9"/>
        <rFont val="Tahoma"/>
        <family val="2"/>
        <charset val="238"/>
      </rPr>
      <t>:
•	Wykonane w pełni przezroczystego materiału,
•	Z zaokrąglonymi końcami,
•	Wyposażone w markery RTG określające położenie balonu,
•	Długość balonu 2 i 4 cm,
•	Średnica balonu 4, 6, 8 i 10 mm, 
•	Współpracujący z prowadnikiem o długości 260 oraz 450 cm i średnicy 0,035”</t>
    </r>
  </si>
  <si>
    <r>
      <rPr>
        <b/>
        <sz val="9"/>
        <rFont val="Tahoma"/>
        <family val="2"/>
        <charset val="238"/>
      </rPr>
      <t>Szczypce biopsyjne pediatryczne</t>
    </r>
    <r>
      <rPr>
        <sz val="9"/>
        <rFont val="Tahoma"/>
        <family val="2"/>
        <charset val="238"/>
      </rPr>
      <t>:
• Długość robocza 160 cm
• Łyżeczki z ząbkami na całym obwodzie
• W osłonie z tworzywa sztucznego, pokrytego substancją hydrofilną,
• Dostępne w wersji z igłą i bez igły,
• szczęki o średnicy 1.8 mm do kanału 2.0 mm 
opakowanie 5 szt</t>
    </r>
  </si>
  <si>
    <r>
      <rPr>
        <b/>
        <sz val="9"/>
        <rFont val="Tahoma"/>
        <family val="2"/>
        <charset val="238"/>
      </rPr>
      <t xml:space="preserve">żel </t>
    </r>
    <r>
      <rPr>
        <sz val="9"/>
        <rFont val="Tahoma"/>
        <family val="2"/>
        <charset val="238"/>
      </rPr>
      <t>do unoszenia warstwy podśluzówkowej , strzykawka 10 ml , z końcówką luer lock, napełniona żelem gotowym do użycia w kolorze niebieskim, opakowanie 10 szt</t>
    </r>
  </si>
  <si>
    <r>
      <rPr>
        <b/>
        <sz val="9"/>
        <rFont val="Tahoma"/>
        <family val="2"/>
        <charset val="238"/>
      </rPr>
      <t>Prowadnik endoskopowy</t>
    </r>
    <r>
      <rPr>
        <sz val="9"/>
        <rFont val="Tahoma"/>
        <family val="2"/>
        <charset val="238"/>
      </rPr>
      <t xml:space="preserve"> 025":  Długość 450 cm, z końcówką o długości 5 cm, Dostępne kształty końcówek: prosta i zagięta, Z nitinolowym rdzeniem odpornym na załamania,pokryte tworzywem zmniejszającym tarcie,  izolowany elektrycznie,  dwukolorowy, zapewniający możliwość kontroli ruchu i położenia</t>
    </r>
  </si>
  <si>
    <r>
      <rPr>
        <b/>
        <sz val="9"/>
        <rFont val="Tahoma"/>
        <family val="2"/>
        <charset val="238"/>
      </rPr>
      <t>Trójkanałowy sfinkterotom</t>
    </r>
    <r>
      <rPr>
        <sz val="9"/>
        <rFont val="Tahoma"/>
        <family val="2"/>
        <charset val="238"/>
      </rPr>
      <t xml:space="preserve"> jednorazowego użytku:
•Z niezależnymi kanałami dla prowadnika i podawania kontrastu,
•Długość robocza 200 cm,
•Długość noska 5 i 20 mm,
•Długość cięciwy tnącej 20 i 30 mm,
•Współpracujący z prowadnikiem 0.035”</t>
    </r>
  </si>
  <si>
    <r>
      <rPr>
        <b/>
        <sz val="8"/>
        <rFont val="Tahoma"/>
        <family val="2"/>
        <charset val="238"/>
      </rPr>
      <t>Sfinkterotom obrotowy</t>
    </r>
    <r>
      <rPr>
        <sz val="8"/>
        <rFont val="Tahoma"/>
        <family val="2"/>
        <charset val="238"/>
      </rPr>
      <t xml:space="preserve">  jednorazowego użytku
• Z mechanizmem pozwalającym na płynny obrót końcówki w dowolnym kierunku ( 360 stopni), ułatwiający ustawienie względem brodawki, uzyskanie dostępu do dróg żółciowych oraz selektywną kaniulację wybranego obszaru
• Rękojeść wyposażona w hamulec/blokadę utrzymania zagięcia cewnika
• Sfinkterotom z niezależnymi kanałami dla prowadnika i podawania kontrastu
• Długość robocza 200 cm
• Długość noska 5 mm
• Dostępne długości cięciw tnących 20 i 30 mm
• Dostępne średnice końcówki dystalnej:
-  4,9 Fr i 4,4 Fr (współpracujące z prowadnikiem o średnicy 0.018” do 0.035”)
-  3,9 Fr (współpracujące z prowadnikiem o średnicy 0.018” do 0.025”)
• Dystalny koniec wyposażony w system markerów określających położenie cięciwy oraz głębokość kaniulacji</t>
    </r>
  </si>
  <si>
    <r>
      <rPr>
        <b/>
        <sz val="8"/>
        <rFont val="Tahoma"/>
        <family val="2"/>
        <charset val="238"/>
      </rPr>
      <t>Igła wykonana ze stali kobaltowo-chromowej,</t>
    </r>
    <r>
      <rPr>
        <sz val="8"/>
        <rFont val="Tahoma"/>
        <family val="2"/>
        <charset val="238"/>
      </rPr>
      <t xml:space="preserve"> na całej długości pokryta echogenicznym wzorem zapewniającym dobrą widoczność w obrazie EUS. Osłonki igły o średnicach, zależnych od średnicy igły. Zaokrąglone końcówki osłonki. Mandryn wykonany z nitinolu, wyposażony w klips pozwalający na jego spięcie w formie pętli po wyjęciu z igły. Regulowana długość osłonki igły i długość wysunięcia igły, średnice: 25/ 22/19 Gauge</t>
    </r>
  </si>
  <si>
    <t>PAKIET Nr 7 -  Urządzenia do czasowego i stałego rozszerzania i zabezpieczenia zwężęń w przewodzie pokarmowym, drenażu endoskopowego, usuwania złogów i diwerticulotomii oraz umożliwiające wprowadzenie endoskopu do jamy ustnej</t>
  </si>
  <si>
    <r>
      <rPr>
        <b/>
        <sz val="9"/>
        <color theme="1"/>
        <rFont val="Tahoma"/>
        <family val="2"/>
        <charset val="238"/>
      </rPr>
      <t>Balon do achalazji</t>
    </r>
    <r>
      <rPr>
        <sz val="9"/>
        <color theme="1"/>
        <rFont val="Tahoma"/>
        <family val="2"/>
        <charset val="238"/>
      </rPr>
      <t xml:space="preserve"> jednorazowy - widoczne znaczniki w RTG, średnica balonu po rozszerzeniu minimum 30 mm, do użycia z odpowiednim prowadnikiem - 0,035", nie przeznaczony do użycia z endoskopem.                                                                            </t>
    </r>
  </si>
  <si>
    <r>
      <rPr>
        <b/>
        <sz val="9"/>
        <color theme="1"/>
        <rFont val="Tahoma"/>
        <family val="2"/>
        <charset val="238"/>
      </rPr>
      <t>Balon do poszerzania zwężeń przełyku</t>
    </r>
    <r>
      <rPr>
        <sz val="9"/>
        <color theme="1"/>
        <rFont val="Tahoma"/>
        <family val="2"/>
        <charset val="238"/>
      </rPr>
      <t xml:space="preserve"> jednorazowy , odźwiernika, dwunastnicy i jelita grubego lub okrężnicy. Trzystopniowy, wprowadzany na prowadniku przez kanał endoskopu o wymiarach balonu 8-9-10mm, 10-11-12mm, 12-13.5-15mm, 15-16.5-18 oraz 18-19-20mm. Dwa widoczne w promieniach RTG znaczniki umożliwiające jego umiejscowienie.   </t>
    </r>
  </si>
  <si>
    <t>Urządzenie do inflacji balonów</t>
  </si>
  <si>
    <r>
      <rPr>
        <b/>
        <sz val="9"/>
        <rFont val="Tahoma"/>
        <family val="2"/>
        <charset val="238"/>
      </rPr>
      <t>Rozszerzadła sztywne</t>
    </r>
    <r>
      <rPr>
        <sz val="9"/>
        <rFont val="Tahoma"/>
        <family val="2"/>
        <charset val="238"/>
      </rPr>
      <t xml:space="preserve"> Savary-Gillard o stopniowanej średnicy 7 mm , 8mm, 9mm, 10mm, 11mm, 12mm, 14mm, 15mm - rozmiar do wyboru </t>
    </r>
  </si>
  <si>
    <r>
      <rPr>
        <b/>
        <sz val="9"/>
        <rFont val="Tahoma"/>
        <family val="2"/>
        <charset val="238"/>
      </rPr>
      <t>Ustnik jednorazowy</t>
    </r>
    <r>
      <rPr>
        <sz val="9"/>
        <rFont val="Tahoma"/>
        <family val="2"/>
        <charset val="238"/>
      </rPr>
      <t xml:space="preserve"> do wprowadzania endoskopu. Regulowana nielateksowa opaska; miękki polietylen; pozwala na użycie rozszerzadła o średnicy do 48 Fr (16 mm);
Otwory boczne 2 cm x 2 cm.</t>
    </r>
  </si>
  <si>
    <r>
      <rPr>
        <b/>
        <sz val="9"/>
        <rFont val="Tahoma"/>
        <family val="2"/>
        <charset val="238"/>
      </rPr>
      <t>Balon do poszerzania dróg żółciowych</t>
    </r>
    <r>
      <rPr>
        <sz val="9"/>
        <rFont val="Tahoma"/>
        <family val="2"/>
        <charset val="238"/>
      </rPr>
      <t>, cewnik 6.8 Fr temperowany do 5.5 Fr, długość 180 cm, wymagane średnice balonu 4, 6, 8 i 10 mm. Długość 3 cm. Do użytku jednorazowego.</t>
    </r>
  </si>
  <si>
    <r>
      <rPr>
        <b/>
        <sz val="9"/>
        <rFont val="Tahoma"/>
        <family val="2"/>
        <charset val="238"/>
      </rPr>
      <t>Prowadnica metalowa</t>
    </r>
    <r>
      <rPr>
        <sz val="9"/>
        <rFont val="Tahoma"/>
        <family val="2"/>
        <charset val="238"/>
      </rPr>
      <t xml:space="preserve"> do rozszerzadeł Savary – Gillard o dł. 250 cm z miękką końcówką widoczna w skopii </t>
    </r>
  </si>
  <si>
    <r>
      <rPr>
        <b/>
        <sz val="9"/>
        <color theme="1"/>
        <rFont val="Tahoma"/>
        <family val="2"/>
        <charset val="238"/>
      </rPr>
      <t xml:space="preserve">Protezy trzustkowe </t>
    </r>
    <r>
      <rPr>
        <sz val="9"/>
        <color theme="1"/>
        <rFont val="Tahoma"/>
        <family val="2"/>
        <charset val="238"/>
      </rPr>
      <t>typu Zimmon bez zaczepów z pojedyńczym pigtailem. Używane do drenażu zaczopowanych dróg trzustkowych. Średnica stentu 3 Fr długość stentu: 4, 6, 8, 10, 12 i 18 cm. Średnica stentu 5 Fr długość stentu: 3, 5 i 7 cm. Średnica stentu 7 Fr długość stentu: 3 i 5 cm. Odpowiednie na prowadnik: 0,018" (3Fr) lub 0,035" (5 i 7Fr).</t>
    </r>
  </si>
  <si>
    <r>
      <rPr>
        <b/>
        <sz val="9"/>
        <color indexed="8"/>
        <rFont val="Tahoma"/>
        <family val="2"/>
        <charset val="238"/>
      </rPr>
      <t>Stent trzustkowy</t>
    </r>
    <r>
      <rPr>
        <sz val="9"/>
        <color indexed="8"/>
        <rFont val="Tahoma"/>
        <family val="2"/>
        <charset val="238"/>
      </rPr>
      <t xml:space="preserve"> z otworami drenującymi na całej długości, cztery języki uniemożliwiające migrację, temperowany koniec dla rozmiaru 7 Fr. Średnica 3, 5 i 7 Fr, długość od 3 do 15 cm.</t>
    </r>
  </si>
  <si>
    <r>
      <rPr>
        <b/>
        <sz val="9"/>
        <color theme="1"/>
        <rFont val="Tahoma"/>
        <family val="2"/>
        <charset val="238"/>
      </rPr>
      <t>Diverticuloskop</t>
    </r>
    <r>
      <rPr>
        <sz val="9"/>
        <color theme="1"/>
        <rFont val="Tahoma"/>
        <family val="2"/>
        <charset val="238"/>
      </rPr>
      <t xml:space="preserve"> do leczenia uchyłka Zenkera, średnica 22 mm, dł. 30 cm</t>
    </r>
  </si>
  <si>
    <r>
      <rPr>
        <b/>
        <sz val="9"/>
        <color theme="1"/>
        <rFont val="Tahoma"/>
        <family val="2"/>
        <charset val="238"/>
      </rPr>
      <t>Cystotom</t>
    </r>
    <r>
      <rPr>
        <sz val="9"/>
        <color theme="1"/>
        <rFont val="Tahoma"/>
        <family val="2"/>
        <charset val="238"/>
      </rPr>
      <t xml:space="preserve"> do przezżołądkowego lub przezdwunastniczego nakłucia elektrochirurgicznego torbieli rzekomej trzustki. Ostrze tnące o średnicy 0,038 cali. Cewnik zewnętrzny 10 Fr dł. 165 cm, cewnik wewnętrzny 5 Fr dł. 190 cm. Pierścień diatermiczny 10 Fr, na prowadnik 0,035". Do użytku jednorazowego.                       </t>
    </r>
  </si>
  <si>
    <r>
      <rPr>
        <b/>
        <sz val="9"/>
        <color theme="1"/>
        <rFont val="Tahoma"/>
        <family val="2"/>
        <charset val="238"/>
      </rPr>
      <t>Plastikowe stenty</t>
    </r>
    <r>
      <rPr>
        <sz val="9"/>
        <color theme="1"/>
        <rFont val="Tahoma"/>
        <family val="2"/>
        <charset val="238"/>
      </rPr>
      <t xml:space="preserve"> typu Amsterdam do drenażu zablokowanych dróg żółciowych. Średnica: 7; 8,5; 10; 11,5;  Długość: 5; 7; 9; 12; 15 cm. </t>
    </r>
  </si>
  <si>
    <r>
      <rPr>
        <b/>
        <sz val="9"/>
        <color theme="1"/>
        <rFont val="Tahoma"/>
        <family val="2"/>
        <charset val="238"/>
      </rPr>
      <t>Poszerzadło do dróg żółciowych</t>
    </r>
    <r>
      <rPr>
        <sz val="9"/>
        <color theme="1"/>
        <rFont val="Tahoma"/>
        <family val="2"/>
        <charset val="238"/>
      </rPr>
      <t>, sztywne, dostępne w rozmiarach 6-4, 6.9-4, 8.4-5, 9-6, 9.6-6 i 11.4-7Fr. Temperowany na dł. 3 cm. Dł. 195 cm. Na prowadnik 0,035". Do użytku jednorazowego.</t>
    </r>
  </si>
  <si>
    <r>
      <rPr>
        <b/>
        <sz val="9"/>
        <color theme="1"/>
        <rFont val="Tahoma"/>
        <family val="2"/>
        <charset val="238"/>
      </rPr>
      <t>Poszerzadło do dróg trzustkowych</t>
    </r>
    <r>
      <rPr>
        <sz val="9"/>
        <color theme="1"/>
        <rFont val="Tahoma"/>
        <family val="2"/>
        <charset val="238"/>
      </rPr>
      <t xml:space="preserve"> sztywne, dostępne w rozmiarze 6.9 Fr temperowany od 5 do 4 FR na dł. 2 cm, dł. 195 cm, na prowadnik 0,025".</t>
    </r>
  </si>
  <si>
    <r>
      <rPr>
        <b/>
        <sz val="9"/>
        <rFont val="Tahoma"/>
        <family val="2"/>
        <charset val="238"/>
      </rPr>
      <t>Szczotka do czyszczenia rozszerzadeł</t>
    </r>
    <r>
      <rPr>
        <sz val="9"/>
        <rFont val="Tahoma"/>
        <family val="2"/>
        <charset val="238"/>
      </rPr>
      <t xml:space="preserve"> Savary-Gilliard, średnica 3 mm, długość 110 cm</t>
    </r>
  </si>
  <si>
    <r>
      <rPr>
        <b/>
        <sz val="9"/>
        <color indexed="8"/>
        <rFont val="Tahoma"/>
        <family val="2"/>
        <charset val="238"/>
      </rPr>
      <t>Prowadnica do zabiegów ERCP</t>
    </r>
    <r>
      <rPr>
        <sz val="9"/>
        <color indexed="8"/>
        <rFont val="Tahoma"/>
        <family val="2"/>
        <charset val="238"/>
      </rPr>
      <t>, dwukolorowa przez co identyfikująca ruch, dł. 480 i 260 cm, 5 cm koniec cieniodajny pokryty hydrofilnie, dostępna w rozmiarach 0,021", 0,025" i 0,035", końcówka prosta lub zagięta (w przypadku średnicy 0,035" i długości 480 cm). Do użytku jednorazowego.</t>
    </r>
  </si>
  <si>
    <r>
      <rPr>
        <b/>
        <sz val="9"/>
        <color theme="1"/>
        <rFont val="Tahoma"/>
        <family val="2"/>
        <charset val="238"/>
      </rPr>
      <t>Prowadnik do zabiegów ERCP</t>
    </r>
    <r>
      <rPr>
        <sz val="9"/>
        <color theme="1"/>
        <rFont val="Tahoma"/>
        <family val="2"/>
        <charset val="238"/>
      </rPr>
      <t xml:space="preserve"> </t>
    </r>
    <r>
      <rPr>
        <b/>
        <sz val="9"/>
        <color theme="1"/>
        <rFont val="Tahoma"/>
        <family val="2"/>
        <charset val="238"/>
      </rPr>
      <t>do trudnych kaniulacji przewodów żółciowych i trzustkowych</t>
    </r>
    <r>
      <rPr>
        <sz val="9"/>
        <color theme="1"/>
        <rFont val="Tahoma"/>
        <family val="2"/>
        <charset val="238"/>
      </rPr>
      <t xml:space="preserve"> z hydrofilnie powleczonym zakończeniem na długości 5,8 cm., atraumatyczna, elastyczna, platynowa spiralna końcówka długości 4cm, dająca cień w promieniach RTG prosta lub zagięta. Prowadnica ze wzmocnionym nitinolowym rdzeniem ułatwiającym wprowadzanie oraz z systemem zapewniającym endoskopową wizualizację ruchu i głębokości wprowadzenia. Długość 260 lub 450 cm, średnica 0,025” lub 0,035”. Do użytku jednorazowego.</t>
    </r>
  </si>
  <si>
    <r>
      <rPr>
        <b/>
        <sz val="9"/>
        <color indexed="8"/>
        <rFont val="Tahoma"/>
        <family val="2"/>
        <charset val="238"/>
      </rPr>
      <t xml:space="preserve">Prowadnik do trudnych zabiegów ERCP, stosowany do pomocy w kaniulacji </t>
    </r>
    <r>
      <rPr>
        <sz val="9"/>
        <color indexed="8"/>
        <rFont val="Tahoma"/>
        <family val="2"/>
        <charset val="238"/>
      </rPr>
      <t>i przechodzenia przez trudne zwężenia dróg żółciowych i przewodu trzustkowego. Platynowa końcówka 3 cm, ze sprężynową owijką, widoczną w skopii. Średnica 0,018"dł. 260 lub 480 cm, końcówka prosta lub zagięta.  Do użytku jednorazowego.</t>
    </r>
  </si>
  <si>
    <r>
      <rPr>
        <b/>
        <sz val="9"/>
        <color theme="1"/>
        <rFont val="Tahoma"/>
        <family val="2"/>
        <charset val="238"/>
      </rPr>
      <t>Stent samorozprężalny nitinolowy do dwunastnicy</t>
    </r>
    <r>
      <rPr>
        <sz val="9"/>
        <color theme="1"/>
        <rFont val="Tahoma"/>
        <family val="2"/>
        <charset val="238"/>
      </rPr>
      <t xml:space="preserve">, niepokrywany, śr. kołnierzy 27mm, śr. wewn. 22mm. Uwalniany z rękojeści umożliwiającej wysuwania i chowania stentu do koszulki, repozycjonowanie w czasie jak i po rozłożeniu protezy do 80%, cewnik 10Fr, na prowadnik 0,035", kanał roboczy 3.8mm. Rozmiary 6, 9, 12cm, </t>
    </r>
  </si>
  <si>
    <r>
      <rPr>
        <b/>
        <sz val="9"/>
        <color theme="1"/>
        <rFont val="Tahoma"/>
        <family val="2"/>
        <charset val="238"/>
      </rPr>
      <t>Stent samorozprężalny nitinolowy do jelita grubego</t>
    </r>
    <r>
      <rPr>
        <sz val="9"/>
        <color theme="1"/>
        <rFont val="Tahoma"/>
        <family val="2"/>
        <charset val="238"/>
      </rPr>
      <t xml:space="preserve"> i okrężnicy, niepokrywany, śr. kołnierzy 30mm, śr. wewn. 25mm. Uwalniany z rękojeści umożliwiającej wysuwania i chowania stentu do koszulki, repozycjonowanie w czasie jak i po rozłożeniu protezy do 80%, cewnik 10Fr, na prowadnik 0,035", kanał roboczy 3.8mm. Rozmiary 6, 8, 10cm, </t>
    </r>
  </si>
  <si>
    <r>
      <rPr>
        <b/>
        <sz val="9"/>
        <color theme="1"/>
        <rFont val="Tahoma"/>
        <family val="2"/>
        <charset val="238"/>
      </rPr>
      <t>Stent samorozprężalny nitinolowy do przełyku</t>
    </r>
    <r>
      <rPr>
        <sz val="9"/>
        <color theme="1"/>
        <rFont val="Tahoma"/>
        <family val="2"/>
        <charset val="238"/>
      </rPr>
      <t>, pokryty silikonem z dwóch stron w wersji częściowo i całkowicie pokrywanej, mechaniczna rękojeść umożliwiająca pracę w dwie strony, możliwość rozwijania i chowania stentu do koszulki, repozycjonowanie w czasie jak i po rozłożeniu protezy. Wymagane rozmiary: dla stentu częściowo pokrywanego 8, 10, 12,5 i 15cm; dla stentu całkowicie pokrywanego 8, 10, 12 cm. Średnice: 20-25 mm dla stentu częściowo pokrytego i  18-23 lub 20-25 mm dla stentu całkowicie pokrytego. Cewnik wprowadzający 24Fr. Sterylny, jednorazowego użytku.</t>
    </r>
  </si>
  <si>
    <t>PAKIET Nr 8 -  Pętle i sprzęt do polipektomii i endosonografii,sfinkerotomy, prowadnice do wprowadzania instrumentarium do zabiegów ECPW i atraumatyczne protezy także do wprowadzania równoległego</t>
  </si>
  <si>
    <r>
      <rPr>
        <b/>
        <sz val="9"/>
        <color rgb="FF000000"/>
        <rFont val="Arial"/>
        <family val="2"/>
        <charset val="238"/>
      </rPr>
      <t>Pętle elektrochirurgiczne kolonoskopowe</t>
    </r>
    <r>
      <rPr>
        <sz val="9"/>
        <color rgb="FF000000"/>
        <rFont val="Arial"/>
        <family val="2"/>
        <charset val="238"/>
      </rPr>
      <t xml:space="preserve">, jednorazowego użytku, </t>
    </r>
    <r>
      <rPr>
        <b/>
        <sz val="9"/>
        <color rgb="FF000000"/>
        <rFont val="Arial"/>
        <family val="2"/>
        <charset val="238"/>
      </rPr>
      <t>kształt standardowy owalny</t>
    </r>
    <r>
      <rPr>
        <sz val="9"/>
        <color rgb="FF000000"/>
        <rFont val="Arial"/>
        <family val="2"/>
        <charset val="238"/>
      </rPr>
      <t xml:space="preserve"> o średnicy 10,15,25 mm do wyboru przez Zamawiającego, wykonane z drutu plecionego o grubości 0,40 mm i 0,47 mm do wyboru Zamawiającego , zintegrowany uchwyt ze skalą pomiarową skalowaną co 10 mm, długość robocza narzędzia 230 cm, maksymalna średnica części wprowadzanej do endoskopu 2,6mm ;minimalna średnica kanału roboczego 2,8 mm; pakowane po 10 sztuk w oddzielnych sterylnych pakietach </t>
    </r>
  </si>
  <si>
    <r>
      <rPr>
        <b/>
        <sz val="9"/>
        <color rgb="FF000000"/>
        <rFont val="Arial"/>
        <family val="2"/>
        <charset val="238"/>
      </rPr>
      <t>Pętla elektrochirurgiczna</t>
    </r>
    <r>
      <rPr>
        <sz val="9"/>
        <color rgb="FF000000"/>
        <rFont val="Arial"/>
        <family val="2"/>
        <charset val="238"/>
      </rPr>
      <t xml:space="preserve">, </t>
    </r>
    <r>
      <rPr>
        <b/>
        <sz val="9"/>
        <color rgb="FF000000"/>
        <rFont val="Arial"/>
        <family val="2"/>
        <charset val="238"/>
      </rPr>
      <t>kolonoskopowa</t>
    </r>
    <r>
      <rPr>
        <sz val="9"/>
        <color rgb="FF000000"/>
        <rFont val="Arial"/>
        <family val="2"/>
        <charset val="238"/>
      </rPr>
      <t xml:space="preserve"> jednorazowego użytku; do zabiegów polipektomi na zimno i z użyciem generatora elektrochirurgicznego; </t>
    </r>
    <r>
      <rPr>
        <b/>
        <sz val="9"/>
        <color rgb="FF000000"/>
        <rFont val="Arial"/>
        <family val="2"/>
        <charset val="238"/>
      </rPr>
      <t>kształt heksagonalny</t>
    </r>
    <r>
      <rPr>
        <sz val="9"/>
        <color rgb="FF000000"/>
        <rFont val="Arial"/>
        <family val="2"/>
        <charset val="238"/>
      </rPr>
      <t>; szerokość pętli 10 mm lub 15 mm do wyboru przez Zamawiającego; pętla wykonana z plecionego drutu o grubości 0,3 mm; zintegrowany uchwyt ze skalą pomiarową, długość narzędzia 2300mm, maksymalna średnica części wprowadzanej do endoskopu 2,6mm; minimalna średnica kanału roboczego 2,8 mm;</t>
    </r>
    <r>
      <rPr>
        <sz val="9"/>
        <rFont val="Arial"/>
        <family val="2"/>
        <charset val="238"/>
      </rPr>
      <t xml:space="preserve"> sterylna, gotowa do użycia opak.min. 5 szt.</t>
    </r>
  </si>
  <si>
    <r>
      <rPr>
        <b/>
        <sz val="9"/>
        <rFont val="Tahoma"/>
        <family val="2"/>
        <charset val="238"/>
      </rPr>
      <t>Pętla elektrochirurgiczna do resekcji</t>
    </r>
    <r>
      <rPr>
        <sz val="9"/>
        <rFont val="Tahoma"/>
        <family val="2"/>
        <charset val="238"/>
      </rPr>
      <t xml:space="preserve"> śluzówki i płaskich polipów z ząbkami zmniejszającymi ześlizgiwaniem, 15 i 25 mm średnicy w wymiarze poprzecznym, min. kanał 2,8 mm, dł 2300 mm, średnica drutu 0,43 mm</t>
    </r>
  </si>
  <si>
    <r>
      <rPr>
        <b/>
        <sz val="9"/>
        <rFont val="Tahoma"/>
        <family val="2"/>
        <charset val="238"/>
      </rPr>
      <t>Nasadki do EMR na końcówkę endoskopu</t>
    </r>
    <r>
      <rPr>
        <sz val="9"/>
        <rFont val="Tahoma"/>
        <family val="2"/>
        <charset val="238"/>
      </rPr>
      <t>, skośne z wewnętrzną krawędzią dla ułatwienia ufiksowania pętli, rozszerzana do średnicy maksymalnej 16,1 mm, pasująca do endoskopu GIF-Q145, wielorazowego użytku</t>
    </r>
  </si>
  <si>
    <r>
      <rPr>
        <b/>
        <sz val="9"/>
        <rFont val="Tahoma"/>
        <family val="2"/>
        <charset val="238"/>
      </rPr>
      <t>Chwytak kolonoskopowy</t>
    </r>
    <r>
      <rPr>
        <sz val="9"/>
        <rFont val="Tahoma"/>
        <family val="2"/>
        <charset val="238"/>
      </rPr>
      <t xml:space="preserve"> do wyjmowania usuniętych polipów, 3 lub 5 ramienny, osłonka pokryta teflonem, ramiona zaokrąglone zapobiegające kaleczeniu tkanki, rozpiętość ramion od 20 - 24 mm, długość narzędzia minimum 230 cm, minimalna średnica kanału roboczego 2,8 mm,</t>
    </r>
  </si>
  <si>
    <r>
      <rPr>
        <b/>
        <sz val="9"/>
        <rFont val="Tahoma"/>
        <family val="2"/>
        <charset val="238"/>
      </rPr>
      <t xml:space="preserve">Zestaw do kolonoskopowego podwiązywania szypuł polipów </t>
    </r>
    <r>
      <rPr>
        <sz val="9"/>
        <rFont val="Tahoma"/>
        <family val="2"/>
        <charset val="238"/>
      </rPr>
      <t>(teflonowa osłonka i korpus narzędzia: metalowy prowadnik z zaczepem do mocowania pętelek, uchwyt i 10 odczepianych pętelek o średnicy 30 mm), maksymalna długość narzędzia 230 cm, minimalna średnica kanału roboczego 2,8 mm. Przeznaczone do wielokrotnego mycia i dezynfekcji w myjce ultradźwiękowej, oraz przeznaczone do sterylizacji w autoklawie</t>
    </r>
  </si>
  <si>
    <r>
      <rPr>
        <b/>
        <sz val="9"/>
        <rFont val="Tahoma"/>
        <family val="2"/>
        <charset val="238"/>
      </rPr>
      <t>Pętelki nylonowe zaciskowe duże</t>
    </r>
    <r>
      <rPr>
        <sz val="9"/>
        <rFont val="Tahoma"/>
        <family val="2"/>
        <charset val="238"/>
      </rPr>
      <t xml:space="preserve"> o średnicy minimalnie 30 mm (jednorazowego użytku) do zakładania na szypuły polipów, do zastosowania z narzędziem do podwiązywania (1 op a 10 szt)</t>
    </r>
  </si>
  <si>
    <r>
      <rPr>
        <b/>
        <sz val="9"/>
        <rFont val="Tahoma"/>
        <family val="2"/>
        <charset val="238"/>
      </rPr>
      <t>Pętelki nylonowe zaciskowe małe</t>
    </r>
    <r>
      <rPr>
        <sz val="9"/>
        <rFont val="Tahoma"/>
        <family val="2"/>
        <charset val="238"/>
      </rPr>
      <t xml:space="preserve"> o średnicy maksymalnie 20 mm (jednorazowego użytku) do zakładania na szypuły polipów, do zastosowania z narzędziem do podwiązywania (1 op a 10 szt)</t>
    </r>
  </si>
  <si>
    <r>
      <rPr>
        <b/>
        <sz val="9"/>
        <rFont val="Tahoma"/>
        <family val="2"/>
        <charset val="238"/>
      </rPr>
      <t>Cewnik gastroskopowy typu spray</t>
    </r>
    <r>
      <rPr>
        <sz val="9"/>
        <rFont val="Tahoma"/>
        <family val="2"/>
        <charset val="238"/>
      </rPr>
      <t>, do rozpylania barwnika, maksymalna długość narzędzia 165 cm, minimalna średnica kanału roboczego 2,8 mm.</t>
    </r>
  </si>
  <si>
    <r>
      <rPr>
        <b/>
        <sz val="9"/>
        <rFont val="Tahoma"/>
        <family val="2"/>
        <charset val="238"/>
      </rPr>
      <t xml:space="preserve">Zestaw </t>
    </r>
    <r>
      <rPr>
        <sz val="9"/>
        <rFont val="Tahoma"/>
        <family val="2"/>
        <charset val="238"/>
      </rPr>
      <t xml:space="preserve">(jednorazowego użytku) do wykonania </t>
    </r>
    <r>
      <rPr>
        <b/>
        <sz val="9"/>
        <rFont val="Tahoma"/>
        <family val="2"/>
        <charset val="238"/>
      </rPr>
      <t>endoskopowej resekcji śluzówkowej w górnym odcinku przewodu pokarmowego</t>
    </r>
    <r>
      <rPr>
        <sz val="9"/>
        <rFont val="Tahoma"/>
        <family val="2"/>
        <charset val="238"/>
      </rPr>
      <t>, zawierający: cewnik do rozpylania barwnika, igłę do ostrzykiwania, pętlę elektrochirurgiczną i prostą nasadkę na endoskop; maksymalna długość narzedzia 165 cm ; odpowiednia do gastroskopu GIF-Q145</t>
    </r>
  </si>
  <si>
    <r>
      <t xml:space="preserve">Sterylna </t>
    </r>
    <r>
      <rPr>
        <b/>
        <sz val="9"/>
        <rFont val="Tahoma"/>
        <family val="2"/>
        <charset val="238"/>
      </rPr>
      <t xml:space="preserve">prowadnica giętka </t>
    </r>
    <r>
      <rPr>
        <sz val="9"/>
        <rFont val="Tahoma"/>
        <family val="2"/>
        <charset val="238"/>
      </rPr>
      <t>, jednorazowego użytku,  średnica 0,025"lub  0,035''do wyboru przez Zamawiającego ; długość robocza 4500mm, końcówka prosta pokryta powłoką hydrofilną o długości 70mm widoczna w promieniach RTG; posiada znaczniki na różnych długościach końcówki dystalnej: 50mm-70mm zielony znacznik, 80mm-90mm znacznik spiralny, 90mm-400mm znacznik X; specjalny rdzeń wykonany z nitynolu pozwala przenieść moment obrotowy od końca proksymalnego prowadnicy do jej końca dystalnego w stosunku 1:1</t>
    </r>
  </si>
  <si>
    <r>
      <t xml:space="preserve"> Sterylna</t>
    </r>
    <r>
      <rPr>
        <b/>
        <sz val="9"/>
        <rFont val="Tahoma"/>
        <family val="2"/>
        <charset val="238"/>
      </rPr>
      <t xml:space="preserve"> prowadnica giętka</t>
    </r>
    <r>
      <rPr>
        <sz val="9"/>
        <rFont val="Tahoma"/>
        <family val="2"/>
        <charset val="238"/>
      </rPr>
      <t xml:space="preserve"> , jednorazowego użytku,  średnica 0,025"lub  0,035''do wyboru przez Zamawiającego , długość robocza 4500mm, końcówka prosta pokryta powłoką hydrofilną o długości 70mm widoczna w promieniach RTG; posiada znaczniki na różnych długościach końcówki dystalnej: 50mm-70mm zielony znacznik, 80mm-90mm znacznik spiralny, 90mm-420mm znacznik X; bardziej giętka zwężana końcówka dystalna i </t>
    </r>
    <r>
      <rPr>
        <b/>
        <sz val="9"/>
        <rFont val="Tahoma"/>
        <family val="2"/>
        <charset val="238"/>
      </rPr>
      <t>specjalna konstrukcja rdzenia umożliwia utworzenie pętli alfa</t>
    </r>
    <r>
      <rPr>
        <sz val="9"/>
        <rFont val="Tahoma"/>
        <family val="2"/>
        <charset val="238"/>
      </rPr>
      <t xml:space="preserve">; specjalny rdzeń wykonany z nitynolu pozwala przenieść moment obrotowy od końca proksymalnego prowadnicy do jej końca dystalnego w stosunku 1:1; fluorowa powłoka zmniejsza tarcie przy przechodzeniu przez przewody żółciowe; </t>
    </r>
  </si>
  <si>
    <r>
      <t xml:space="preserve">Jednorazowa </t>
    </r>
    <r>
      <rPr>
        <b/>
        <sz val="9"/>
        <rFont val="Tahoma"/>
        <family val="2"/>
        <charset val="238"/>
      </rPr>
      <t xml:space="preserve">proteza plastikowa typu pig-tail </t>
    </r>
    <r>
      <rPr>
        <sz val="9"/>
        <rFont val="Tahoma"/>
        <family val="2"/>
        <charset val="238"/>
      </rPr>
      <t>wykonana z EVA o optymalnej sztywności i giętkości; średnica 7Fr, odległość między ogonkami protezy 30, 40, 50, 60, 70, 80, 90, 100, 112, 150mm; atraumatyczne zagięcie minimalizuje efekt dotykania końcem protezy ściany przewodów żółciowych i ściany dwunastnicy; atraumatyczna, doskonała widoczność we fluoroskopii; niebieski kolor dla doskonałej widoczności w endoskopowym polu widzenia</t>
    </r>
  </si>
  <si>
    <r>
      <t xml:space="preserve">Samorozprężalna </t>
    </r>
    <r>
      <rPr>
        <b/>
        <sz val="9"/>
        <rFont val="Tahoma"/>
        <family val="2"/>
        <charset val="238"/>
      </rPr>
      <t>proteza do dróg żółciowych</t>
    </r>
    <r>
      <rPr>
        <sz val="9"/>
        <rFont val="Tahoma"/>
        <family val="2"/>
        <charset val="238"/>
      </rPr>
      <t xml:space="preserve">, wprowadzana przez endoskop; wykonana z metalu, </t>
    </r>
    <r>
      <rPr>
        <b/>
        <sz val="9"/>
        <rFont val="Tahoma"/>
        <family val="2"/>
        <charset val="238"/>
      </rPr>
      <t>pokrywana silikonem</t>
    </r>
    <r>
      <rPr>
        <sz val="9"/>
        <rFont val="Tahoma"/>
        <family val="2"/>
        <charset val="238"/>
      </rPr>
      <t xml:space="preserve"> (z otworami w silikonowej powłoce); kołnierze; lasso; długość protezy: 40mm, 50mm, 60mm, 80mm, 100mm (do wyboru przez Zamawiającego w zależności od potrzeb); średnica protezy po rozprężeniu: 8mm i 10mm (do wyboru przez Zamawiającego, w zależności od potrzeb); długość aplikatora ok.1800mm; średnica aplikatora 8Fr; znaczniki</t>
    </r>
    <r>
      <rPr>
        <b/>
        <sz val="9"/>
        <rFont val="Tahoma"/>
        <family val="2"/>
        <charset val="238"/>
      </rPr>
      <t xml:space="preserve"> </t>
    </r>
    <r>
      <rPr>
        <sz val="9"/>
        <rFont val="Tahoma"/>
        <family val="2"/>
        <charset val="238"/>
      </rPr>
      <t>na końcach i w środkowej części protezy;</t>
    </r>
    <r>
      <rPr>
        <b/>
        <sz val="9"/>
        <rFont val="Tahoma"/>
        <family val="2"/>
        <charset val="238"/>
      </rPr>
      <t xml:space="preserve"> </t>
    </r>
    <r>
      <rPr>
        <sz val="9"/>
        <rFont val="Tahoma"/>
        <family val="2"/>
        <charset val="238"/>
      </rPr>
      <t>podwójny system kontroli punktu, po przekroczeniu którego nie można wycofać protezy do aplikatora; znacznik radiologiczny i graficzny na aplikatorze; proteza kompatybilna z prowadnicą o maksymalnej średnicy 0,035"; jednorazowego użytku, sterylna;</t>
    </r>
  </si>
  <si>
    <r>
      <t xml:space="preserve">Samorozprężalna </t>
    </r>
    <r>
      <rPr>
        <b/>
        <sz val="9"/>
        <rFont val="Arial"/>
        <family val="2"/>
        <charset val="238"/>
      </rPr>
      <t>proteza do dróg żółciowych</t>
    </r>
    <r>
      <rPr>
        <sz val="9"/>
        <rFont val="Arial"/>
        <family val="2"/>
        <charset val="238"/>
      </rPr>
      <t xml:space="preserve">, wprowadzana przez endoskop; wykonana z metalu </t>
    </r>
    <r>
      <rPr>
        <b/>
        <sz val="9"/>
        <rFont val="Arial"/>
        <family val="2"/>
        <charset val="238"/>
      </rPr>
      <t>niepowlekana</t>
    </r>
    <r>
      <rPr>
        <sz val="9"/>
        <rFont val="Arial"/>
        <family val="2"/>
        <charset val="238"/>
      </rPr>
      <t>; do protezowania równoległego; znaczniki na końcach i w środkowej części protezy; długość protezy: 40mm, 60mm, 80mm, 100mmm, 120mm (do wyboru przez Zamawiającego, w zależności od potrzeb); średnica protezy po rozprężeniu: 6mm i 8mm (do wyboru przez Zamawiającego w zależności od potrzeb); długość aplikatora ok.1800mm, średnica aplikatora 5.9 Fr.; proteza kompatybilna z prowadnicą o maksymalnej średnicy 0,025"; jednorazowego użytku, sterylna;</t>
    </r>
  </si>
  <si>
    <r>
      <rPr>
        <b/>
        <sz val="9"/>
        <rFont val="Tahoma"/>
        <family val="2"/>
        <charset val="238"/>
      </rPr>
      <t>Papilotom trójkanałowy</t>
    </r>
    <r>
      <rPr>
        <sz val="9"/>
        <rFont val="Tahoma"/>
        <family val="2"/>
        <charset val="238"/>
      </rPr>
      <t>; oddzielne kanały dla prowadnicy, drutu tnącego i podaży środka cieniującego; znaczniki graficzne na końcówce dystalnej; końcówka dobrze widoczna w RTG; powłoka ochronna cięciwy; długość narzędzia 1700mm; minimalna średnica kanału roboczego 2,8mm; kompatybilny z prowadnicą 0.035; długość cięciwy 20mm ,30 mm przy długości końcówki 3mm ; długość cięciwy 20, 25,30 mm przy długości końcówki 7mm (w zależności od typu, do wyboru przez Zamawiającego w zależności od potrzeb); jednorazowego użytku; sterylny</t>
    </r>
  </si>
  <si>
    <t>PAKIET Nr 9 - Samorozprężalne protezy do przełyku i dróg żółciowych</t>
  </si>
  <si>
    <r>
      <rPr>
        <b/>
        <sz val="9"/>
        <color theme="1"/>
        <rFont val="Tahoma"/>
        <family val="2"/>
        <charset val="238"/>
      </rPr>
      <t xml:space="preserve">Samorozprężalne stenty przełykowe </t>
    </r>
    <r>
      <rPr>
        <sz val="9"/>
        <color theme="1"/>
        <rFont val="Tahoma"/>
        <family val="2"/>
        <charset val="238"/>
      </rPr>
      <t>- wyposażone w kołnierze antymigracyjne znajdujące się na obu końcach stentu, uwalniane od końca dystalnego i proksymalnego, wykonane z nitinolu, z możliwością repozycji lub usunięcia bezpośrednio po zaimplantowaniu, wersja pokrywana z niepokrytymi końcami, różnej długości, różnej średnicy, posiada system uwalniający dający możliwość uwolnienia stentu do co najmniej 75% jego długości i w razie konieczności jego repozycji, możliwość implantacji stentu bez użycia aparatu RTG</t>
    </r>
  </si>
  <si>
    <r>
      <rPr>
        <b/>
        <sz val="9"/>
        <color theme="1"/>
        <rFont val="Tahoma"/>
        <family val="2"/>
        <charset val="238"/>
      </rPr>
      <t>Samorozprężalne stenty przełykowe</t>
    </r>
    <r>
      <rPr>
        <sz val="9"/>
        <color theme="1"/>
        <rFont val="Tahoma"/>
        <family val="2"/>
        <charset val="238"/>
      </rPr>
      <t xml:space="preserve">  całkowicie pokrywane - Wyposażone w kołnierze antymigracyjne znajdujące się na obu końcach stentu, uwalniane od końca dystalnego i proksymalnego, wykonane z nitinolu, z możliwością repozycji lub usunięcia bezpośrednio po zaimplantowaniu, wersja pokrywana z pokrytymi końcami z przeznaczeniem </t>
    </r>
    <r>
      <rPr>
        <b/>
        <sz val="9"/>
        <color theme="1"/>
        <rFont val="Tahoma"/>
        <family val="2"/>
        <charset val="238"/>
      </rPr>
      <t>do zamykania przetok i</t>
    </r>
    <r>
      <rPr>
        <b/>
        <sz val="9"/>
        <color indexed="8"/>
        <rFont val="Tahoma"/>
        <family val="2"/>
        <charset val="238"/>
      </rPr>
      <t xml:space="preserve"> poszerzania zwężeń o niezłośliwym charakterze</t>
    </r>
    <r>
      <rPr>
        <sz val="9"/>
        <color indexed="8"/>
        <rFont val="Tahoma"/>
        <family val="2"/>
        <charset val="238"/>
      </rPr>
      <t>, różnej długości: minimum 10 cm, różnej średnicy, posiada system uwalniający dający możliwość uwolnienia stentu do co najmniej 75% jego długości i w razie konieczności jego repozycji, możliwość implantacji stentu bez użycia aparatu RTG</t>
    </r>
  </si>
  <si>
    <r>
      <rPr>
        <b/>
        <sz val="9"/>
        <color theme="1"/>
        <rFont val="Tahoma"/>
        <family val="2"/>
        <charset val="238"/>
      </rPr>
      <t>Samorozprężalne, stenty do protezowania zwężeń dróg żółciowych</t>
    </r>
    <r>
      <rPr>
        <sz val="9"/>
        <color theme="1"/>
        <rFont val="Tahoma"/>
        <family val="2"/>
        <charset val="238"/>
      </rPr>
      <t xml:space="preserve"> - możliwość stosowania  w zwężeniach nowotworowych jak i łagodnych, możliwość usunięcia po implantacji, wykonane z drutu nitinolowego z platynowym rdzeniem, dobrze widoczna w obrazie RTG, różnej długości: minimum 4 cm, różnej średnicy: 8 i 10 mm, </t>
    </r>
    <r>
      <rPr>
        <b/>
        <sz val="9"/>
        <color theme="1"/>
        <rFont val="Tahoma"/>
        <family val="2"/>
        <charset val="238"/>
      </rPr>
      <t>wersja całkowicie pokrywana</t>
    </r>
    <r>
      <rPr>
        <sz val="9"/>
        <color theme="1"/>
        <rFont val="Tahoma"/>
        <family val="2"/>
        <charset val="238"/>
      </rPr>
      <t>, zamontowane na zestawie o średnicy max. 9 Fr</t>
    </r>
  </si>
  <si>
    <r>
      <rPr>
        <b/>
        <sz val="9"/>
        <color theme="1"/>
        <rFont val="Tahoma"/>
        <family val="2"/>
        <charset val="238"/>
      </rPr>
      <t xml:space="preserve">Samorozprężalne, stenty do protezowania zwężeń dróg żółciowych </t>
    </r>
    <r>
      <rPr>
        <sz val="9"/>
        <color theme="1"/>
        <rFont val="Tahoma"/>
        <family val="2"/>
        <charset val="238"/>
      </rPr>
      <t xml:space="preserve"> - Wykonane z drutu nitinolowego z platynowym rdzeniem, dobrze widoczna w obrazie RTG, różnej długości: minimum 4 cm, różnej średnicy: 8 i 10 mm, </t>
    </r>
    <r>
      <rPr>
        <b/>
        <sz val="9"/>
        <color theme="1"/>
        <rFont val="Tahoma"/>
        <family val="2"/>
        <charset val="238"/>
      </rPr>
      <t>wersja pokrywana częściowo</t>
    </r>
    <r>
      <rPr>
        <sz val="9"/>
        <color theme="1"/>
        <rFont val="Tahoma"/>
        <family val="2"/>
        <charset val="238"/>
      </rPr>
      <t>, zamontowane na zestawie o średnicy max. 9 Fr</t>
    </r>
  </si>
  <si>
    <t>PAKIET Nr 10 - Balony pomiarowe i kateteryi klipsy  do ablacji i tamowania krwawień o dużym stopniu trudności i protezy do prewencji OZT</t>
  </si>
  <si>
    <r>
      <rPr>
        <b/>
        <sz val="9"/>
        <rFont val="Tahoma"/>
        <family val="2"/>
        <charset val="238"/>
      </rPr>
      <t>Balon</t>
    </r>
    <r>
      <rPr>
        <sz val="9"/>
        <rFont val="Tahoma"/>
        <family val="2"/>
        <charset val="238"/>
      </rPr>
      <t xml:space="preserve"> do oznaczania średnicy przełyku</t>
    </r>
  </si>
  <si>
    <r>
      <rPr>
        <b/>
        <sz val="9"/>
        <rFont val="Tahoma"/>
        <family val="2"/>
        <charset val="238"/>
      </rPr>
      <t>Katetery w kształcie walca</t>
    </r>
    <r>
      <rPr>
        <sz val="9"/>
        <rFont val="Tahoma"/>
        <family val="2"/>
        <charset val="238"/>
      </rPr>
      <t xml:space="preserve"> o  różnej  średnicy do ablacji nabłonka Barretta</t>
    </r>
  </si>
  <si>
    <r>
      <rPr>
        <b/>
        <sz val="9"/>
        <rFont val="Tahoma"/>
        <family val="2"/>
        <charset val="238"/>
      </rPr>
      <t>Katetery ‘płaskie’</t>
    </r>
    <r>
      <rPr>
        <sz val="9"/>
        <rFont val="Tahoma"/>
        <family val="2"/>
        <charset val="238"/>
      </rPr>
      <t xml:space="preserve"> do ablacji nabłonka Barretta  </t>
    </r>
  </si>
  <si>
    <r>
      <rPr>
        <b/>
        <sz val="9"/>
        <rFont val="Tahoma"/>
        <family val="2"/>
        <charset val="238"/>
      </rPr>
      <t>Hemospray</t>
    </r>
    <r>
      <rPr>
        <sz val="9"/>
        <rFont val="Tahoma"/>
        <family val="2"/>
        <charset val="238"/>
      </rPr>
      <t xml:space="preserve"> do tamowania krwawień w górnym odcinku przewodu pokarmowego, cewnik 7 lub 10 Fr dł. 220 cm. </t>
    </r>
  </si>
  <si>
    <r>
      <rPr>
        <b/>
        <sz val="9"/>
        <rFont val="Tahoma"/>
        <family val="2"/>
        <charset val="238"/>
      </rPr>
      <t>Klipsownica</t>
    </r>
    <r>
      <rPr>
        <sz val="9"/>
        <rFont val="Tahoma"/>
        <family val="2"/>
        <charset val="238"/>
      </rPr>
      <t xml:space="preserve"> jednorazowego użytku do tamowania krwawień, rozwarcie klipsa 16 mm, funkcja rotacji 360° i możliwość wielokrotnego otwierania i zamykania klipsa przed jego uwolnieniem, 10 szt. w opakowaniu.</t>
    </r>
  </si>
  <si>
    <r>
      <rPr>
        <b/>
        <sz val="9"/>
        <rFont val="Tahoma"/>
        <family val="2"/>
        <charset val="238"/>
      </rPr>
      <t>Zestaw do opaskowania żylaków przełyku</t>
    </r>
    <r>
      <rPr>
        <sz val="9"/>
        <rFont val="Tahoma"/>
        <family val="2"/>
        <charset val="238"/>
      </rPr>
      <t xml:space="preserve">, w skład wchodzi: magazynek spustowy działający w dwóch pozycjach ze sznurkiem 122 cm, nasadka OptiVu z sześcioma gumkami, przedostatnia przeźroczysta sygnalizująca pozostanie jednej opaski, nasadka w rozmiarze 8.6mm-9.2mm, 9.5mm-11.5mm, 9.5mm-13mm, 11mm-14mm. </t>
    </r>
  </si>
  <si>
    <t>PAKIET Nr 11 - Oprzyrządowanie do enteroskopu (tuby i baloniki, zawory)</t>
  </si>
  <si>
    <r>
      <rPr>
        <b/>
        <sz val="9"/>
        <rFont val="Tahoma"/>
        <family val="2"/>
        <charset val="238"/>
      </rPr>
      <t xml:space="preserve">Tuby </t>
    </r>
    <r>
      <rPr>
        <sz val="9"/>
        <rFont val="Tahoma"/>
        <family val="2"/>
        <charset val="238"/>
      </rPr>
      <t>zewnętrzne do enteroskopu - średnica wewnętrzna tuby minimum 13 mm, długość minimum 150 cm, tuba bez lateksu</t>
    </r>
  </si>
  <si>
    <r>
      <rPr>
        <b/>
        <sz val="9"/>
        <rFont val="Tahoma"/>
        <family val="2"/>
        <charset val="238"/>
      </rPr>
      <t>Baloniki</t>
    </r>
    <r>
      <rPr>
        <sz val="9"/>
        <rFont val="Tahoma"/>
        <family val="2"/>
        <charset val="238"/>
      </rPr>
      <t xml:space="preserve"> endoskopowe wraz z podwiązkami do mocowania balonów - średnica balonu po napompowaniu – 30 mm</t>
    </r>
  </si>
  <si>
    <r>
      <rPr>
        <b/>
        <sz val="9"/>
        <rFont val="Tahoma"/>
        <family val="2"/>
        <charset val="238"/>
      </rPr>
      <t>Zawory woda</t>
    </r>
    <r>
      <rPr>
        <sz val="9"/>
        <rFont val="Tahoma"/>
        <family val="2"/>
        <charset val="238"/>
      </rPr>
      <t xml:space="preserve"> – powietrze pasujące do posiadanego enteroskopu dwubalonowego firmy Fujinon</t>
    </r>
  </si>
  <si>
    <r>
      <rPr>
        <b/>
        <sz val="9"/>
        <rFont val="Tahoma"/>
        <family val="2"/>
        <charset val="238"/>
      </rPr>
      <t>Zawór ssący</t>
    </r>
    <r>
      <rPr>
        <sz val="9"/>
        <rFont val="Tahoma"/>
        <family val="2"/>
        <charset val="238"/>
      </rPr>
      <t xml:space="preserve"> –  pasujący do posiadanego enteroskopu dwubalonowego firmy Fujinon </t>
    </r>
  </si>
  <si>
    <r>
      <rPr>
        <b/>
        <sz val="9"/>
        <rFont val="Tahoma"/>
        <family val="2"/>
        <charset val="238"/>
      </rPr>
      <t>Zawory biopsyjne</t>
    </r>
    <r>
      <rPr>
        <sz val="9"/>
        <rFont val="Tahoma"/>
        <family val="2"/>
        <charset val="238"/>
      </rPr>
      <t xml:space="preserve"> z zatyczkami pasujące do posiadanego enteroskopu dwubalonowego firmy Fujinon</t>
    </r>
  </si>
  <si>
    <r>
      <rPr>
        <b/>
        <sz val="9"/>
        <rFont val="Tahoma"/>
        <family val="2"/>
        <charset val="238"/>
      </rPr>
      <t>Zestaw drenów</t>
    </r>
    <r>
      <rPr>
        <sz val="9"/>
        <rFont val="Tahoma"/>
        <family val="2"/>
        <charset val="238"/>
      </rPr>
      <t xml:space="preserve"> przyłączeniowych z zakończeniem Luer – Lock do enteroskopu dwubalonowego firmy Fujinon</t>
    </r>
  </si>
  <si>
    <t>PAKIET Nr 12 - Sprzęt jednorazowy do enteroskopii dwubalonowej</t>
  </si>
  <si>
    <r>
      <rPr>
        <b/>
        <sz val="9"/>
        <rFont val="Tahoma"/>
        <family val="2"/>
        <charset val="238"/>
      </rPr>
      <t>Igły do skleroterapii</t>
    </r>
    <r>
      <rPr>
        <sz val="9"/>
        <rFont val="Tahoma"/>
        <family val="2"/>
        <charset val="238"/>
      </rPr>
      <t xml:space="preserve"> - długość igły minimum 5 mm, średnica igły minimum 0,5 mm, długość narzędzia minimum 250 cm</t>
    </r>
  </si>
  <si>
    <r>
      <rPr>
        <b/>
        <sz val="9"/>
        <rFont val="Tahoma"/>
        <family val="2"/>
        <charset val="238"/>
      </rPr>
      <t xml:space="preserve">Pętle do polipektomii </t>
    </r>
    <r>
      <rPr>
        <sz val="9"/>
        <rFont val="Tahoma"/>
        <family val="2"/>
        <charset val="238"/>
      </rPr>
      <t>-długość narzędzia minimum 250 cm, teflonowy korpus o średnicy minimum 1,8 mm, uchwyt kompatybilny ze standardowym przyłączem do pętli polipektomijnych i papilotomów do diatermii ERBE, pętle o różnej średnicy, różnego kształtu – zalecane sześciokątne</t>
    </r>
  </si>
  <si>
    <r>
      <rPr>
        <b/>
        <sz val="9"/>
        <rFont val="Tahoma"/>
        <family val="2"/>
        <charset val="238"/>
      </rPr>
      <t>Elektrody do argonu</t>
    </r>
    <r>
      <rPr>
        <sz val="9"/>
        <rFont val="Tahoma"/>
        <family val="2"/>
        <charset val="238"/>
      </rPr>
      <t xml:space="preserve"> - długość minimum 300 cm, średnica minimum 1,5 mm</t>
    </r>
  </si>
  <si>
    <r>
      <rPr>
        <b/>
        <sz val="9"/>
        <rFont val="Tahoma"/>
        <family val="2"/>
        <charset val="238"/>
      </rPr>
      <t xml:space="preserve">Koszyki do usuwania polipów </t>
    </r>
    <r>
      <rPr>
        <sz val="9"/>
        <rFont val="Tahoma"/>
        <family val="2"/>
        <charset val="238"/>
      </rPr>
      <t>- długość minimalna narzędzia – 250 cm, korpus teflonowy  o średnicy 1,8 mm, średnica koszyka 25 mm</t>
    </r>
  </si>
  <si>
    <t>PAKIET Nr 13 - Sprzęt jednorazowy do ECPW również kompatybilny z enteroskopem dwubalonowym</t>
  </si>
  <si>
    <r>
      <rPr>
        <b/>
        <sz val="9"/>
        <color theme="1"/>
        <rFont val="Tahoma"/>
        <family val="2"/>
        <charset val="238"/>
      </rPr>
      <t>Sfinkterotom</t>
    </r>
    <r>
      <rPr>
        <sz val="9"/>
        <color theme="1"/>
        <rFont val="Tahoma"/>
        <family val="2"/>
        <charset val="238"/>
      </rPr>
      <t xml:space="preserve"> do enteroskopii z zagiętą i temperowaną końcówką. Dwukanałowy. Długość cewnika - 320 cm, Średnica cewnika -5.0-6.0 Fr, Długość cięciwy tnącej - 25 mm, Rodzaj cięciwy tnącej - Monofilament. Na prowadnik - 0,035". Przeznaczony do jednorazowego użycia.</t>
    </r>
  </si>
  <si>
    <r>
      <rPr>
        <b/>
        <sz val="9"/>
        <color theme="1"/>
        <rFont val="Tahoma"/>
        <family val="2"/>
        <charset val="238"/>
      </rPr>
      <t>Cewnik</t>
    </r>
    <r>
      <rPr>
        <sz val="9"/>
        <color theme="1"/>
        <rFont val="Tahoma"/>
        <family val="2"/>
        <charset val="238"/>
      </rPr>
      <t xml:space="preserve"> do ERCP 5.5 Fr, temperowany do 4.5 Fr. Dł. 320 cm, na prowadnik 0,035". Minimalny kanał roboczy 2.8 mm. Jednorazowego użytku</t>
    </r>
  </si>
  <si>
    <r>
      <rPr>
        <b/>
        <sz val="9"/>
        <color theme="1"/>
        <rFont val="Tahoma"/>
        <family val="2"/>
        <charset val="238"/>
      </rPr>
      <t>Prowadnik do enteroskopii</t>
    </r>
    <r>
      <rPr>
        <sz val="9"/>
        <color theme="1"/>
        <rFont val="Tahoma"/>
        <family val="2"/>
        <charset val="238"/>
      </rPr>
      <t>, spiralne ułożenie kolorów. 5 cm powłoka hydrofilna i prosta, radiocieniująca końcówka. Rdzeń odporny na załamania. Średnica - 0,035", Długość - 600 cm. Przeznaczony do jednorazowego użycia.</t>
    </r>
  </si>
  <si>
    <r>
      <t xml:space="preserve">Jednofazowy </t>
    </r>
    <r>
      <rPr>
        <b/>
        <sz val="9"/>
        <color theme="1"/>
        <rFont val="Tahoma"/>
        <family val="2"/>
        <charset val="238"/>
      </rPr>
      <t>system do wprowadzania stentu w drogach żółciowych</t>
    </r>
    <r>
      <rPr>
        <sz val="9"/>
        <color theme="1"/>
        <rFont val="Tahoma"/>
        <family val="2"/>
        <charset val="238"/>
      </rPr>
      <t>. Do stosowania podczas enteroskopii. 4 cieniodajne opaski ułożone co 5 cm na odcinku 20 cm. Średnica cewnika popychającego - 8.5 Fr, Średnica cewnika prowadzącego - 5 Fr-6 Fr, Długość cewnika prowadzącego - 320 cm. Na prowadnik 0,035". Minimalna średnica kanału roboczego 3,2 mm. Przeznaczony do jednorazowego użycia.</t>
    </r>
  </si>
  <si>
    <r>
      <rPr>
        <b/>
        <sz val="9"/>
        <color theme="1"/>
        <rFont val="Tahoma"/>
        <family val="2"/>
        <charset val="238"/>
      </rPr>
      <t>Sfinkterotom igłowy</t>
    </r>
    <r>
      <rPr>
        <sz val="9"/>
        <color theme="1"/>
        <rFont val="Tahoma"/>
        <family val="2"/>
        <charset val="238"/>
      </rPr>
      <t xml:space="preserve"> typu Zimmon. Posiada trzy wytrawione znaczniki na dystalnym, cieniodajnym końcu. Średnica cewnika - 5 Fr, Długość cewnika - 320 cm, Długość cięciwy tnącej - 7 mm. Na prowadnik 0,035".  Przeznaczony do jednorazowego użycia. Minimalny kanał roboczy 2,0 mm</t>
    </r>
  </si>
  <si>
    <r>
      <rPr>
        <b/>
        <sz val="9"/>
        <color theme="1"/>
        <rFont val="Tahoma"/>
        <family val="2"/>
        <charset val="238"/>
      </rPr>
      <t>Balon do poszerzania dróg żółciowych</t>
    </r>
    <r>
      <rPr>
        <sz val="9"/>
        <color theme="1"/>
        <rFont val="Tahoma"/>
        <family val="2"/>
        <charset val="238"/>
      </rPr>
      <t>. Do stosowania podczas enteroskopii. Średnica cewnika 6.8-5.5 Fr. Długość cewnika - 320 cm. Długość balonu - 3 cm. Średnica balonu 6mm, 8mm lub 10mm. Na prowadnik 0,035". Przeznaczony do jednorazowego użycia.</t>
    </r>
  </si>
  <si>
    <r>
      <rPr>
        <b/>
        <sz val="9"/>
        <color theme="1"/>
        <rFont val="Tahoma"/>
        <family val="2"/>
        <charset val="238"/>
      </rPr>
      <t>Poszerzadło do dróg żółciowych</t>
    </r>
    <r>
      <rPr>
        <sz val="9"/>
        <color theme="1"/>
        <rFont val="Tahoma"/>
        <family val="2"/>
        <charset val="238"/>
      </rPr>
      <t xml:space="preserve"> Soehendry, cewnik 6.9 Fr temperowany do 4 Fr na długości 3 cm. Długość 320 cm, po prowadniku 0,035", minimalny kanał roboczy 1.8 mm. Jednorazowego użytku</t>
    </r>
  </si>
  <si>
    <r>
      <t xml:space="preserve">Wielostopniowy cieniodajny </t>
    </r>
    <r>
      <rPr>
        <b/>
        <sz val="9"/>
        <color theme="1"/>
        <rFont val="Tahoma"/>
        <family val="2"/>
        <charset val="238"/>
      </rPr>
      <t>balon do usuwania złogów żółciowych</t>
    </r>
    <r>
      <rPr>
        <sz val="9"/>
        <color theme="1"/>
        <rFont val="Tahoma"/>
        <family val="2"/>
        <charset val="238"/>
      </rPr>
      <t>. Do stosowania podczas enteroskopii. Średnica cewnika 6.6 Fr. Długość cewnika - 275 cm. Średnica balonu 8.5-12-15 mm. Port iniekcyjny ponad balonem. Na prowadnik 0,035". Minimalna średnica kanału roboczego - 3.2 mm. Przeznaczony do jednorazowego użycia</t>
    </r>
  </si>
  <si>
    <r>
      <t>Samorozprężalny</t>
    </r>
    <r>
      <rPr>
        <b/>
        <sz val="8"/>
        <rFont val="Tahoma"/>
        <family val="2"/>
        <charset val="238"/>
      </rPr>
      <t xml:space="preserve"> stent nitinolow do dróg żółciowych</t>
    </r>
    <r>
      <rPr>
        <sz val="8"/>
        <rFont val="Tahoma"/>
        <family val="2"/>
        <charset val="238"/>
      </rPr>
      <t xml:space="preserve"> wykonany z cienkiego,  plecionego drutu nitinolowego z platynowym rdzeniem zamontowany na zestawie wprowadzającym 8,5 Fr w wersji niepokrywanej, pokrywanej i częściowo pokrywanej, współpracujący z prowadnikiem 0,035’’. Kołnierz na obu końcach stentu zapobiegający przemieszczaniu się stentu.Średnica stentu niepokrywanego 8, 10 mm i dł. 4, 6, 8, 10. Średnica stentu pokrywanego 8, 10 mm i dł. 6, 8 cm (dla średnicy 8 mm) i 4, 6, 8 cm (dla średnicy 10mm). Średnica stentu częściowo pokrywanego 8, 10 mm i dł. 6, 8 cm (dla średnicy 8 mm) i 4, 6, 8 cm (dla średnicy 10mm).
Uchwyt pistoletowy do podawania umożliwia rozprężenie lub odzyskanie stentu. W wersji pokrywanej i częściowo pokrywanej na końcu stentu pętla uchwytowa służąca do dystalnej zmiany położenia/usunięcia stentu w przypadku nieprawidłowego umieszczania.
 Możliwość otwierania i zamykania stentu na zestawie do 80%. Cieniodajne znaczniki na cewniku zewnętrznym i uchwycie do podawania pozwalają na kontrolę stopnia uwolnienia stentu i pozwalają uchwycić próg rozprężenia.Przeznaczony do jednorazowego użytku. </t>
    </r>
  </si>
  <si>
    <r>
      <rPr>
        <b/>
        <sz val="9"/>
        <rFont val="Tahoma"/>
        <family val="2"/>
        <charset val="238"/>
      </rPr>
      <t>Balon do usuwania złogów z dróg żółciowych</t>
    </r>
    <r>
      <rPr>
        <sz val="9"/>
        <rFont val="Tahoma"/>
        <family val="2"/>
        <charset val="238"/>
      </rPr>
      <t xml:space="preserve"> typu Fusion średnica 6,6 mm, długość narzędzia 200 cm. Balon dostosowany do osiągnięcia 4 średnic podczas zabiegu (8,5; 10; 12; 15 mm lub 12-15-18-20 mm), możliwość podawania kontrastu nad i pod balonem. Do współpracy z prowadnikiem o średnicy 0,035", doskonale widoczny w RTG. Wyposażony w rdzeń blokujący prowadnik i usztywniający cewnik, port do prowadnicy na 6 cm od odcinka dystalnego widoczny w RTG</t>
    </r>
  </si>
  <si>
    <r>
      <rPr>
        <b/>
        <sz val="9"/>
        <color theme="1"/>
        <rFont val="Tahoma"/>
        <family val="2"/>
        <charset val="238"/>
      </rPr>
      <t>Zestaw do wprowadzania stentów w drogach żółciowych</t>
    </r>
    <r>
      <rPr>
        <sz val="9"/>
        <color theme="1"/>
        <rFont val="Tahoma"/>
        <family val="2"/>
        <charset val="238"/>
      </rPr>
      <t>. Do stosowania podczas enteroskopii. Średnica cewnika popychającego - 7 Fr, Długość cewnika popychającego - 320 cm. Na prowadnik 0,035". Minimalna średnica kanału roboczego 2,8 mm. Przeznaczony do jednorazowego użycia.</t>
    </r>
  </si>
  <si>
    <r>
      <t xml:space="preserve">Jednorazowe </t>
    </r>
    <r>
      <rPr>
        <b/>
        <sz val="9"/>
        <color theme="1"/>
        <rFont val="Tahoma"/>
        <family val="2"/>
        <charset val="238"/>
      </rPr>
      <t>igły do ostrzykiwania żylaków i błony śluzowej</t>
    </r>
    <r>
      <rPr>
        <sz val="9"/>
        <color theme="1"/>
        <rFont val="Tahoma"/>
        <family val="2"/>
        <charset val="238"/>
      </rPr>
      <t>. Do stosowania podczas enteroskopii. Możliwość regulacji długości wysuniętej igły za pomocą pokrętła w rączce. Półprzezroczysty cewnik zewnętrzny z TFE z białym cewnikiem wewnętrznym do potwierdzenia posunięcia igły. Średnica igły 23 lub 25 Gauge. Średnica cewnika - 7 Fr. Długość cewnika - 320 cm. Długość przedłużenia igły - 4 mm. Przeznaczony do jednorazowego użycia.</t>
    </r>
  </si>
  <si>
    <r>
      <rPr>
        <b/>
        <sz val="9"/>
        <color theme="1"/>
        <rFont val="Tahoma"/>
        <family val="2"/>
        <charset val="238"/>
      </rPr>
      <t>Sfinkterotom obrotowy z zagiętą i cieniodajną końcówką</t>
    </r>
    <r>
      <rPr>
        <sz val="9"/>
        <color theme="1"/>
        <rFont val="Tahoma"/>
        <family val="2"/>
        <charset val="238"/>
      </rPr>
      <t>. Rozdzieralny kanał dla prowadnika uszczelniający się po rozerwaniu umożliwiając dalsze przepłukiwanie i podawanie kontrastu. Przeładowany prowadnicą o długości 260 lub 480 cm, średnica 0,035”. Długość cewnika 190 cm, Średnica 7Fr. Do użytku jednorazowego.</t>
    </r>
  </si>
  <si>
    <r>
      <rPr>
        <b/>
        <sz val="9"/>
        <color indexed="8"/>
        <rFont val="Tahoma"/>
        <family val="2"/>
        <charset val="238"/>
      </rPr>
      <t>Sfinkterotom igłowy do precutingu</t>
    </r>
    <r>
      <rPr>
        <sz val="9"/>
        <color indexed="8"/>
        <rFont val="Tahoma"/>
        <family val="2"/>
        <charset val="238"/>
      </rPr>
      <t>, trójkanałowy, na prowadnik 0,035", wysunięcie igły 4 mm. Temperowany koniec dystalny. Średnica cewnika 7-5 Fr. Długość cewnika 200 cm. Do użytku jednorazowego.</t>
    </r>
  </si>
  <si>
    <t>PAKIET Nr 14 - Protezy samorozprężalne przełykowe z systemem antymigracyjnym+protezy do  górnej części przełyku</t>
  </si>
  <si>
    <r>
      <rPr>
        <b/>
        <sz val="9"/>
        <rFont val="Tahoma"/>
        <family val="2"/>
        <charset val="238"/>
      </rPr>
      <t>Proteza samorozprężalna do przełyku</t>
    </r>
    <r>
      <rPr>
        <sz val="9"/>
        <rFont val="Tahoma"/>
        <family val="2"/>
        <charset val="238"/>
      </rPr>
      <t xml:space="preserve"> </t>
    </r>
    <r>
      <rPr>
        <b/>
        <sz val="9"/>
        <rFont val="Tahoma"/>
        <family val="2"/>
        <charset val="238"/>
      </rPr>
      <t>całkowicie pokrywana</t>
    </r>
    <r>
      <rPr>
        <sz val="9"/>
        <rFont val="Tahoma"/>
        <family val="2"/>
        <charset val="238"/>
      </rPr>
      <t>. Usuwalna. Wykonana z siatki z nitinolu, końce poszerzane, pokrywane, atraumatyczne zakończenia, pokrywana silikonem. Znaczniki RTG po 4 znaczniki na końcach,  2 w środku protezy. Średnica 16-28 mm , długość 6-15 cm. System uwalniania proksymalny o średnicy 16 Fr. i długości 70 cm lub dystalny o średnicy 16 Fr. i długości 70 cm lub przez endoskop (TTS) o średnicy 10,5 Fr. i długość systemu 180 cm.</t>
    </r>
  </si>
  <si>
    <r>
      <rPr>
        <b/>
        <sz val="9"/>
        <rFont val="Tahoma"/>
        <family val="2"/>
        <charset val="238"/>
      </rPr>
      <t>Proteza samorozprężalna do przełyku częściowo pokrywana</t>
    </r>
    <r>
      <rPr>
        <sz val="9"/>
        <rFont val="Tahoma"/>
        <family val="2"/>
        <charset val="238"/>
      </rPr>
      <t>. Wykonana z siatki z nitinolu, końce poszerzane, nagie, atraumatyczne zakończenia, pokrywana silikonem. Znaczniki RTG po 4 znaczniki na końcach, 
2 w środku protezy. Średnica 16-28 mm , długość 6-15 cm. System uwalniania proksymalny o średnicy 16 Fr. i długości 70 cm lub dystalny o średnicy 16 Fr. i długości 70 cm lub przez endoskop (TTS) o średnicy 10,5 Fr. i długość systemu 180 cm.</t>
    </r>
  </si>
  <si>
    <r>
      <rPr>
        <b/>
        <sz val="9"/>
        <rFont val="Tahoma"/>
        <family val="2"/>
        <charset val="238"/>
      </rPr>
      <t>Proteza samorozprężalna do przełyku z systemem antymigracyjnym</t>
    </r>
    <r>
      <rPr>
        <sz val="9"/>
        <rFont val="Tahoma"/>
        <family val="2"/>
        <charset val="238"/>
      </rPr>
      <t>. Wykonana z siatki z nitinolu, końce poszerzane, pokrywana silikonem, system antymigracyjny w postaci dodatkowe warstwy wykonanej z niepokrywanej, rozszerzonej siatki nitinolowej mocowanej proksymalnie. Znaczniki RTG po 4 znaczniki na końcach, 2 w środku protezy. Średnica 16-28 mm , długość 6-15 cm. System uwalniania proksymalny lub system dystalny, długość systemu 70 cm.</t>
    </r>
  </si>
  <si>
    <r>
      <rPr>
        <b/>
        <sz val="9"/>
        <rFont val="Tahoma"/>
        <family val="2"/>
        <charset val="238"/>
      </rPr>
      <t>Proteza samorozprężalna do przełyku z systemem antymigracyjnym i zastawką antyrefluksową</t>
    </r>
    <r>
      <rPr>
        <sz val="9"/>
        <rFont val="Tahoma"/>
        <family val="2"/>
        <charset val="238"/>
      </rPr>
      <t>.                                                                         
Wykonana z siatki z nitinolu, końce poszerzane, pokrywana silikonem, system antymigracyjny w postaci dodatkowe warstwy wykonanej z niepokrywanej, rozszerzonej siatki nitinolowej mocowanej proksymalnie, zastawka antymigracyjna typu rękaw, wykonany z PTFE ze wzmocnieniem z pętli drutu nitinoloweg. Znaczniki RTG po 4 znaczniki na końcach, 2 w środku protezy. Średnica 16-28 mm , długość 6-15 cm. System uwalniania proksymalny lub system dystalny, długość systemu 70 cm.</t>
    </r>
  </si>
  <si>
    <r>
      <rPr>
        <b/>
        <sz val="9"/>
        <rFont val="Tahoma"/>
        <family val="2"/>
        <charset val="238"/>
      </rPr>
      <t>Proteza samorozprężalna do górnej części przełyku</t>
    </r>
    <r>
      <rPr>
        <sz val="9"/>
        <rFont val="Tahoma"/>
        <family val="2"/>
        <charset val="238"/>
      </rPr>
      <t xml:space="preserve"> umieszczana w pobliżu górnego zwieracza (UES). Usuwalna. 
Wykonana z siatki z nitinolu, końce poszerzane, koniec proksymalny krótki, koniec dystalny długi, pokrywana silikonem. Znaczniki RTG po 4 znaczniki na końcach, 2 w środku protezy. Średnica 16,18 mm , długość 6-15 cm. System uwalniania proksymalny lub system dystalny, długość systemu 70cm.           </t>
    </r>
  </si>
  <si>
    <t>PAKIET Nr 15 - Protezy samorozprężalne do złośliwych i łagodnych zwężeń  dróg żółciowych i trzustkowych i do drenażu torbieli trzustki</t>
  </si>
  <si>
    <r>
      <rPr>
        <b/>
        <sz val="9"/>
        <rFont val="Tahoma"/>
        <family val="2"/>
        <charset val="238"/>
      </rPr>
      <t>Proteza do dróg żółciowych</t>
    </r>
    <r>
      <rPr>
        <sz val="9"/>
        <rFont val="Tahoma"/>
        <family val="2"/>
        <charset val="238"/>
      </rPr>
      <t xml:space="preserve"> samorozprężalna usuwalna, wykonana z nitinolu, </t>
    </r>
    <r>
      <rPr>
        <b/>
        <sz val="9"/>
        <rFont val="Tahoma"/>
        <family val="2"/>
        <charset val="238"/>
      </rPr>
      <t>o strukturze siatki</t>
    </r>
    <r>
      <rPr>
        <sz val="9"/>
        <rFont val="Tahoma"/>
        <family val="2"/>
        <charset val="238"/>
      </rPr>
      <t>, całkowicie pokryta silikonem, z atraumatycznymi końcami,z 2 lassami do usunięcia stentu w części proksymalnej i dystalnej, o średnicy 6,8 lub 10 mm, długości w zakresie 4-12 cm, co 1 cm ( dla każdego rozmiaru). Znaczniki na obu końcach i 2 znaczniki w części środkowej, widoczne w RTG, Zestaw do wprowadzania pod kontrolą endoskopu o śr max 8Fr, długość zestawu do wprowadzania 180 cm, możliwość częściowego schowania protezy przy wysunięciu w celu repozycjonowania. Możliwośc zastosowania krótkiego lub długiego i długiego prowadnika do zakładania protezy.</t>
    </r>
  </si>
  <si>
    <r>
      <rPr>
        <b/>
        <sz val="9"/>
        <rFont val="Tahoma"/>
        <family val="2"/>
        <charset val="238"/>
      </rPr>
      <t>Proteza do dróg żółciowych</t>
    </r>
    <r>
      <rPr>
        <sz val="9"/>
        <rFont val="Tahoma"/>
        <family val="2"/>
        <charset val="238"/>
      </rPr>
      <t xml:space="preserve"> samorozprężalna  całkowicei pokryta, wykonana z nitinolu, </t>
    </r>
    <r>
      <rPr>
        <b/>
        <sz val="9"/>
        <rFont val="Tahoma"/>
        <family val="2"/>
        <charset val="238"/>
      </rPr>
      <t>o strukturze w formie połączonych pierścieni</t>
    </r>
    <r>
      <rPr>
        <sz val="9"/>
        <rFont val="Tahoma"/>
        <family val="2"/>
        <charset val="238"/>
      </rPr>
      <t xml:space="preserve">. Nitinolowy splot na zewnątrz i od środka, przedzielone membraną z PTFE. stent o średnicy 6,8 lub 10 mm, długości w zakresie 4-12 cm, co 1 cm ( dla każdego rozmiaru). Znaczniki platynowe na obu końcach widoczne w RTG, Zestaw do wprowadzania pod kontrolą endoskopu o śr. max 8Fr, długość zestawu do wprowadzania 180cm.                                          </t>
    </r>
  </si>
  <si>
    <r>
      <rPr>
        <b/>
        <sz val="9"/>
        <rFont val="Tahoma"/>
        <family val="2"/>
        <charset val="238"/>
      </rPr>
      <t>Proteza do dróg żcłciowych i trzustkowych</t>
    </r>
    <r>
      <rPr>
        <sz val="9"/>
        <rFont val="Tahoma"/>
        <family val="2"/>
        <charset val="238"/>
      </rPr>
      <t xml:space="preserve"> przeznaczona do łagodnych zwężeń, usuwalna, samorozprężalna,  wykonana z nitinolu, o strukturze w formie połączonych pierścieni pokrywana PTFE w środku i silikonem na końcach. Komórki stentu o nieregularnych kształtach. Rozmiary stentu: średnica 6, 8 lub 10 mm, długości w zakresie 4-12 cm, co 1 cm ( dla każdego rozmiaru). Znaczniki platynowe na obu końcach widoczne w RTG, Zestaw do wprowadzania pod kontrolą endoskopu o śr. max 8,5 Fr, długość zestawu do wprowadzania 180cm, </t>
    </r>
  </si>
  <si>
    <r>
      <rPr>
        <b/>
        <sz val="9"/>
        <rFont val="Tahoma"/>
        <family val="2"/>
        <charset val="238"/>
      </rPr>
      <t>Proteza drenażu torbieli trzustki</t>
    </r>
    <r>
      <rPr>
        <sz val="9"/>
        <rFont val="Tahoma"/>
        <family val="2"/>
        <charset val="238"/>
      </rPr>
      <t xml:space="preserve">, samorozprężalna, całkowicie pokrywana, usuwalna. Na obu końcach duże kołnierze zapobiegajace przemieszczaniu się stentu. Rozmiary stentu: średnica wewnętrzna 12 , 14 lub 16mm, długość 16 mm, średnica kołnierza odpowiednio 24, 26 lub 28 mm. Zestaw do wprowadzania o śr. max. 10,5 Fr i dł. 180 cm. </t>
    </r>
  </si>
  <si>
    <r>
      <rPr>
        <b/>
        <sz val="9"/>
        <rFont val="Tahoma"/>
        <family val="2"/>
        <charset val="238"/>
      </rPr>
      <t>Proteza samorozprężalna do dróg żółciowych, do aplikacji pod kontrolą EUS</t>
    </r>
    <r>
      <rPr>
        <sz val="9"/>
        <rFont val="Tahoma"/>
        <family val="2"/>
        <charset val="238"/>
      </rPr>
      <t xml:space="preserve"> przez ścianę żołądka, w połowie pokrywana w połowie niepokrywanam, od strony żołądka powinna posiadać kołnierz, znaczniki na obu końcach i w środku widoczne pod RTG, długość protezy 8 i 10cm, średnica protezy 8 i 10mm, aplikator o długości max 180cm i średnicy 8,5Fr </t>
    </r>
  </si>
  <si>
    <t xml:space="preserve">PAKIET Nr 16 - urządzenia do leczenia przetok, nieszczelności po operacjach bariatrycznych </t>
  </si>
  <si>
    <r>
      <rPr>
        <b/>
        <sz val="9"/>
        <rFont val="Tahoma"/>
        <family val="2"/>
        <charset val="238"/>
      </rPr>
      <t>Proteza samorozprężalna przełykowa do leczenia przetok i/lub nieszczelności po zabiegach chirurgicznych</t>
    </r>
    <r>
      <rPr>
        <sz val="9"/>
        <rFont val="Tahoma"/>
        <family val="2"/>
        <charset val="238"/>
      </rPr>
      <t xml:space="preserve">.  Proteza powinna mieć poniżej górnego kołnierza dwie jedna pod drugą w odległości 5 - 25mm od siebie dodatkowe pokrywane silikonem siatki (mocowane do właściwej protezy tylko w górnej części) zabezpieczające protezę przed migracją oraz przetokę. Proteza pokrywana w całości, prosta w dolnej części, posiadająca lassa do usunięcia lub repozycji oraz znaczniki widoczne w RTG na końcach i w środku. Średnica protezy od 18 do 28 mm, długość protezy w zakresie 10 - 23 cm. Średnica aplikatora max 22Fr, długość 70cm.   </t>
    </r>
  </si>
  <si>
    <r>
      <rPr>
        <b/>
        <sz val="9"/>
        <rFont val="Tahoma"/>
        <family val="2"/>
        <charset val="238"/>
      </rPr>
      <t>Proteza samorozprężalna przełykowa do leczenia przetok i/lub nieszczelności po gastrektomii</t>
    </r>
    <r>
      <rPr>
        <sz val="9"/>
        <rFont val="Tahoma"/>
        <family val="2"/>
        <charset val="238"/>
      </rPr>
      <t xml:space="preserve"> typu Sleeve.  Proteza pokrywana w całości, prosta, posiadająca lassa do usunięcia lub repozycji oraz znaczniki widoczne w RTG na końcach i w środku. Średnica protezy 22,24 i 28 mm, długość protezy w zakresie 18 lub 23 cm. Średnica aplikatora max 22Fr, długość 70cm. </t>
    </r>
  </si>
  <si>
    <t>PAKIET Nr 17 - zestaw do zamykania perforacji</t>
  </si>
  <si>
    <r>
      <rPr>
        <b/>
        <sz val="9"/>
        <color indexed="8"/>
        <rFont val="Tahoma"/>
        <family val="2"/>
        <charset val="238"/>
      </rPr>
      <t>Zestaw do zakładania klipsa nitinolowego</t>
    </r>
    <r>
      <rPr>
        <sz val="9"/>
        <color indexed="8"/>
        <rFont val="Tahoma"/>
        <family val="2"/>
        <charset val="238"/>
      </rPr>
      <t xml:space="preserve"> w składzie: klips 9 mm okrągły gotowy do założenia po 4 zęby w każdej ze szczęk, z nakładką na końcówke endoskopu, mechanizm zwalniający montowany na kanale roboczym. Zęby do wyboru końcówki tępe, krótkie ostre lub długie ostre. Długośc robocza 165 cm. </t>
    </r>
    <r>
      <rPr>
        <b/>
        <sz val="9"/>
        <color indexed="8"/>
        <rFont val="Tahoma"/>
        <family val="2"/>
        <charset val="238"/>
      </rPr>
      <t>Do endoskopów o rozmiarach 9,5-11,0 mm</t>
    </r>
    <r>
      <rPr>
        <sz val="9"/>
        <color indexed="8"/>
        <rFont val="Tahoma"/>
        <family val="2"/>
        <charset val="238"/>
      </rPr>
      <t xml:space="preserve">                                                </t>
    </r>
  </si>
  <si>
    <r>
      <rPr>
        <b/>
        <sz val="9"/>
        <rFont val="Tahoma"/>
        <family val="2"/>
        <charset val="238"/>
      </rPr>
      <t xml:space="preserve">Zestaw do zakładania klipsa nitinolowego </t>
    </r>
    <r>
      <rPr>
        <sz val="9"/>
        <rFont val="Tahoma"/>
        <family val="2"/>
        <charset val="238"/>
      </rPr>
      <t xml:space="preserve">w składzie: klips 10 mm okrągły gotowy do założenia po 4 zęby w każdej ze szczęk, z nakładką na końcówke endoskopu, mechanizm zwalniający montowany na kanale roboczym. Zęby do wyboru końcówki tępe, krótkie ostre lub długie ostre.Długośc robocza 165 lub 220 cm. </t>
    </r>
    <r>
      <rPr>
        <b/>
        <sz val="9"/>
        <rFont val="Tahoma"/>
        <family val="2"/>
        <charset val="238"/>
      </rPr>
      <t xml:space="preserve">Do endoskopów o rozmiarach 10,5-12,0 mm          </t>
    </r>
  </si>
  <si>
    <r>
      <rPr>
        <b/>
        <sz val="9"/>
        <rFont val="Tahoma"/>
        <family val="2"/>
        <charset val="238"/>
      </rPr>
      <t>Zestaw do zakładania klipsa nitinolowego</t>
    </r>
    <r>
      <rPr>
        <sz val="9"/>
        <rFont val="Tahoma"/>
        <family val="2"/>
        <charset val="238"/>
      </rPr>
      <t xml:space="preserve"> w składzie: klips 11 mm okrągły gotowy do założenia po 4 zęby w każdej ze szczęk, z nakładką na końcówke endoskopu, mechanizm zwalniający montowany na kanale roboczym. Zęby do wyboru końcówki tępe, krótkie ostre lub długie ostre. Długośc robocza 165 lub 220 cm. </t>
    </r>
    <r>
      <rPr>
        <b/>
        <sz val="9"/>
        <rFont val="Tahoma"/>
        <family val="2"/>
        <charset val="238"/>
      </rPr>
      <t>Do endoskopów o rozmiarach 11,5-14,00 mm</t>
    </r>
  </si>
  <si>
    <r>
      <rPr>
        <b/>
        <sz val="9"/>
        <rFont val="Tahoma"/>
        <family val="2"/>
        <charset val="238"/>
      </rPr>
      <t>Kotwica</t>
    </r>
    <r>
      <rPr>
        <sz val="9"/>
        <rFont val="Tahoma"/>
        <family val="2"/>
        <charset val="238"/>
      </rPr>
      <t xml:space="preserve"> do uchwycenia tkanki. Trzy wysuwane, zagięte ostrza do mocowania w twardych tkankach, długosć robocza 165 lub 220 cm</t>
    </r>
  </si>
  <si>
    <t>Szczypce dwustronne. Zamykana strona prawa i lewa, niezależnie od siebie. Do mocowania brzegów perforacji. Długość 165 lub 220cm.</t>
  </si>
  <si>
    <t xml:space="preserve">PAKIET Nr 18 - Stenty nitylonowe do leczenia paliatywnego niedrożności jelit i tamowania krwawień z żylaków przełyku </t>
  </si>
  <si>
    <r>
      <rPr>
        <b/>
        <sz val="9"/>
        <color indexed="8"/>
        <rFont val="Tahoma"/>
        <family val="2"/>
        <charset val="238"/>
      </rPr>
      <t>Stenty nitinolowe do</t>
    </r>
    <r>
      <rPr>
        <sz val="9"/>
        <color indexed="8"/>
        <rFont val="Tahoma"/>
        <family val="2"/>
        <charset val="238"/>
      </rPr>
      <t xml:space="preserve"> paliatywnego leczenia niedrożności i zwężeń wywołanych złośliwymi zmianami nowotworowymi w </t>
    </r>
    <r>
      <rPr>
        <b/>
        <sz val="9"/>
        <color indexed="8"/>
        <rFont val="Tahoma"/>
        <family val="2"/>
        <charset val="238"/>
      </rPr>
      <t>odbytnicy, esicy i zstępnicy</t>
    </r>
    <r>
      <rPr>
        <sz val="9"/>
        <color indexed="8"/>
        <rFont val="Tahoma"/>
        <family val="2"/>
        <charset val="238"/>
      </rPr>
      <t>, przeznaczone w wersji pokrywanej do zaopatrywania przetok między jelitem grubym i cienkim o różnej średnicy i długości posiadające:                                                                           - 3 cieniujące znaczniki na obu końcach stentu i jeden w środkowej części                                                                 - lasso w części proksymalnej umożliwiające repozycjonowanie stentu</t>
    </r>
  </si>
  <si>
    <r>
      <rPr>
        <b/>
        <sz val="9"/>
        <rFont val="Tahoma"/>
        <family val="2"/>
        <charset val="238"/>
      </rPr>
      <t>Stenty nitinolowe do</t>
    </r>
    <r>
      <rPr>
        <sz val="9"/>
        <rFont val="Tahoma"/>
        <family val="2"/>
        <charset val="238"/>
      </rPr>
      <t xml:space="preserve"> paliatywnego leczenia zwężeń nowotworowych </t>
    </r>
    <r>
      <rPr>
        <b/>
        <sz val="9"/>
        <rFont val="Tahoma"/>
        <family val="2"/>
        <charset val="238"/>
      </rPr>
      <t>dwunastnicy</t>
    </r>
    <r>
      <rPr>
        <sz val="9"/>
        <rFont val="Tahoma"/>
        <family val="2"/>
        <charset val="238"/>
      </rPr>
      <t xml:space="preserve"> o różnej średnicy i długości posiadające:                                                                                            - 3 cieniujące znaczniki na obu końcach stentu i jeden w środkowej części                                                                                   -  lasso w części proksymalnej umożliwiające repozycjonowanie stentu                                                                         - możliwosć wprowadznia stentu przez kanał roboczy duodendoskopu                                                                                 - możliwość poszerzonej cześci kotwiczącej stentu</t>
    </r>
  </si>
  <si>
    <r>
      <rPr>
        <b/>
        <sz val="9"/>
        <rFont val="Tahoma"/>
        <family val="2"/>
        <charset val="238"/>
      </rPr>
      <t>Stenty nitinolowe</t>
    </r>
    <r>
      <rPr>
        <sz val="9"/>
        <rFont val="Tahoma"/>
        <family val="2"/>
        <charset val="238"/>
      </rPr>
      <t xml:space="preserve"> </t>
    </r>
    <r>
      <rPr>
        <b/>
        <sz val="9"/>
        <rFont val="Tahoma"/>
        <family val="2"/>
        <charset val="238"/>
      </rPr>
      <t>do</t>
    </r>
    <r>
      <rPr>
        <sz val="9"/>
        <rFont val="Tahoma"/>
        <family val="2"/>
        <charset val="238"/>
      </rPr>
      <t xml:space="preserve"> leczenia ostrych </t>
    </r>
    <r>
      <rPr>
        <b/>
        <sz val="9"/>
        <rFont val="Tahoma"/>
        <family val="2"/>
        <charset val="238"/>
      </rPr>
      <t>krwawień z żylaków przełyku</t>
    </r>
    <r>
      <rPr>
        <sz val="9"/>
        <rFont val="Tahoma"/>
        <family val="2"/>
        <charset val="238"/>
      </rPr>
      <t xml:space="preserve"> :                                                                - pokrywane na całej długości poliuretanem                                                                     - z łagodnymi brzegami zapobiegającymi uszkodzeniom ściany przełyku                                                                    - z cieniującymi znacznikami na końcach i w środku stentu                                                                                    - z urządzeniem do usuwania stentu składającego się z metalowego ekstraktora do uchwycenia stentu wprowadzonego przez kanał roboczy endoskopu i kaniuli zewnętrznej chowającej stent wprowdzanej po ekstraktorze po usuniwęciu endoskopu</t>
    </r>
  </si>
  <si>
    <t>PAKIET Nr 19 - Sprzęt jednorazowy do usuwania licznych polipów oraz do zabiegów ECPW także na pętli Roux-Y</t>
  </si>
  <si>
    <r>
      <rPr>
        <b/>
        <sz val="9"/>
        <color indexed="8"/>
        <rFont val="Arial"/>
        <family val="2"/>
        <charset val="238"/>
      </rPr>
      <t xml:space="preserve">Koszyk do usuwania złogów z dróg żółciowych </t>
    </r>
    <r>
      <rPr>
        <sz val="9"/>
        <color indexed="8"/>
        <rFont val="Arial"/>
        <family val="2"/>
        <charset val="1"/>
      </rPr>
      <t>z funkcją litotrypsji, jednorazowego użytku.  W stalowym pancerzu pokrytym tworzywem. Kosz czteroramienny o sferycznym kształcie, współpracujący z prowadnikiem o średnicy 0,035”. Kosz zintegrowany z rękojeœcią posiadającą pokrętło przeznaczone do zamykania kosza w trakcie litotrypsji. Narzędzi powinno mieć możliwość podawania kontrastu. Długość narzędzia 200cm, minimalna średnica kanału roboczego 4,2mm. Średnica kosz po otwarciu min 25mm.</t>
    </r>
  </si>
  <si>
    <r>
      <rPr>
        <b/>
        <sz val="9"/>
        <color indexed="8"/>
        <rFont val="Arial"/>
        <family val="2"/>
        <charset val="238"/>
      </rPr>
      <t>Igła endoskopowa</t>
    </r>
    <r>
      <rPr>
        <sz val="9"/>
        <color indexed="8"/>
        <rFont val="Arial"/>
        <family val="2"/>
        <charset val="1"/>
      </rPr>
      <t xml:space="preserve"> jednorazowa, długość robocza 180cm, średnica narzędzia 2,3mm, minimalna średnica kanału roboczego 2,8mm, długość ostrza igły  5mm, średnica ostrza igły 0,9mm, końcówka osłony metalowa, końcówka igły w pozycji schowanej nie powinna być dalej niż 1mm od metalowego zakończenia osłony, możliwość stosowania z histoakrylem</t>
    </r>
  </si>
  <si>
    <r>
      <rPr>
        <b/>
        <sz val="9"/>
        <rFont val="Arial"/>
        <family val="2"/>
        <charset val="238"/>
      </rPr>
      <t>Siatka do usuwania  polipów</t>
    </r>
    <r>
      <rPr>
        <sz val="9"/>
        <rFont val="Arial"/>
        <family val="2"/>
        <charset val="1"/>
      </rPr>
      <t xml:space="preserve"> o wymiarach min 3 x 6 cm, wykonana z materiału nie zawierającego latexu, długość robocza narzędzia 230 cm, średnica robocza 2,5mm, oczka siatki 1,2mm. Jednorazowa.</t>
    </r>
  </si>
  <si>
    <r>
      <rPr>
        <b/>
        <sz val="9"/>
        <rFont val="Arial"/>
        <family val="2"/>
        <charset val="238"/>
      </rPr>
      <t>Cewnik jednorazowy do dróg żółciowych</t>
    </r>
    <r>
      <rPr>
        <sz val="9"/>
        <rFont val="Arial"/>
        <family val="2"/>
        <charset val="1"/>
      </rPr>
      <t>, zwężany na końcu, posiadający markery widoczne w RTG, długość robocza min 260cm, średnica kanału roboczego 2,0mm, średnica narzędzia 1,8mm,  akceptujący  prowadnicę 0,035”, opakowanie zawiera 2sztuki pakowane w niezależne sterylne pakiety, narzędzie dedykowane do użycia z enteroskopem</t>
    </r>
  </si>
  <si>
    <r>
      <rPr>
        <b/>
        <sz val="9"/>
        <rFont val="Arial"/>
        <family val="2"/>
        <charset val="238"/>
      </rPr>
      <t>Papillotom dwukanałowy typu B II</t>
    </r>
    <r>
      <rPr>
        <sz val="9"/>
        <rFont val="Arial"/>
        <family val="2"/>
        <charset val="1"/>
      </rPr>
      <t xml:space="preserve"> jednorazowy , posiadający markery widoczne w RTG, długość cięciwy 20mm, minimalna średnica kanału roboczego 2,8mm, długość robocza min. 260cm, akceptujący prowadnicę 0,021”,opakowanie zawiera 2sztuki pakowane w niezależne sterylne pakiety, narzędzie dedykowane do użycia z enteroskopem</t>
    </r>
  </si>
  <si>
    <r>
      <rPr>
        <b/>
        <sz val="9"/>
        <rFont val="Arial"/>
        <family val="2"/>
        <charset val="238"/>
      </rPr>
      <t>Papillotom dwukanałowy</t>
    </r>
    <r>
      <rPr>
        <sz val="9"/>
        <rFont val="Arial"/>
        <family val="2"/>
        <charset val="1"/>
      </rPr>
      <t xml:space="preserve"> jednorazowy, posiadający markery widoczne w RTG, długość cięciwy 30mm, krótki nosek,  minimalna średnica kanału roboczego 2,8mm, długość robocza min. 260cm, akceptujący prowadnicę 0,021”,opakowanie zawiera 2sztuki pakowane w niezależne sterylne pakiety, narzędzie dedykowane do użycia z enteroskopem</t>
    </r>
  </si>
  <si>
    <r>
      <rPr>
        <b/>
        <sz val="9"/>
        <rFont val="Arial"/>
        <family val="2"/>
        <charset val="238"/>
      </rPr>
      <t>kosz do usuwania kamieni z dróg żółciowych</t>
    </r>
    <r>
      <rPr>
        <sz val="9"/>
        <rFont val="Arial"/>
        <family val="2"/>
        <charset val="1"/>
      </rPr>
      <t xml:space="preserve"> jednorazowy, czteronitkowy, częściowo skręcony, średnica kosza min. 20mm, średnica drutu 0,3mm, długość robocza  min. 260cm, minimalna średnica kanału roboczego 2,0mm,opakowanie zawiera 2sztuki pakowane w niezależne sterylne pakiety, narzędzie dedykowane do użycia z enteroskopem</t>
    </r>
  </si>
  <si>
    <r>
      <rPr>
        <b/>
        <sz val="9"/>
        <color indexed="8"/>
        <rFont val="Arial"/>
        <family val="2"/>
        <charset val="238"/>
      </rPr>
      <t>Igła do ostrzykiwania</t>
    </r>
    <r>
      <rPr>
        <sz val="9"/>
        <color indexed="8"/>
        <rFont val="Arial"/>
        <family val="2"/>
        <charset val="1"/>
      </rPr>
      <t xml:space="preserve"> o długości roboczej min. 260cm, długość igły 5mm średnica igły 0,7mm, metalowe zakończenie osłony zewnętrznej,opakowanie zawiera 10 sztuk pakowanych  w niezależne sterylne pakiety, narzędzie dedykowane do użycia z enteroskopem</t>
    </r>
  </si>
  <si>
    <r>
      <rPr>
        <b/>
        <sz val="9"/>
        <color indexed="8"/>
        <rFont val="Arial"/>
        <family val="2"/>
        <charset val="238"/>
      </rPr>
      <t>Pętla do polipektomii</t>
    </r>
    <r>
      <rPr>
        <sz val="9"/>
        <color indexed="8"/>
        <rFont val="Arial"/>
        <family val="2"/>
        <charset val="1"/>
      </rPr>
      <t xml:space="preserve"> jednorazowa, </t>
    </r>
    <r>
      <rPr>
        <b/>
        <sz val="9"/>
        <rFont val="Arial"/>
        <family val="2"/>
        <charset val="238"/>
      </rPr>
      <t>owalna</t>
    </r>
    <r>
      <rPr>
        <sz val="9"/>
        <rFont val="Arial"/>
        <family val="2"/>
        <charset val="1"/>
      </rPr>
      <t xml:space="preserve"> o średnicy  30mm, drut pętli pleciony, minimalna średnica kanału roboczego 2,0mm, długość robocza max. 260cm, </t>
    </r>
    <r>
      <rPr>
        <sz val="9"/>
        <color indexed="8"/>
        <rFont val="Arial"/>
        <family val="2"/>
        <charset val="1"/>
      </rPr>
      <t>opakowanie zawiera 10 sztuk pakowanych  w niezależne sterylne pakiety, narzędzie dedykowane do użycia z enteroskopem</t>
    </r>
    <r>
      <rPr>
        <sz val="9"/>
        <rFont val="Arial"/>
        <family val="2"/>
        <charset val="1"/>
      </rPr>
      <t xml:space="preserve"> </t>
    </r>
    <r>
      <rPr>
        <sz val="9"/>
        <color indexed="8"/>
        <rFont val="Arial"/>
        <family val="2"/>
        <charset val="1"/>
      </rPr>
      <t>.</t>
    </r>
    <r>
      <rPr>
        <sz val="9"/>
        <rFont val="Arial"/>
        <family val="2"/>
        <charset val="1"/>
      </rPr>
      <t xml:space="preserve"> </t>
    </r>
  </si>
  <si>
    <t>PAKIET Nr 20 - Jednorazowy sprzęt do cholangioskopii i narzędzia jednorazowego użytku (pętle, kleszce, sfinkterotomy, balony, żele endoskopowe)</t>
  </si>
  <si>
    <r>
      <t xml:space="preserve">Jednorazowego użytku terapeutyczny </t>
    </r>
    <r>
      <rPr>
        <b/>
        <sz val="9"/>
        <color indexed="8"/>
        <rFont val="Arial"/>
        <family val="2"/>
        <charset val="238"/>
      </rPr>
      <t>choledochoskop cyfrowy</t>
    </r>
    <r>
      <rPr>
        <sz val="9"/>
        <color indexed="8"/>
        <rFont val="Arial"/>
        <family val="2"/>
        <charset val="1"/>
      </rPr>
      <t>:
• Pole widzenia   120°
• Średnica końcówki dystalnej 10.5 F (3.5 mm)
• Maksymalna średnica robocza 10.8 F (3.6 mm)
• Długość robocza   214 cm
• Średnica kanału roboczego 1.2 mm (3.6 F)
• Z możliwością zagięcia końcówki w czterech kierunkach oraz funkcją blokady wygięcia,
• Z podwójnym kanałem do irygacji,
• Z cyfrowym chipem CMOS
• Z systemem oświetlenia typu Dual-LED</t>
    </r>
  </si>
  <si>
    <r>
      <rPr>
        <b/>
        <sz val="9"/>
        <color indexed="8"/>
        <rFont val="Arial"/>
        <family val="2"/>
        <charset val="238"/>
      </rPr>
      <t>Kleszcze biopsyjne</t>
    </r>
    <r>
      <rPr>
        <sz val="9"/>
        <color indexed="8"/>
        <rFont val="Arial"/>
        <family val="2"/>
        <charset val="1"/>
      </rPr>
      <t xml:space="preserve"> jednorazowego użytku:
• Długość robocza   286 cm
• Średnica zewnętrzna  1.0 mm
• Średnica szczęk   1.0 mm
• Rozwarcie szczęk   4.1 mm</t>
    </r>
  </si>
  <si>
    <r>
      <rPr>
        <b/>
        <sz val="9"/>
        <rFont val="Arial"/>
        <family val="2"/>
        <charset val="238"/>
      </rPr>
      <t>Zestaw drenów do irygacji</t>
    </r>
    <r>
      <rPr>
        <sz val="9"/>
        <rFont val="Arial"/>
        <family val="2"/>
        <charset val="1"/>
      </rPr>
      <t>:
• Współpracujące z endoskopową pompą perystaltyczną
• Ze złączem typu „Luer-Lock”
• Zanurzalna końcówka drenu wyposażona w obciążnik
opakowanie zawiera 15 szt.</t>
    </r>
  </si>
  <si>
    <r>
      <rPr>
        <b/>
        <sz val="9"/>
        <rFont val="Arial"/>
        <family val="2"/>
        <charset val="238"/>
      </rPr>
      <t>Sonda do dróg żółciowych</t>
    </r>
    <r>
      <rPr>
        <sz val="9"/>
        <rFont val="Arial"/>
        <family val="2"/>
        <charset val="1"/>
      </rPr>
      <t xml:space="preserve"> kompatybilna  z  elektrohydraulicznym  bipolarnym systemem kruszenia kamieni w drogach żółciowych, długość 375 mm, średnica 1.9 Fr, </t>
    </r>
  </si>
  <si>
    <r>
      <rPr>
        <b/>
        <sz val="9"/>
        <rFont val="Tahoma"/>
        <family val="2"/>
        <charset val="238"/>
      </rPr>
      <t>pętla do cholangioskopu</t>
    </r>
    <r>
      <rPr>
        <sz val="9"/>
        <rFont val="Tahoma"/>
        <family val="2"/>
        <charset val="238"/>
      </rPr>
      <t xml:space="preserve"> jednorazowego użytku </t>
    </r>
  </si>
  <si>
    <r>
      <rPr>
        <b/>
        <sz val="9"/>
        <rFont val="Tahoma"/>
        <family val="2"/>
        <charset val="238"/>
      </rPr>
      <t>koszyk do  ekstrakcji złogów do cholangioskopu</t>
    </r>
    <r>
      <rPr>
        <sz val="9"/>
        <rFont val="Tahoma"/>
        <family val="2"/>
        <charset val="238"/>
      </rPr>
      <t xml:space="preserve"> - koszyk jednorazowego użytku</t>
    </r>
  </si>
  <si>
    <t>PAKIET Nr 21 - Narzędzia do niszczenia zmian w drogach żółćiowych i trzustce metodą RFA</t>
  </si>
  <si>
    <r>
      <t xml:space="preserve">Jednorazowa </t>
    </r>
    <r>
      <rPr>
        <b/>
        <sz val="9"/>
        <color indexed="8"/>
        <rFont val="Tahoma"/>
        <family val="2"/>
        <charset val="238"/>
      </rPr>
      <t>elektroda typu igłowego</t>
    </r>
    <r>
      <rPr>
        <sz val="9"/>
        <color indexed="8"/>
        <rFont val="Tahoma"/>
        <family val="2"/>
        <charset val="238"/>
      </rPr>
      <t>, monopolarna  przeznaczona do ablacji zmian w trzustce pod kontrolą EUS. Wyposażona w system chłodzenia pancerza wymuszonym obiegiem cieczy. Regulowana głębokość wprowadzenia ostrza do zmiany. Przeznaczona do generatora VIVA Combo.</t>
    </r>
  </si>
  <si>
    <r>
      <t xml:space="preserve">Jednorazowa </t>
    </r>
    <r>
      <rPr>
        <b/>
        <sz val="9"/>
        <rFont val="Tahoma"/>
        <family val="2"/>
        <charset val="238"/>
      </rPr>
      <t>elektroda typu walcowatego</t>
    </r>
    <r>
      <rPr>
        <sz val="9"/>
        <rFont val="Tahoma"/>
        <family val="2"/>
        <charset val="238"/>
      </rPr>
      <t xml:space="preserve">, bipolarna  przeznaczona do ablacji zwężeń dróg zółciowych , w trakcie ECPW. Wyposażona w system monitorowania temperatury tkanki. Przeznaczona do generatora VIVA Combo. </t>
    </r>
  </si>
  <si>
    <t>PAKIET Nr 22 - Klipsy oraz akcesoria pomocnicze do klipsów dla sysyemu OTSC</t>
  </si>
  <si>
    <r>
      <rPr>
        <b/>
        <sz val="9"/>
        <rFont val="Tahoma"/>
        <family val="2"/>
        <charset val="238"/>
      </rPr>
      <t>Zestaw do zakładania klipsa</t>
    </r>
    <r>
      <rPr>
        <sz val="9"/>
        <rFont val="Tahoma"/>
        <family val="2"/>
        <charset val="238"/>
      </rPr>
      <t xml:space="preserve"> nitinolowego w składzie: </t>
    </r>
    <r>
      <rPr>
        <b/>
        <sz val="9"/>
        <rFont val="Tahoma"/>
        <family val="2"/>
        <charset val="238"/>
      </rPr>
      <t>klips 9 mm</t>
    </r>
    <r>
      <rPr>
        <sz val="9"/>
        <rFont val="Tahoma"/>
        <family val="2"/>
        <charset val="238"/>
      </rPr>
      <t xml:space="preserve"> okrągły gotowy do założenia po 4 zęby w każdej ze szczęk, z nakładką na końcówke endoskopu, mechanizm zwalniający montowany na kanale roboczym. Długość robocza 165 cm. Do endoskopów o rozmiarach 9,5-11,0 mm</t>
    </r>
  </si>
  <si>
    <r>
      <rPr>
        <b/>
        <sz val="9"/>
        <rFont val="Tahoma"/>
        <family val="2"/>
        <charset val="238"/>
      </rPr>
      <t>Zestaw do zakładania klipsa</t>
    </r>
    <r>
      <rPr>
        <sz val="9"/>
        <rFont val="Tahoma"/>
        <family val="2"/>
        <charset val="238"/>
      </rPr>
      <t xml:space="preserve"> nitinolowego w składzie: </t>
    </r>
    <r>
      <rPr>
        <b/>
        <sz val="9"/>
        <rFont val="Tahoma"/>
        <family val="2"/>
        <charset val="238"/>
      </rPr>
      <t>klips 10 mm</t>
    </r>
    <r>
      <rPr>
        <sz val="9"/>
        <rFont val="Tahoma"/>
        <family val="2"/>
        <charset val="238"/>
      </rPr>
      <t xml:space="preserve"> okrągły gotowy do założenia po 4 zęby w każdej ze szczęk, z nakładką na końcówke endoskopu, mechanizm zwalniający montowany na kanale roboczym. Długość robocza 165 lub 220 cm. Do endoskopów o rozmiarach 10,5-12,0 mm</t>
    </r>
  </si>
  <si>
    <r>
      <rPr>
        <b/>
        <sz val="9"/>
        <rFont val="Tahoma"/>
        <family val="2"/>
        <charset val="238"/>
      </rPr>
      <t>Zestaw do zakładania klipsa</t>
    </r>
    <r>
      <rPr>
        <sz val="9"/>
        <rFont val="Tahoma"/>
        <family val="2"/>
        <charset val="238"/>
      </rPr>
      <t xml:space="preserve"> nitinolowego w składzie: </t>
    </r>
    <r>
      <rPr>
        <b/>
        <sz val="9"/>
        <rFont val="Tahoma"/>
        <family val="2"/>
        <charset val="238"/>
      </rPr>
      <t>klips 11 mm</t>
    </r>
    <r>
      <rPr>
        <sz val="9"/>
        <rFont val="Tahoma"/>
        <family val="2"/>
        <charset val="238"/>
      </rPr>
      <t xml:space="preserve"> okrągły gotowy do założenia po 4 zęby w każdej ze szczęk, z nakładką na końcówke endoskopu, mechanizm zwalniający montowany na kanale roboczym. Długość robocza 220 cm. Do endoskopów o rozmiarach 11,5-14,00 mm</t>
    </r>
  </si>
  <si>
    <r>
      <rPr>
        <b/>
        <sz val="9"/>
        <rFont val="Tahoma"/>
        <family val="2"/>
        <charset val="238"/>
      </rPr>
      <t>Kotwica</t>
    </r>
    <r>
      <rPr>
        <sz val="9"/>
        <rFont val="Tahoma"/>
        <family val="2"/>
        <charset val="238"/>
      </rPr>
      <t xml:space="preserve"> do uchwycenia tkanki. Trzy wysuwane, zagięte ostrza do mocowania w twardych tkankach.</t>
    </r>
  </si>
  <si>
    <r>
      <rPr>
        <b/>
        <sz val="9"/>
        <rFont val="Tahoma"/>
        <family val="2"/>
        <charset val="238"/>
      </rPr>
      <t>Szczypce dwustronne</t>
    </r>
    <r>
      <rPr>
        <sz val="9"/>
        <rFont val="Tahoma"/>
        <family val="2"/>
        <charset val="238"/>
      </rPr>
      <t>. Zamykana strona prawa i lewa, niezależnie od siebie. Do mocowania brzegów perforacji.</t>
    </r>
  </si>
  <si>
    <t>PAKIET Nr 23 - Noże do zabiegów ESD</t>
  </si>
  <si>
    <r>
      <rPr>
        <b/>
        <sz val="9"/>
        <rFont val="Tahoma"/>
        <family val="2"/>
        <charset val="238"/>
      </rPr>
      <t>Jednorazowy nóż elektrochirurgiczny z końcówką ceramiczną</t>
    </r>
    <r>
      <rPr>
        <sz val="9"/>
        <rFont val="Tahoma"/>
        <family val="2"/>
        <charset val="238"/>
      </rPr>
      <t>, do znakowania, nacięcia, hemostazy  i rozwarstwianie tkanki w różnych kierunkach przy mniejszym ryzyku perforacji, możliwość użycia z nasadką dystalną, średnica elektrody 0,4 mm, długość elektrody 4 mm, średnica przewodu 2,4 mm, długość robocza narzędzia: 1820 mm i 2300 mm, stosowany do endoskopów z kanałem roboczym o śr. min 2,8 mm. 
Typ „O”</t>
    </r>
  </si>
  <si>
    <r>
      <rPr>
        <b/>
        <sz val="9"/>
        <rFont val="Tahoma"/>
        <family val="2"/>
        <charset val="238"/>
      </rPr>
      <t>Jednorazowy nóż elektrochirurgiczny z zaokrągloną końcówką</t>
    </r>
    <r>
      <rPr>
        <sz val="9"/>
        <rFont val="Tahoma"/>
        <family val="2"/>
        <charset val="238"/>
      </rPr>
      <t>, z funkcją water-jet, ze znacznikiem na końcu roboczym, do znakowania, nacięcia, hemostazy  i rozwarstwianie tkanki w różnych kierunkach, możliwość użycia z nasadką dystalną, średnica elektrody 0,4 mm, długość elektrody 1 mm, 1,5 mm, 2 mm i 3 mm, średnica przewodu 2,4 mm, długość robocza narzędzia: 1820 mm i 2300 mm, stosowany do endoskopów z kanałem roboczym o śr. min 2,8 mm. Typ „J”</t>
    </r>
  </si>
  <si>
    <r>
      <rPr>
        <b/>
        <sz val="9"/>
        <rFont val="Tahoma"/>
        <family val="2"/>
        <charset val="238"/>
      </rPr>
      <t>Jednorazowy nóż elektrochirurgiczny z końcówką w kształcie haczyka</t>
    </r>
    <r>
      <rPr>
        <sz val="9"/>
        <rFont val="Tahoma"/>
        <family val="2"/>
        <charset val="238"/>
      </rPr>
      <t>, haczyk w kształcie litery L, długość elektrody 4,0 mm; haczyk ułatwia nacinanie i rozwarstwianie tkanki w różnych kierunkach, możliwość użycia z nasadką dystalną, możliwość rotacji końcówki, stosowany do endoskopów z kanałem roboczym o śr. min 2,8 mm; długość robocza narzędzia 1820 mm i 2300 mm. Typ „L”</t>
    </r>
  </si>
  <si>
    <r>
      <rPr>
        <b/>
        <sz val="9"/>
        <rFont val="Tahoma"/>
        <family val="2"/>
        <charset val="238"/>
      </rPr>
      <t>Jednorazowy nóż elektrochirurgiczny z elektrodą prostą</t>
    </r>
    <r>
      <rPr>
        <sz val="9"/>
        <rFont val="Tahoma"/>
        <family val="2"/>
        <charset val="238"/>
      </rPr>
      <t>, do nacięcia i rozwarstwianie tkanki w różnych kierunkach, możliwość użycia z nasadką dystalną, średnica elektrody 0,4 mm, długość elektrody 1 mm, 1,5 mm, 2 mm i 3 mm, średnica przewodu 2,4 mm, długość robocza narzędzia: 1820 mm i 2300 mm, stosowany do endoskopów z kanałem roboczym o śr. min 2,8 mm. Typ ”I”</t>
    </r>
  </si>
  <si>
    <r>
      <rPr>
        <b/>
        <sz val="9"/>
        <rFont val="Tahoma"/>
        <family val="2"/>
        <charset val="238"/>
      </rPr>
      <t>Jednorazowy nóż elektrochirurgiczny z elektrodą prostą</t>
    </r>
    <r>
      <rPr>
        <sz val="9"/>
        <rFont val="Tahoma"/>
        <family val="2"/>
        <charset val="238"/>
      </rPr>
      <t xml:space="preserve">, zakończoną płytką </t>
    </r>
    <r>
      <rPr>
        <b/>
        <sz val="9"/>
        <rFont val="Tahoma"/>
        <family val="2"/>
        <charset val="238"/>
      </rPr>
      <t>w kształcie gwiazdy</t>
    </r>
    <r>
      <rPr>
        <sz val="9"/>
        <rFont val="Tahoma"/>
        <family val="2"/>
        <charset val="238"/>
      </rPr>
      <t>, do znakowania, nacięcia, hemostazy  i rozwarstwiania tkanki w różnych kierunkach, możliwość użycia z nasadką dystalną, średnica elektrody 0,4 mm, długość elektrody 4 mm, średnica przewodu 2,4 mm, długość robocza narzędzia: 1820 mm i 2300 mm, stosowany do endoskopów z kanałem roboczym o śr. min 2,8 mm. 
Typ „Q”</t>
    </r>
  </si>
  <si>
    <t>PAKIET Nr 24 - Specjalistyczny sprzęt do żywienia pozajelitowego</t>
  </si>
  <si>
    <t>Zestaw do żywienia dojelitowego z końcówką typu ENFit służący do połączenia butelki z dietą ze złączem En-Plus ze zgłębnikiem, umożliwiający żywienie pacjenta metodą ciągłego wlewu kroplowego ( metoda grawitacyjna )</t>
  </si>
  <si>
    <t>Zgłebnik nosowo-żołądkowy z prowadnicą, wykonany z poliuretanu (PUR) przeznaczony do żywienia , wyposazony w dwa porty: port żywieniowy ze złączem ENFit oraz dodatkowy port do odbarczania przeznaczony do ewakuacji treści żołądka, z 4 otworami lateralnymi i otwartym końcem. Przeźroczysty z 3 cieniodajnymi liniami widocznymi w promieniach RTG. Rozmiar zgłąbnika CH 14/110 cm. Nie zawiera lateksu.</t>
  </si>
  <si>
    <t>Zgłebnik gastrostomijny (G-Tube) wykonany z silikonu, balonowy używany jako wymiennik istniejącego zgłębnika lub jako początkowy zgłębnik gastrostomijny podczas interwencji operacyjnej, z centymetrową podziałką na zgłębniku ułatwiający kontrolę zakładania, o rozmiarze CH 18, CH 20</t>
  </si>
  <si>
    <r>
      <rPr>
        <b/>
        <sz val="10"/>
        <rFont val="Tahoma"/>
        <family val="2"/>
        <charset val="238"/>
      </rPr>
      <t xml:space="preserve">PAKIET Nr 25 - Inny sprzęt  </t>
    </r>
    <r>
      <rPr>
        <b/>
        <sz val="10"/>
        <color rgb="FFFF0000"/>
        <rFont val="Tahoma"/>
        <family val="2"/>
        <charset val="238"/>
      </rPr>
      <t>(możliwość składania ofert na poszczególne pozycje pakietu)</t>
    </r>
  </si>
  <si>
    <r>
      <rPr>
        <b/>
        <sz val="9"/>
        <rFont val="Tahoma"/>
        <family val="2"/>
        <charset val="238"/>
      </rPr>
      <t xml:space="preserve">Litotryptor </t>
    </r>
    <r>
      <rPr>
        <sz val="9"/>
        <rFont val="Tahoma"/>
        <family val="2"/>
        <charset val="238"/>
      </rPr>
      <t>awaryjny z możliwością kruszenia złogów bez usuwania aparatu</t>
    </r>
  </si>
  <si>
    <r>
      <rPr>
        <b/>
        <sz val="9"/>
        <rFont val="Tahoma"/>
        <family val="2"/>
        <charset val="238"/>
      </rPr>
      <t>Balon do redukcji masy ciała</t>
    </r>
    <r>
      <rPr>
        <sz val="9"/>
        <rFont val="Tahoma"/>
        <family val="2"/>
        <charset val="238"/>
      </rPr>
      <t xml:space="preserve"> wykonany z silikonu zwinięty i otoczony koszulką również z silikonu, połączony z cewnikiem mocującym ułatwiającym implantację, cewnik ułatwiający napełnienie balonu z zastawką.</t>
    </r>
  </si>
  <si>
    <t>Prowadniki włosowe 0,18</t>
  </si>
  <si>
    <r>
      <rPr>
        <b/>
        <sz val="9"/>
        <rFont val="Tahoma"/>
        <family val="2"/>
        <charset val="238"/>
      </rPr>
      <t>Szczotki jednorazowego użytku</t>
    </r>
    <r>
      <rPr>
        <sz val="9"/>
        <rFont val="Tahoma"/>
        <family val="2"/>
        <charset val="238"/>
      </rPr>
      <t xml:space="preserve">: do czyszczenia kanałów endoskopów w zakresie szerokości 2 - 4,2 mm, minimalna długość robocza 220 cm, oraz szczoteczki do czyszczenia gniazd przycisków endoskopów </t>
    </r>
  </si>
  <si>
    <r>
      <rPr>
        <b/>
        <sz val="9"/>
        <rFont val="Tahoma"/>
        <family val="2"/>
        <charset val="238"/>
      </rPr>
      <t>Balon bariatryczny</t>
    </r>
    <r>
      <rPr>
        <sz val="9"/>
        <rFont val="Tahoma"/>
        <family val="2"/>
        <charset val="238"/>
      </rPr>
      <t xml:space="preserve"> z medycznego silikonu, zakładany na maksimum 12 miesięcy, możliwość wypełnienia balonu solą fizjologiczną z wymaganym zakresem równym 450 ml (min. 400 ml - max 850 ml), średnica po napełnieniu 11 cm.</t>
    </r>
  </si>
  <si>
    <r>
      <rPr>
        <b/>
        <strike/>
        <sz val="9"/>
        <rFont val="Tahoma"/>
        <family val="2"/>
        <charset val="238"/>
      </rPr>
      <t>Wielorazowe</t>
    </r>
    <r>
      <rPr>
        <b/>
        <sz val="9"/>
        <color rgb="FF00B050"/>
        <rFont val="Tahoma"/>
        <family val="2"/>
        <charset val="238"/>
      </rPr>
      <t xml:space="preserve"> </t>
    </r>
    <r>
      <rPr>
        <b/>
        <sz val="9"/>
        <color theme="9" tint="-0.499984740745262"/>
        <rFont val="Tahoma"/>
        <family val="2"/>
        <charset val="238"/>
      </rPr>
      <t>Jednorazowe</t>
    </r>
    <r>
      <rPr>
        <b/>
        <sz val="9"/>
        <rFont val="Tahoma"/>
        <family val="2"/>
        <charset val="238"/>
      </rPr>
      <t xml:space="preserve"> sondy</t>
    </r>
    <r>
      <rPr>
        <sz val="9"/>
        <rFont val="Tahoma"/>
        <family val="2"/>
        <charset val="238"/>
      </rPr>
      <t xml:space="preserve"> do APC - kompatybilne z minimalną średnicą kanału roboczego –  2,8 mm (kompatybilne z koagulacją argonową ERBE) Zamawiający określi rodzaj sondy przy składaniu zamówienia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</si>
</sst>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\ #,##0.00&quot;      &quot;;\-#,##0.00&quot;      &quot;;&quot; -&quot;#&quot;      &quot;;@\ "/>
    <numFmt numFmtId="167" formatCode="\ #,##0.00&quot; zł &quot;;\-#,##0.00&quot; zł &quot;;&quot; -&quot;#&quot; zł &quot;;@\ "/>
  </numFmts>
  <fonts count="5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0"/>
      <name val="Mangal"/>
      <family val="2"/>
      <charset val="238"/>
    </font>
    <font>
      <u/>
      <sz val="11"/>
      <color indexed="30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name val="Arial CE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  <charset val="238"/>
    </font>
    <font>
      <sz val="12"/>
      <color rgb="FF000000"/>
      <name val="Arial CE"/>
      <charset val="238"/>
    </font>
    <font>
      <b/>
      <sz val="8"/>
      <name val="Arial"/>
      <family val="2"/>
      <charset val="238"/>
    </font>
    <font>
      <sz val="7.5"/>
      <name val="Tahoma"/>
      <family val="2"/>
      <charset val="238"/>
    </font>
    <font>
      <b/>
      <sz val="7.5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10"/>
      <name val="Tahoma"/>
      <family val="2"/>
      <charset val="238"/>
    </font>
    <font>
      <sz val="7.5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rgb="FF00B050"/>
      <name val="Tahoma"/>
      <family val="2"/>
      <charset val="238"/>
    </font>
    <font>
      <sz val="8"/>
      <color rgb="FF00B0F0"/>
      <name val="Tahoma"/>
      <family val="2"/>
      <charset val="238"/>
    </font>
    <font>
      <sz val="9"/>
      <color indexed="8"/>
      <name val="Tahoma"/>
      <family val="2"/>
      <charset val="238"/>
    </font>
    <font>
      <b/>
      <sz val="9"/>
      <color indexed="8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9"/>
      <name val="Tahoma"/>
      <family val="2"/>
      <charset val="238"/>
    </font>
    <font>
      <sz val="9"/>
      <color indexed="44"/>
      <name val="Tahoma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8"/>
      <color rgb="FFFF0000"/>
      <name val="Tahoma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1"/>
    </font>
    <font>
      <sz val="9"/>
      <name val="Arial"/>
      <family val="2"/>
      <charset val="1"/>
    </font>
    <font>
      <sz val="8"/>
      <color theme="9" tint="-0.249977111117893"/>
      <name val="Tahoma"/>
      <family val="2"/>
      <charset val="238"/>
    </font>
    <font>
      <sz val="10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4"/>
      <name val="Tahoma"/>
      <family val="2"/>
      <charset val="238"/>
    </font>
    <font>
      <b/>
      <sz val="9"/>
      <color rgb="FF00B050"/>
      <name val="Tahoma"/>
      <family val="2"/>
      <charset val="238"/>
    </font>
    <font>
      <b/>
      <strike/>
      <sz val="9"/>
      <name val="Tahoma"/>
      <family val="2"/>
      <charset val="238"/>
    </font>
    <font>
      <b/>
      <sz val="9"/>
      <color theme="9" tint="-0.499984740745262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0" fontId="9" fillId="0" borderId="0"/>
    <xf numFmtId="0" fontId="10" fillId="0" borderId="0"/>
    <xf numFmtId="164" fontId="9" fillId="0" borderId="0" applyFont="0" applyFill="0" applyBorder="0" applyAlignment="0" applyProtection="0"/>
    <xf numFmtId="0" fontId="9" fillId="0" borderId="0"/>
    <xf numFmtId="0" fontId="5" fillId="0" borderId="0"/>
    <xf numFmtId="0" fontId="3" fillId="0" borderId="2" applyFont="0" applyFill="0" applyBorder="0" applyAlignment="0">
      <alignment horizontal="center" vertical="center"/>
    </xf>
    <xf numFmtId="0" fontId="3" fillId="0" borderId="2" applyFont="0" applyFill="0" applyBorder="0" applyAlignment="0">
      <alignment horizontal="center" vertical="center"/>
    </xf>
    <xf numFmtId="0" fontId="2" fillId="0" borderId="0"/>
    <xf numFmtId="0" fontId="1" fillId="0" borderId="0"/>
    <xf numFmtId="0" fontId="1" fillId="0" borderId="0"/>
    <xf numFmtId="0" fontId="2" fillId="0" borderId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8" fillId="0" borderId="0" applyNumberFormat="0" applyBorder="0" applyProtection="0"/>
    <xf numFmtId="0" fontId="2" fillId="0" borderId="0"/>
    <xf numFmtId="0" fontId="1" fillId="0" borderId="0"/>
    <xf numFmtId="9" fontId="12" fillId="0" borderId="0" applyFill="0" applyBorder="0" applyAlignment="0" applyProtection="0"/>
    <xf numFmtId="167" fontId="12" fillId="0" borderId="0" applyFill="0" applyBorder="0" applyAlignment="0" applyProtection="0"/>
    <xf numFmtId="167" fontId="12" fillId="0" borderId="0" applyFill="0" applyBorder="0" applyAlignment="0" applyProtection="0"/>
    <xf numFmtId="167" fontId="12" fillId="0" borderId="0" applyFill="0" applyBorder="0" applyAlignment="0" applyProtection="0"/>
    <xf numFmtId="167" fontId="12" fillId="0" borderId="0" applyFill="0" applyBorder="0" applyAlignment="0" applyProtection="0"/>
    <xf numFmtId="167" fontId="12" fillId="0" borderId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9" fillId="0" borderId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6" fillId="0" borderId="0" xfId="0" applyFont="1" applyFill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4" fontId="8" fillId="0" borderId="1" xfId="0" applyNumberFormat="1" applyFont="1" applyFill="1" applyBorder="1" applyAlignment="1">
      <alignment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7" fillId="0" borderId="0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44" fontId="8" fillId="0" borderId="0" xfId="0" applyNumberFormat="1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9" fillId="0" borderId="0" xfId="0" applyFont="1" applyFill="1"/>
    <xf numFmtId="0" fontId="8" fillId="0" borderId="0" xfId="38" applyNumberFormat="1" applyFont="1" applyFill="1" applyBorder="1" applyAlignment="1">
      <alignment horizontal="center" vertical="center" wrapText="1"/>
    </xf>
    <xf numFmtId="0" fontId="7" fillId="0" borderId="0" xfId="0" applyFont="1" applyFill="1" applyAlignment="1"/>
    <xf numFmtId="44" fontId="8" fillId="0" borderId="5" xfId="0" applyNumberFormat="1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 wrapText="1"/>
    </xf>
    <xf numFmtId="0" fontId="7" fillId="3" borderId="5" xfId="37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44" fontId="8" fillId="2" borderId="5" xfId="38" applyFont="1" applyFill="1" applyBorder="1" applyAlignment="1">
      <alignment vertical="center"/>
    </xf>
    <xf numFmtId="44" fontId="7" fillId="0" borderId="6" xfId="38" applyFont="1" applyFill="1" applyBorder="1" applyAlignment="1">
      <alignment vertical="center"/>
    </xf>
    <xf numFmtId="44" fontId="7" fillId="0" borderId="6" xfId="0" applyNumberFormat="1" applyFont="1" applyFill="1" applyBorder="1" applyAlignment="1">
      <alignment vertical="center" wrapText="1"/>
    </xf>
    <xf numFmtId="9" fontId="7" fillId="0" borderId="5" xfId="0" applyNumberFormat="1" applyFont="1" applyFill="1" applyBorder="1" applyAlignment="1">
      <alignment horizontal="center" vertical="center" wrapText="1"/>
    </xf>
    <xf numFmtId="44" fontId="7" fillId="0" borderId="5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left" vertical="center"/>
    </xf>
    <xf numFmtId="0" fontId="6" fillId="0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/>
    <xf numFmtId="0" fontId="21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Alignment="1">
      <alignment wrapText="1"/>
    </xf>
    <xf numFmtId="0" fontId="7" fillId="0" borderId="5" xfId="0" applyFont="1" applyFill="1" applyBorder="1" applyAlignment="1">
      <alignment vertical="center" wrapText="1"/>
    </xf>
    <xf numFmtId="0" fontId="27" fillId="0" borderId="0" xfId="0" applyFont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28" fillId="0" borderId="5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7" fillId="0" borderId="5" xfId="2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vertical="center" wrapText="1"/>
    </xf>
    <xf numFmtId="0" fontId="37" fillId="0" borderId="0" xfId="0" applyFont="1" applyAlignment="1">
      <alignment horizontal="left" vertical="center"/>
    </xf>
    <xf numFmtId="0" fontId="36" fillId="0" borderId="5" xfId="0" applyFont="1" applyFill="1" applyBorder="1" applyAlignment="1">
      <alignment vertical="center" wrapText="1"/>
    </xf>
    <xf numFmtId="0" fontId="30" fillId="0" borderId="5" xfId="0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30" fillId="0" borderId="9" xfId="0" applyFont="1" applyFill="1" applyBorder="1" applyAlignment="1" applyProtection="1">
      <alignment vertical="center" wrapText="1"/>
      <protection locked="0"/>
    </xf>
    <xf numFmtId="0" fontId="26" fillId="0" borderId="0" xfId="0" applyFont="1" applyAlignment="1">
      <alignment vertical="center"/>
    </xf>
    <xf numFmtId="0" fontId="7" fillId="0" borderId="5" xfId="0" applyFont="1" applyFill="1" applyBorder="1" applyAlignment="1" applyProtection="1">
      <alignment vertical="center" wrapText="1"/>
      <protection locked="0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 applyProtection="1">
      <alignment horizontal="left" vertical="center" wrapText="1" shrinkToFit="1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28" fillId="0" borderId="5" xfId="0" applyFont="1" applyFill="1" applyBorder="1" applyAlignment="1" applyProtection="1">
      <alignment horizontal="left" vertical="center" wrapText="1"/>
      <protection locked="0"/>
    </xf>
    <xf numFmtId="0" fontId="39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5" xfId="0" applyFont="1" applyFill="1" applyBorder="1" applyAlignment="1" applyProtection="1">
      <alignment horizontal="left" vertical="center" wrapText="1"/>
      <protection locked="0"/>
    </xf>
    <xf numFmtId="0" fontId="36" fillId="0" borderId="5" xfId="0" applyFont="1" applyFill="1" applyBorder="1" applyAlignment="1" applyProtection="1">
      <alignment horizontal="left" vertical="center" wrapText="1" shrinkToFit="1"/>
      <protection locked="0"/>
    </xf>
    <xf numFmtId="0" fontId="36" fillId="0" borderId="5" xfId="0" applyFont="1" applyFill="1" applyBorder="1" applyAlignment="1">
      <alignment horizontal="left" vertical="center" wrapText="1"/>
    </xf>
    <xf numFmtId="0" fontId="39" fillId="0" borderId="5" xfId="0" applyFont="1" applyFill="1" applyBorder="1" applyAlignment="1" applyProtection="1">
      <alignment horizontal="left" vertical="center" wrapText="1"/>
      <protection locked="0"/>
    </xf>
    <xf numFmtId="0" fontId="4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3" fillId="5" borderId="5" xfId="0" applyFont="1" applyFill="1" applyBorder="1" applyAlignment="1" applyProtection="1">
      <alignment vertical="center" wrapText="1"/>
      <protection locked="0"/>
    </xf>
    <xf numFmtId="0" fontId="27" fillId="0" borderId="0" xfId="0" applyFont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0" fontId="44" fillId="2" borderId="5" xfId="0" applyFont="1" applyFill="1" applyBorder="1" applyAlignment="1">
      <alignment vertical="center" wrapText="1"/>
    </xf>
    <xf numFmtId="0" fontId="27" fillId="0" borderId="0" xfId="0" applyFont="1" applyAlignment="1"/>
    <xf numFmtId="0" fontId="46" fillId="0" borderId="0" xfId="0" applyFont="1"/>
    <xf numFmtId="165" fontId="47" fillId="0" borderId="0" xfId="0" applyNumberFormat="1" applyFont="1" applyBorder="1" applyAlignment="1">
      <alignment horizontal="right" vertical="center" wrapText="1"/>
    </xf>
    <xf numFmtId="165" fontId="47" fillId="0" borderId="3" xfId="0" applyNumberFormat="1" applyFont="1" applyFill="1" applyBorder="1" applyAlignment="1">
      <alignment horizontal="center" vertical="center" wrapText="1"/>
    </xf>
    <xf numFmtId="44" fontId="11" fillId="0" borderId="0" xfId="0" applyNumberFormat="1" applyFont="1"/>
    <xf numFmtId="0" fontId="7" fillId="6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1" fontId="17" fillId="0" borderId="0" xfId="0" applyNumberFormat="1" applyFont="1" applyFill="1" applyAlignment="1">
      <alignment horizontal="center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45" fillId="0" borderId="4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 applyProtection="1">
      <alignment vertical="center" wrapText="1"/>
      <protection locked="0"/>
    </xf>
  </cellXfs>
  <cellStyles count="39">
    <cellStyle name="Dziesiętny 2" xfId="5"/>
    <cellStyle name="Dziesiętny 2 2" xfId="14"/>
    <cellStyle name="Dziesiętny 3" xfId="15"/>
    <cellStyle name="Excel Built-in Explanatory Text" xfId="16"/>
    <cellStyle name="Excel Built-in Normal" xfId="4"/>
    <cellStyle name="Hiperłącze 2" xfId="1"/>
    <cellStyle name="Hiperłącze 2 2" xfId="17"/>
    <cellStyle name="Normal 2" xfId="18"/>
    <cellStyle name="Normal 3" xfId="19"/>
    <cellStyle name="Normalny" xfId="0" builtinId="0"/>
    <cellStyle name="Normalny 10" xfId="35"/>
    <cellStyle name="Normalny 2" xfId="2"/>
    <cellStyle name="Normalny 2 2" xfId="12"/>
    <cellStyle name="Normalny 3" xfId="6"/>
    <cellStyle name="Normalny 3 2" xfId="21"/>
    <cellStyle name="Normalny 3 2 2" xfId="37"/>
    <cellStyle name="Normalny 3 3" xfId="22"/>
    <cellStyle name="Normalny 3 4" xfId="23"/>
    <cellStyle name="Normalny 3 5" xfId="20"/>
    <cellStyle name="Normalny 4" xfId="3"/>
    <cellStyle name="Normalny 4 2" xfId="25"/>
    <cellStyle name="Normalny 4 2 2" xfId="26"/>
    <cellStyle name="Normalny 4 3" xfId="24"/>
    <cellStyle name="Normalny 5" xfId="7"/>
    <cellStyle name="Normalny 5 2" xfId="27"/>
    <cellStyle name="Normalny 6" xfId="11"/>
    <cellStyle name="Normalny 7" xfId="10"/>
    <cellStyle name="Normalny 8" xfId="13"/>
    <cellStyle name="Normalny 9" xfId="28"/>
    <cellStyle name="Procentowy 2" xfId="29"/>
    <cellStyle name="Styl 1" xfId="8"/>
    <cellStyle name="Styl 2" xfId="9"/>
    <cellStyle name="Walutowy 2" xfId="30"/>
    <cellStyle name="Walutowy 2 2" xfId="38"/>
    <cellStyle name="Walutowy 3" xfId="31"/>
    <cellStyle name="Walutowy 4" xfId="32"/>
    <cellStyle name="Walutowy 5" xfId="33"/>
    <cellStyle name="Walutowy 6" xfId="34"/>
    <cellStyle name="Walutowy 7" xfId="36"/>
  </cellStyles>
  <dxfs count="0"/>
  <tableStyles count="0" defaultTableStyle="TableStyleMedium2" defaultPivotStyle="PivotStyleLight16"/>
  <colors>
    <mruColors>
      <color rgb="FFFFE5E5"/>
      <color rgb="FFFFD5D5"/>
      <color rgb="FFFFAFB1"/>
      <color rgb="FF66FFFF"/>
      <color rgb="FFFF7C80"/>
      <color rgb="FF00FFFF"/>
      <color rgb="FF66FFCC"/>
      <color rgb="FF00FFCC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0"/>
  <sheetViews>
    <sheetView tabSelected="1" topLeftCell="A550" zoomScaleNormal="100" zoomScaleSheetLayoutView="75" workbookViewId="0">
      <selection activeCell="B567" sqref="B567"/>
    </sheetView>
  </sheetViews>
  <sheetFormatPr defaultColWidth="9.140625" defaultRowHeight="11.25"/>
  <cols>
    <col min="1" max="1" width="4.7109375" style="11" customWidth="1"/>
    <col min="2" max="2" width="44.85546875" style="11" customWidth="1"/>
    <col min="3" max="3" width="7.5703125" style="11" customWidth="1"/>
    <col min="4" max="4" width="8.5703125" style="106" customWidth="1"/>
    <col min="5" max="5" width="10" style="11" customWidth="1"/>
    <col min="6" max="6" width="11.140625" style="11" bestFit="1" customWidth="1"/>
    <col min="7" max="7" width="12" style="11" customWidth="1"/>
    <col min="8" max="8" width="14.140625" style="11" bestFit="1" customWidth="1"/>
    <col min="9" max="9" width="6.85546875" style="11" customWidth="1"/>
    <col min="10" max="10" width="14.140625" style="11" bestFit="1" customWidth="1"/>
    <col min="11" max="11" width="14.28515625" style="11" customWidth="1"/>
    <col min="12" max="16384" width="9.140625" style="11"/>
  </cols>
  <sheetData>
    <row r="1" spans="1:13" s="30" customFormat="1" ht="12.75">
      <c r="A1" s="25" t="s">
        <v>46</v>
      </c>
      <c r="B1" s="26"/>
      <c r="C1" s="27"/>
      <c r="D1" s="28"/>
      <c r="E1" s="27"/>
      <c r="F1" s="27"/>
      <c r="G1" s="28"/>
      <c r="H1" s="27"/>
      <c r="I1" s="27"/>
      <c r="J1" s="27"/>
      <c r="K1" s="29"/>
      <c r="L1" s="27"/>
      <c r="M1" s="27"/>
    </row>
    <row r="2" spans="1:13" s="2" customFormat="1" ht="12.75">
      <c r="A2" s="31" t="s">
        <v>47</v>
      </c>
      <c r="B2" s="1"/>
      <c r="C2" s="1"/>
      <c r="D2" s="3"/>
    </row>
    <row r="3" spans="1:13" s="3" customFormat="1" ht="63">
      <c r="A3" s="32" t="s">
        <v>0</v>
      </c>
      <c r="B3" s="32" t="s">
        <v>1</v>
      </c>
      <c r="C3" s="33" t="s">
        <v>48</v>
      </c>
      <c r="D3" s="34" t="s">
        <v>49</v>
      </c>
      <c r="E3" s="32" t="s">
        <v>50</v>
      </c>
      <c r="F3" s="35" t="s">
        <v>2</v>
      </c>
      <c r="G3" s="35" t="s">
        <v>23</v>
      </c>
      <c r="H3" s="36" t="s">
        <v>17</v>
      </c>
      <c r="I3" s="36" t="s">
        <v>18</v>
      </c>
      <c r="J3" s="36" t="s">
        <v>16</v>
      </c>
    </row>
    <row r="4" spans="1:13" s="3" customFormat="1" ht="15" customHeight="1">
      <c r="A4" s="37" t="s">
        <v>3</v>
      </c>
      <c r="B4" s="32" t="s">
        <v>4</v>
      </c>
      <c r="C4" s="37" t="s">
        <v>5</v>
      </c>
      <c r="D4" s="37" t="s">
        <v>6</v>
      </c>
      <c r="E4" s="37" t="s">
        <v>7</v>
      </c>
      <c r="F4" s="37" t="s">
        <v>8</v>
      </c>
      <c r="G4" s="37" t="s">
        <v>9</v>
      </c>
      <c r="H4" s="37" t="s">
        <v>10</v>
      </c>
      <c r="I4" s="37" t="s">
        <v>19</v>
      </c>
      <c r="J4" s="37" t="s">
        <v>24</v>
      </c>
    </row>
    <row r="5" spans="1:13" s="3" customFormat="1" ht="63">
      <c r="A5" s="38" t="s">
        <v>11</v>
      </c>
      <c r="B5" s="39" t="s">
        <v>51</v>
      </c>
      <c r="C5" s="38" t="s">
        <v>25</v>
      </c>
      <c r="D5" s="40">
        <v>350</v>
      </c>
      <c r="E5" s="24"/>
      <c r="F5" s="41"/>
      <c r="G5" s="42">
        <f>F5*I5+F5</f>
        <v>0</v>
      </c>
      <c r="H5" s="43">
        <f t="shared" ref="H5:H6" si="0">ROUND(D5*F5,2)</f>
        <v>0</v>
      </c>
      <c r="I5" s="44">
        <v>0.08</v>
      </c>
      <c r="J5" s="45">
        <f t="shared" ref="J5:J6" si="1">ROUND(H5*I5+H5,2)</f>
        <v>0</v>
      </c>
      <c r="K5" s="46"/>
    </row>
    <row r="6" spans="1:13" s="3" customFormat="1" ht="119.25" customHeight="1">
      <c r="A6" s="60" t="s">
        <v>12</v>
      </c>
      <c r="B6" s="47" t="s">
        <v>52</v>
      </c>
      <c r="C6" s="110" t="s">
        <v>25</v>
      </c>
      <c r="D6" s="40">
        <v>300</v>
      </c>
      <c r="E6" s="24"/>
      <c r="F6" s="41"/>
      <c r="G6" s="42">
        <f t="shared" ref="G6" si="2">F6*I6+F6</f>
        <v>0</v>
      </c>
      <c r="H6" s="43">
        <f t="shared" si="0"/>
        <v>0</v>
      </c>
      <c r="I6" s="44">
        <v>0.08</v>
      </c>
      <c r="J6" s="45">
        <f t="shared" si="1"/>
        <v>0</v>
      </c>
      <c r="K6" s="46"/>
    </row>
    <row r="7" spans="1:13" s="3" customFormat="1" ht="20.100000000000001" customHeight="1">
      <c r="B7" s="4"/>
      <c r="C7" s="4"/>
      <c r="D7" s="5"/>
      <c r="E7" s="5"/>
      <c r="F7" s="5"/>
      <c r="G7" s="5" t="s">
        <v>14</v>
      </c>
      <c r="H7" s="9">
        <f>SUM(H5:H6)</f>
        <v>0</v>
      </c>
      <c r="I7" s="10"/>
      <c r="J7" s="9">
        <f>SUM(J5:J6)</f>
        <v>0</v>
      </c>
    </row>
    <row r="8" spans="1:13" s="8" customFormat="1" ht="15" customHeight="1">
      <c r="A8" s="12" t="s">
        <v>15</v>
      </c>
      <c r="B8" s="13" t="s">
        <v>20</v>
      </c>
      <c r="C8" s="48"/>
      <c r="D8" s="14"/>
      <c r="E8" s="15"/>
      <c r="F8" s="16"/>
      <c r="G8" s="16"/>
      <c r="H8" s="14"/>
      <c r="I8" s="17"/>
      <c r="J8" s="18"/>
    </row>
    <row r="9" spans="1:13" s="8" customFormat="1" ht="15" customHeight="1">
      <c r="A9" s="111" t="s">
        <v>32</v>
      </c>
      <c r="B9" s="112"/>
      <c r="C9" s="112"/>
      <c r="D9" s="112"/>
      <c r="E9" s="112"/>
      <c r="F9" s="112"/>
      <c r="G9" s="112"/>
      <c r="H9" s="112"/>
      <c r="I9" s="112"/>
      <c r="J9" s="24"/>
    </row>
    <row r="10" spans="1:13" s="8" customFormat="1" ht="15" customHeight="1">
      <c r="A10" s="111" t="s">
        <v>53</v>
      </c>
      <c r="B10" s="112"/>
      <c r="C10" s="112"/>
      <c r="D10" s="112"/>
      <c r="E10" s="112"/>
      <c r="F10" s="112"/>
      <c r="G10" s="112"/>
      <c r="H10" s="112"/>
      <c r="I10" s="112"/>
      <c r="J10" s="24"/>
    </row>
    <row r="11" spans="1:13" s="8" customFormat="1" ht="15" customHeight="1">
      <c r="A11" s="113" t="s">
        <v>21</v>
      </c>
      <c r="B11" s="114"/>
      <c r="C11" s="114"/>
      <c r="D11" s="114"/>
      <c r="E11" s="114"/>
      <c r="F11" s="114"/>
      <c r="G11" s="114"/>
      <c r="H11" s="114"/>
      <c r="I11" s="114"/>
      <c r="J11" s="24"/>
    </row>
    <row r="12" spans="1:13" s="8" customFormat="1" ht="15" customHeight="1">
      <c r="A12" s="111" t="s">
        <v>54</v>
      </c>
      <c r="B12" s="112"/>
      <c r="C12" s="112"/>
      <c r="D12" s="112"/>
      <c r="E12" s="112"/>
      <c r="F12" s="112"/>
      <c r="G12" s="112"/>
      <c r="H12" s="112"/>
      <c r="I12" s="112"/>
      <c r="J12" s="24"/>
    </row>
    <row r="13" spans="1:13" s="8" customFormat="1" ht="15" customHeight="1">
      <c r="A13" s="6" t="s">
        <v>15</v>
      </c>
      <c r="B13" s="20" t="s">
        <v>22</v>
      </c>
      <c r="C13" s="20"/>
      <c r="D13" s="19"/>
      <c r="E13" s="19"/>
      <c r="F13" s="19"/>
      <c r="G13" s="19"/>
      <c r="H13" s="19"/>
      <c r="I13" s="19"/>
      <c r="J13" s="21"/>
    </row>
    <row r="14" spans="1:13" s="3" customFormat="1" ht="15" customHeight="1">
      <c r="A14" s="6" t="s">
        <v>15</v>
      </c>
      <c r="B14" s="49" t="s">
        <v>55</v>
      </c>
      <c r="C14" s="49"/>
      <c r="D14" s="7"/>
      <c r="E14" s="7"/>
      <c r="F14" s="8"/>
      <c r="G14" s="8"/>
    </row>
    <row r="15" spans="1:13" s="3" customFormat="1" ht="15" customHeight="1">
      <c r="A15" s="6" t="s">
        <v>15</v>
      </c>
      <c r="B15" s="7" t="s">
        <v>56</v>
      </c>
      <c r="C15" s="7"/>
      <c r="D15" s="7"/>
      <c r="E15" s="7"/>
      <c r="F15" s="8"/>
      <c r="G15" s="8"/>
    </row>
    <row r="16" spans="1:13" s="3" customFormat="1" ht="15" customHeight="1">
      <c r="A16" s="6" t="s">
        <v>15</v>
      </c>
      <c r="B16" s="50" t="s">
        <v>57</v>
      </c>
      <c r="C16" s="51"/>
      <c r="D16" s="52"/>
      <c r="E16" s="52"/>
      <c r="F16" s="52"/>
      <c r="G16" s="52"/>
      <c r="H16" s="53"/>
      <c r="I16" s="53"/>
      <c r="J16" s="53"/>
    </row>
    <row r="17" spans="1:11" s="3" customFormat="1" ht="15" customHeight="1">
      <c r="B17" s="54" t="s">
        <v>58</v>
      </c>
      <c r="C17" s="55"/>
      <c r="D17" s="53"/>
      <c r="E17" s="53"/>
      <c r="F17" s="53"/>
      <c r="G17" s="53"/>
      <c r="H17" s="53"/>
      <c r="I17" s="53"/>
      <c r="J17" s="53"/>
    </row>
    <row r="18" spans="1:11" s="22" customFormat="1" ht="7.5" customHeight="1">
      <c r="B18" s="56"/>
      <c r="C18" s="56"/>
    </row>
    <row r="19" spans="1:11" s="3" customFormat="1" ht="15" customHeight="1">
      <c r="A19" s="115"/>
      <c r="B19" s="115"/>
      <c r="C19" s="57"/>
      <c r="D19" s="116" t="s">
        <v>59</v>
      </c>
      <c r="E19" s="116"/>
      <c r="F19" s="116"/>
      <c r="G19" s="116"/>
      <c r="H19" s="116"/>
      <c r="I19" s="116"/>
      <c r="J19" s="116"/>
    </row>
    <row r="20" spans="1:11" s="2" customFormat="1" ht="27" customHeight="1">
      <c r="A20" s="117" t="s">
        <v>60</v>
      </c>
      <c r="B20" s="117"/>
      <c r="C20" s="117"/>
      <c r="D20" s="117"/>
      <c r="E20" s="117"/>
      <c r="F20" s="117"/>
      <c r="G20" s="117"/>
      <c r="H20" s="117"/>
      <c r="I20" s="117"/>
      <c r="J20" s="117"/>
    </row>
    <row r="21" spans="1:11" s="3" customFormat="1" ht="63">
      <c r="A21" s="32" t="s">
        <v>0</v>
      </c>
      <c r="B21" s="32" t="s">
        <v>1</v>
      </c>
      <c r="C21" s="33" t="s">
        <v>48</v>
      </c>
      <c r="D21" s="34" t="s">
        <v>49</v>
      </c>
      <c r="E21" s="32" t="s">
        <v>50</v>
      </c>
      <c r="F21" s="35" t="s">
        <v>2</v>
      </c>
      <c r="G21" s="35" t="s">
        <v>23</v>
      </c>
      <c r="H21" s="36" t="s">
        <v>17</v>
      </c>
      <c r="I21" s="36" t="s">
        <v>18</v>
      </c>
      <c r="J21" s="36" t="s">
        <v>16</v>
      </c>
    </row>
    <row r="22" spans="1:11" s="3" customFormat="1" ht="15" customHeight="1">
      <c r="A22" s="37" t="s">
        <v>3</v>
      </c>
      <c r="B22" s="32" t="s">
        <v>4</v>
      </c>
      <c r="C22" s="37" t="s">
        <v>5</v>
      </c>
      <c r="D22" s="37" t="s">
        <v>6</v>
      </c>
      <c r="E22" s="37" t="s">
        <v>7</v>
      </c>
      <c r="F22" s="37" t="s">
        <v>8</v>
      </c>
      <c r="G22" s="37" t="s">
        <v>9</v>
      </c>
      <c r="H22" s="37" t="s">
        <v>10</v>
      </c>
      <c r="I22" s="37" t="s">
        <v>19</v>
      </c>
      <c r="J22" s="37" t="s">
        <v>24</v>
      </c>
    </row>
    <row r="23" spans="1:11" s="3" customFormat="1" ht="63">
      <c r="A23" s="38" t="s">
        <v>11</v>
      </c>
      <c r="B23" s="58" t="s">
        <v>61</v>
      </c>
      <c r="C23" s="38" t="s">
        <v>62</v>
      </c>
      <c r="D23" s="40">
        <v>3</v>
      </c>
      <c r="E23" s="24"/>
      <c r="F23" s="41"/>
      <c r="G23" s="42">
        <f>F23*I23+F23</f>
        <v>0</v>
      </c>
      <c r="H23" s="43">
        <f>ROUND(D23*F23,2)</f>
        <v>0</v>
      </c>
      <c r="I23" s="44">
        <v>0.08</v>
      </c>
      <c r="J23" s="45">
        <f t="shared" ref="J23:J30" si="3">ROUND(H23*I23+H23,2)</f>
        <v>0</v>
      </c>
      <c r="K23" s="46"/>
    </row>
    <row r="24" spans="1:11" s="3" customFormat="1" ht="81" customHeight="1">
      <c r="A24" s="38" t="s">
        <v>12</v>
      </c>
      <c r="B24" s="58" t="s">
        <v>63</v>
      </c>
      <c r="C24" s="38" t="s">
        <v>62</v>
      </c>
      <c r="D24" s="40">
        <v>120</v>
      </c>
      <c r="E24" s="24"/>
      <c r="F24" s="41"/>
      <c r="G24" s="42">
        <f t="shared" ref="G24:G30" si="4">F24*I24+F24</f>
        <v>0</v>
      </c>
      <c r="H24" s="43">
        <f t="shared" ref="H24:H30" si="5">ROUND(D24*F24,2)</f>
        <v>0</v>
      </c>
      <c r="I24" s="44">
        <v>0.08</v>
      </c>
      <c r="J24" s="45">
        <f t="shared" si="3"/>
        <v>0</v>
      </c>
      <c r="K24" s="46"/>
    </row>
    <row r="25" spans="1:11" s="3" customFormat="1" ht="85.9" customHeight="1">
      <c r="A25" s="38" t="s">
        <v>26</v>
      </c>
      <c r="B25" s="58" t="s">
        <v>64</v>
      </c>
      <c r="C25" s="38" t="s">
        <v>62</v>
      </c>
      <c r="D25" s="40">
        <v>120</v>
      </c>
      <c r="E25" s="24"/>
      <c r="F25" s="41"/>
      <c r="G25" s="42">
        <f t="shared" si="4"/>
        <v>0</v>
      </c>
      <c r="H25" s="43">
        <f t="shared" si="5"/>
        <v>0</v>
      </c>
      <c r="I25" s="44">
        <v>0.08</v>
      </c>
      <c r="J25" s="45">
        <f t="shared" si="3"/>
        <v>0</v>
      </c>
      <c r="K25" s="46"/>
    </row>
    <row r="26" spans="1:11" s="3" customFormat="1" ht="100.9" customHeight="1">
      <c r="A26" s="38" t="s">
        <v>27</v>
      </c>
      <c r="B26" s="47" t="s">
        <v>65</v>
      </c>
      <c r="C26" s="38" t="s">
        <v>25</v>
      </c>
      <c r="D26" s="40">
        <v>5</v>
      </c>
      <c r="E26" s="24"/>
      <c r="F26" s="41"/>
      <c r="G26" s="42">
        <f t="shared" si="4"/>
        <v>0</v>
      </c>
      <c r="H26" s="43">
        <f t="shared" si="5"/>
        <v>0</v>
      </c>
      <c r="I26" s="44">
        <v>0.08</v>
      </c>
      <c r="J26" s="45">
        <f t="shared" si="3"/>
        <v>0</v>
      </c>
      <c r="K26" s="46"/>
    </row>
    <row r="27" spans="1:11" s="3" customFormat="1" ht="100.9" customHeight="1">
      <c r="A27" s="38" t="s">
        <v>28</v>
      </c>
      <c r="B27" s="47" t="s">
        <v>66</v>
      </c>
      <c r="C27" s="38" t="s">
        <v>25</v>
      </c>
      <c r="D27" s="40">
        <v>5</v>
      </c>
      <c r="E27" s="24"/>
      <c r="F27" s="41"/>
      <c r="G27" s="42">
        <f t="shared" si="4"/>
        <v>0</v>
      </c>
      <c r="H27" s="43">
        <f t="shared" si="5"/>
        <v>0</v>
      </c>
      <c r="I27" s="44">
        <v>0.08</v>
      </c>
      <c r="J27" s="45">
        <f t="shared" si="3"/>
        <v>0</v>
      </c>
      <c r="K27" s="46"/>
    </row>
    <row r="28" spans="1:11" s="3" customFormat="1" ht="100.9" customHeight="1">
      <c r="A28" s="38" t="s">
        <v>29</v>
      </c>
      <c r="B28" s="47" t="s">
        <v>67</v>
      </c>
      <c r="C28" s="38" t="s">
        <v>25</v>
      </c>
      <c r="D28" s="40">
        <v>5</v>
      </c>
      <c r="E28" s="24"/>
      <c r="F28" s="41"/>
      <c r="G28" s="42">
        <f t="shared" si="4"/>
        <v>0</v>
      </c>
      <c r="H28" s="43">
        <f t="shared" si="5"/>
        <v>0</v>
      </c>
      <c r="I28" s="44">
        <v>0.08</v>
      </c>
      <c r="J28" s="45">
        <f t="shared" si="3"/>
        <v>0</v>
      </c>
      <c r="K28" s="46"/>
    </row>
    <row r="29" spans="1:11" s="3" customFormat="1" ht="31.5">
      <c r="A29" s="38" t="s">
        <v>30</v>
      </c>
      <c r="B29" s="47" t="s">
        <v>68</v>
      </c>
      <c r="C29" s="38" t="s">
        <v>62</v>
      </c>
      <c r="D29" s="40">
        <v>2</v>
      </c>
      <c r="E29" s="24"/>
      <c r="F29" s="41"/>
      <c r="G29" s="42">
        <f t="shared" si="4"/>
        <v>0</v>
      </c>
      <c r="H29" s="43">
        <f t="shared" si="5"/>
        <v>0</v>
      </c>
      <c r="I29" s="44">
        <v>0.08</v>
      </c>
      <c r="J29" s="45">
        <f t="shared" si="3"/>
        <v>0</v>
      </c>
      <c r="K29" s="46"/>
    </row>
    <row r="30" spans="1:11" s="3" customFormat="1" ht="36.6" customHeight="1">
      <c r="A30" s="38" t="s">
        <v>31</v>
      </c>
      <c r="B30" s="47" t="s">
        <v>69</v>
      </c>
      <c r="C30" s="38" t="s">
        <v>62</v>
      </c>
      <c r="D30" s="40">
        <v>1</v>
      </c>
      <c r="E30" s="24"/>
      <c r="F30" s="41"/>
      <c r="G30" s="42">
        <f t="shared" si="4"/>
        <v>0</v>
      </c>
      <c r="H30" s="43">
        <f t="shared" si="5"/>
        <v>0</v>
      </c>
      <c r="I30" s="44">
        <v>0.08</v>
      </c>
      <c r="J30" s="45">
        <f t="shared" si="3"/>
        <v>0</v>
      </c>
      <c r="K30" s="46"/>
    </row>
    <row r="31" spans="1:11" s="3" customFormat="1" ht="20.100000000000001" customHeight="1">
      <c r="B31" s="4"/>
      <c r="C31" s="4"/>
      <c r="D31" s="5"/>
      <c r="E31" s="5"/>
      <c r="F31" s="5"/>
      <c r="G31" s="5" t="s">
        <v>14</v>
      </c>
      <c r="H31" s="9">
        <f>SUM(H23:H30)</f>
        <v>0</v>
      </c>
      <c r="I31" s="10"/>
      <c r="J31" s="9">
        <f>SUM(J23:J30)</f>
        <v>0</v>
      </c>
    </row>
    <row r="32" spans="1:11" s="8" customFormat="1" ht="15" customHeight="1">
      <c r="A32" s="12" t="s">
        <v>15</v>
      </c>
      <c r="B32" s="13" t="s">
        <v>20</v>
      </c>
      <c r="C32" s="48"/>
      <c r="D32" s="14"/>
      <c r="E32" s="15"/>
      <c r="F32" s="16"/>
      <c r="G32" s="16"/>
      <c r="H32" s="14"/>
      <c r="I32" s="17"/>
      <c r="J32" s="18"/>
    </row>
    <row r="33" spans="1:11" s="8" customFormat="1" ht="15" customHeight="1">
      <c r="A33" s="111" t="s">
        <v>32</v>
      </c>
      <c r="B33" s="112"/>
      <c r="C33" s="112"/>
      <c r="D33" s="112"/>
      <c r="E33" s="112"/>
      <c r="F33" s="112"/>
      <c r="G33" s="112"/>
      <c r="H33" s="112"/>
      <c r="I33" s="112"/>
      <c r="J33" s="24"/>
    </row>
    <row r="34" spans="1:11" s="8" customFormat="1" ht="15" customHeight="1">
      <c r="A34" s="111" t="s">
        <v>53</v>
      </c>
      <c r="B34" s="112"/>
      <c r="C34" s="112"/>
      <c r="D34" s="112"/>
      <c r="E34" s="112"/>
      <c r="F34" s="112"/>
      <c r="G34" s="112"/>
      <c r="H34" s="112"/>
      <c r="I34" s="112"/>
      <c r="J34" s="24"/>
    </row>
    <row r="35" spans="1:11" s="8" customFormat="1" ht="15" customHeight="1">
      <c r="A35" s="113" t="s">
        <v>21</v>
      </c>
      <c r="B35" s="114"/>
      <c r="C35" s="114"/>
      <c r="D35" s="114"/>
      <c r="E35" s="114"/>
      <c r="F35" s="114"/>
      <c r="G35" s="114"/>
      <c r="H35" s="114"/>
      <c r="I35" s="114"/>
      <c r="J35" s="24"/>
    </row>
    <row r="36" spans="1:11" s="8" customFormat="1" ht="15" customHeight="1">
      <c r="A36" s="111" t="s">
        <v>54</v>
      </c>
      <c r="B36" s="112"/>
      <c r="C36" s="112"/>
      <c r="D36" s="112"/>
      <c r="E36" s="112"/>
      <c r="F36" s="112"/>
      <c r="G36" s="112"/>
      <c r="H36" s="112"/>
      <c r="I36" s="112"/>
      <c r="J36" s="24"/>
    </row>
    <row r="37" spans="1:11" s="8" customFormat="1" ht="15" customHeight="1">
      <c r="A37" s="6" t="s">
        <v>15</v>
      </c>
      <c r="B37" s="20" t="s">
        <v>22</v>
      </c>
      <c r="C37" s="20"/>
      <c r="D37" s="19"/>
      <c r="E37" s="19"/>
      <c r="F37" s="19"/>
      <c r="G37" s="19"/>
      <c r="H37" s="19"/>
      <c r="I37" s="19"/>
      <c r="J37" s="21"/>
    </row>
    <row r="38" spans="1:11" s="3" customFormat="1" ht="15" customHeight="1">
      <c r="A38" s="6" t="s">
        <v>15</v>
      </c>
      <c r="B38" s="49" t="s">
        <v>55</v>
      </c>
      <c r="C38" s="49"/>
      <c r="D38" s="7"/>
      <c r="E38" s="7"/>
      <c r="F38" s="8"/>
      <c r="G38" s="8"/>
    </row>
    <row r="39" spans="1:11" s="3" customFormat="1" ht="15" customHeight="1">
      <c r="A39" s="6" t="s">
        <v>15</v>
      </c>
      <c r="B39" s="7" t="s">
        <v>56</v>
      </c>
      <c r="C39" s="7"/>
      <c r="D39" s="7"/>
      <c r="E39" s="7"/>
      <c r="F39" s="8"/>
      <c r="G39" s="8"/>
    </row>
    <row r="40" spans="1:11" s="3" customFormat="1" ht="15" customHeight="1">
      <c r="A40" s="6" t="s">
        <v>15</v>
      </c>
      <c r="B40" s="50" t="s">
        <v>57</v>
      </c>
      <c r="C40" s="51"/>
      <c r="D40" s="52"/>
      <c r="E40" s="52"/>
      <c r="F40" s="52"/>
      <c r="G40" s="52"/>
      <c r="H40" s="53"/>
      <c r="I40" s="53"/>
      <c r="J40" s="53"/>
    </row>
    <row r="41" spans="1:11" s="3" customFormat="1" ht="15" customHeight="1">
      <c r="B41" s="54" t="s">
        <v>58</v>
      </c>
      <c r="C41" s="55"/>
      <c r="D41" s="53"/>
      <c r="E41" s="53"/>
      <c r="F41" s="53"/>
      <c r="G41" s="53"/>
      <c r="H41" s="53"/>
      <c r="I41" s="53"/>
      <c r="J41" s="53"/>
    </row>
    <row r="42" spans="1:11" s="22" customFormat="1" ht="7.5" customHeight="1">
      <c r="B42" s="56"/>
      <c r="C42" s="56"/>
    </row>
    <row r="43" spans="1:11" s="3" customFormat="1" ht="15" customHeight="1">
      <c r="A43" s="115"/>
      <c r="B43" s="115"/>
      <c r="C43" s="57"/>
      <c r="D43" s="116" t="s">
        <v>59</v>
      </c>
      <c r="E43" s="116"/>
      <c r="F43" s="116"/>
      <c r="G43" s="116"/>
      <c r="H43" s="116"/>
      <c r="I43" s="116"/>
      <c r="J43" s="116"/>
    </row>
    <row r="44" spans="1:11" s="2" customFormat="1" ht="12.75">
      <c r="A44" s="31" t="s">
        <v>70</v>
      </c>
      <c r="B44" s="1"/>
      <c r="C44" s="1"/>
      <c r="D44" s="3"/>
    </row>
    <row r="45" spans="1:11" s="3" customFormat="1" ht="63">
      <c r="A45" s="32" t="s">
        <v>0</v>
      </c>
      <c r="B45" s="32" t="s">
        <v>1</v>
      </c>
      <c r="C45" s="33" t="s">
        <v>48</v>
      </c>
      <c r="D45" s="34" t="s">
        <v>49</v>
      </c>
      <c r="E45" s="32" t="s">
        <v>50</v>
      </c>
      <c r="F45" s="35" t="s">
        <v>2</v>
      </c>
      <c r="G45" s="35" t="s">
        <v>23</v>
      </c>
      <c r="H45" s="36" t="s">
        <v>17</v>
      </c>
      <c r="I45" s="36" t="s">
        <v>18</v>
      </c>
      <c r="J45" s="36" t="s">
        <v>16</v>
      </c>
    </row>
    <row r="46" spans="1:11" s="3" customFormat="1" ht="15" customHeight="1">
      <c r="A46" s="37" t="s">
        <v>3</v>
      </c>
      <c r="B46" s="32" t="s">
        <v>4</v>
      </c>
      <c r="C46" s="37" t="s">
        <v>5</v>
      </c>
      <c r="D46" s="37" t="s">
        <v>6</v>
      </c>
      <c r="E46" s="37" t="s">
        <v>7</v>
      </c>
      <c r="F46" s="37" t="s">
        <v>8</v>
      </c>
      <c r="G46" s="37" t="s">
        <v>9</v>
      </c>
      <c r="H46" s="37" t="s">
        <v>10</v>
      </c>
      <c r="I46" s="37" t="s">
        <v>19</v>
      </c>
      <c r="J46" s="37" t="s">
        <v>24</v>
      </c>
    </row>
    <row r="47" spans="1:11" s="3" customFormat="1" ht="118.5" customHeight="1">
      <c r="A47" s="38" t="s">
        <v>11</v>
      </c>
      <c r="B47" s="58" t="s">
        <v>71</v>
      </c>
      <c r="C47" s="38" t="s">
        <v>72</v>
      </c>
      <c r="D47" s="40">
        <v>70</v>
      </c>
      <c r="E47" s="24"/>
      <c r="F47" s="41"/>
      <c r="G47" s="42">
        <f>F47*I47+F47</f>
        <v>0</v>
      </c>
      <c r="H47" s="43">
        <f>ROUND(D47*F47,2)</f>
        <v>0</v>
      </c>
      <c r="I47" s="44">
        <v>0.08</v>
      </c>
      <c r="J47" s="45">
        <f t="shared" ref="J47" si="6">ROUND(H47*I47+H47,2)</f>
        <v>0</v>
      </c>
      <c r="K47" s="59"/>
    </row>
    <row r="48" spans="1:11" s="3" customFormat="1" ht="20.100000000000001" customHeight="1">
      <c r="B48" s="4"/>
      <c r="C48" s="4"/>
      <c r="D48" s="5"/>
      <c r="E48" s="5"/>
      <c r="F48" s="5"/>
      <c r="G48" s="5" t="s">
        <v>14</v>
      </c>
      <c r="H48" s="9">
        <f>SUM(H47:H47)</f>
        <v>0</v>
      </c>
      <c r="I48" s="10"/>
      <c r="J48" s="9">
        <f>SUM(J47:J47)</f>
        <v>0</v>
      </c>
    </row>
    <row r="49" spans="1:11" s="8" customFormat="1" ht="15" customHeight="1">
      <c r="A49" s="12" t="s">
        <v>15</v>
      </c>
      <c r="B49" s="13" t="s">
        <v>20</v>
      </c>
      <c r="C49" s="48"/>
      <c r="D49" s="14"/>
      <c r="E49" s="15"/>
      <c r="F49" s="16"/>
      <c r="G49" s="16"/>
      <c r="H49" s="14"/>
      <c r="I49" s="17"/>
      <c r="J49" s="18"/>
    </row>
    <row r="50" spans="1:11" s="8" customFormat="1" ht="15" customHeight="1">
      <c r="A50" s="111" t="s">
        <v>32</v>
      </c>
      <c r="B50" s="112"/>
      <c r="C50" s="112"/>
      <c r="D50" s="112"/>
      <c r="E50" s="112"/>
      <c r="F50" s="112"/>
      <c r="G50" s="112"/>
      <c r="H50" s="112"/>
      <c r="I50" s="112"/>
      <c r="J50" s="24"/>
    </row>
    <row r="51" spans="1:11" s="8" customFormat="1" ht="24.75" customHeight="1">
      <c r="A51" s="111" t="s">
        <v>53</v>
      </c>
      <c r="B51" s="112"/>
      <c r="C51" s="112"/>
      <c r="D51" s="112"/>
      <c r="E51" s="112"/>
      <c r="F51" s="112"/>
      <c r="G51" s="112"/>
      <c r="H51" s="112"/>
      <c r="I51" s="112"/>
      <c r="J51" s="24"/>
    </row>
    <row r="52" spans="1:11" s="8" customFormat="1" ht="15" customHeight="1">
      <c r="A52" s="113" t="s">
        <v>21</v>
      </c>
      <c r="B52" s="114"/>
      <c r="C52" s="114"/>
      <c r="D52" s="114"/>
      <c r="E52" s="114"/>
      <c r="F52" s="114"/>
      <c r="G52" s="114"/>
      <c r="H52" s="114"/>
      <c r="I52" s="114"/>
      <c r="J52" s="24"/>
    </row>
    <row r="53" spans="1:11" s="8" customFormat="1" ht="15" customHeight="1">
      <c r="A53" s="111" t="s">
        <v>54</v>
      </c>
      <c r="B53" s="112"/>
      <c r="C53" s="112"/>
      <c r="D53" s="112"/>
      <c r="E53" s="112"/>
      <c r="F53" s="112"/>
      <c r="G53" s="112"/>
      <c r="H53" s="112"/>
      <c r="I53" s="112"/>
      <c r="J53" s="24"/>
    </row>
    <row r="54" spans="1:11" s="8" customFormat="1" ht="15" customHeight="1">
      <c r="A54" s="6" t="s">
        <v>15</v>
      </c>
      <c r="B54" s="20" t="s">
        <v>22</v>
      </c>
      <c r="C54" s="20"/>
      <c r="D54" s="19"/>
      <c r="E54" s="19"/>
      <c r="F54" s="19"/>
      <c r="G54" s="19"/>
      <c r="H54" s="19"/>
      <c r="I54" s="19"/>
      <c r="J54" s="21"/>
    </row>
    <row r="55" spans="1:11" s="3" customFormat="1" ht="15" customHeight="1">
      <c r="A55" s="6" t="s">
        <v>15</v>
      </c>
      <c r="B55" s="49" t="s">
        <v>55</v>
      </c>
      <c r="C55" s="49"/>
      <c r="D55" s="7"/>
      <c r="E55" s="7"/>
      <c r="F55" s="8"/>
      <c r="G55" s="8"/>
    </row>
    <row r="56" spans="1:11" s="3" customFormat="1" ht="15" customHeight="1">
      <c r="A56" s="6" t="s">
        <v>15</v>
      </c>
      <c r="B56" s="7" t="s">
        <v>56</v>
      </c>
      <c r="C56" s="7"/>
      <c r="D56" s="7"/>
      <c r="E56" s="7"/>
      <c r="F56" s="8"/>
      <c r="G56" s="8"/>
    </row>
    <row r="57" spans="1:11" s="3" customFormat="1" ht="15" customHeight="1">
      <c r="A57" s="6" t="s">
        <v>15</v>
      </c>
      <c r="B57" s="50" t="s">
        <v>57</v>
      </c>
      <c r="C57" s="51"/>
      <c r="D57" s="52"/>
      <c r="E57" s="52"/>
      <c r="F57" s="52"/>
      <c r="G57" s="52"/>
      <c r="H57" s="53"/>
      <c r="I57" s="53"/>
      <c r="J57" s="53"/>
    </row>
    <row r="58" spans="1:11" s="3" customFormat="1" ht="15" customHeight="1">
      <c r="B58" s="54" t="s">
        <v>58</v>
      </c>
      <c r="C58" s="55"/>
      <c r="D58" s="53"/>
      <c r="E58" s="53"/>
      <c r="F58" s="53"/>
      <c r="G58" s="53"/>
      <c r="H58" s="53"/>
      <c r="I58" s="53"/>
      <c r="J58" s="53"/>
    </row>
    <row r="59" spans="1:11" s="22" customFormat="1" ht="7.5" customHeight="1">
      <c r="B59" s="56"/>
      <c r="C59" s="56"/>
    </row>
    <row r="60" spans="1:11" s="3" customFormat="1" ht="15" customHeight="1">
      <c r="A60" s="115"/>
      <c r="B60" s="115"/>
      <c r="C60" s="57"/>
      <c r="D60" s="116" t="s">
        <v>59</v>
      </c>
      <c r="E60" s="116"/>
      <c r="F60" s="116"/>
      <c r="G60" s="116"/>
      <c r="H60" s="116"/>
      <c r="I60" s="116"/>
      <c r="J60" s="116"/>
    </row>
    <row r="61" spans="1:11" s="2" customFormat="1" ht="45" customHeight="1">
      <c r="A61" s="117" t="s">
        <v>73</v>
      </c>
      <c r="B61" s="117"/>
      <c r="C61" s="117"/>
      <c r="D61" s="117"/>
      <c r="E61" s="117"/>
      <c r="F61" s="117"/>
      <c r="G61" s="117"/>
      <c r="H61" s="117"/>
      <c r="I61" s="117"/>
      <c r="J61" s="117"/>
    </row>
    <row r="62" spans="1:11" s="3" customFormat="1" ht="63">
      <c r="A62" s="32" t="s">
        <v>0</v>
      </c>
      <c r="B62" s="32" t="s">
        <v>1</v>
      </c>
      <c r="C62" s="33" t="s">
        <v>48</v>
      </c>
      <c r="D62" s="34" t="s">
        <v>49</v>
      </c>
      <c r="E62" s="32" t="s">
        <v>50</v>
      </c>
      <c r="F62" s="35" t="s">
        <v>2</v>
      </c>
      <c r="G62" s="35" t="s">
        <v>23</v>
      </c>
      <c r="H62" s="36" t="s">
        <v>17</v>
      </c>
      <c r="I62" s="36" t="s">
        <v>18</v>
      </c>
      <c r="J62" s="36" t="s">
        <v>16</v>
      </c>
    </row>
    <row r="63" spans="1:11" s="3" customFormat="1" ht="15" customHeight="1">
      <c r="A63" s="37" t="s">
        <v>3</v>
      </c>
      <c r="B63" s="37" t="s">
        <v>4</v>
      </c>
      <c r="C63" s="37" t="s">
        <v>5</v>
      </c>
      <c r="D63" s="37" t="s">
        <v>6</v>
      </c>
      <c r="E63" s="37" t="s">
        <v>7</v>
      </c>
      <c r="F63" s="37" t="s">
        <v>8</v>
      </c>
      <c r="G63" s="37" t="s">
        <v>9</v>
      </c>
      <c r="H63" s="37" t="s">
        <v>10</v>
      </c>
      <c r="I63" s="37" t="s">
        <v>19</v>
      </c>
      <c r="J63" s="37" t="s">
        <v>24</v>
      </c>
    </row>
    <row r="64" spans="1:11" s="3" customFormat="1" ht="154.9" customHeight="1">
      <c r="A64" s="38" t="s">
        <v>11</v>
      </c>
      <c r="B64" s="58" t="s">
        <v>74</v>
      </c>
      <c r="C64" s="38" t="s">
        <v>62</v>
      </c>
      <c r="D64" s="40">
        <v>20</v>
      </c>
      <c r="E64" s="24"/>
      <c r="F64" s="41"/>
      <c r="G64" s="42">
        <f>F64*I64+F64</f>
        <v>0</v>
      </c>
      <c r="H64" s="43">
        <f>ROUND(D64*F64,2)</f>
        <v>0</v>
      </c>
      <c r="I64" s="44">
        <v>0.08</v>
      </c>
      <c r="J64" s="45">
        <f t="shared" ref="J64:J79" si="7">ROUND(H64*I64+H64,2)</f>
        <v>0</v>
      </c>
      <c r="K64" s="46"/>
    </row>
    <row r="65" spans="1:11" s="3" customFormat="1" ht="195.6" customHeight="1">
      <c r="A65" s="38" t="s">
        <v>12</v>
      </c>
      <c r="B65" s="58" t="s">
        <v>75</v>
      </c>
      <c r="C65" s="38" t="s">
        <v>62</v>
      </c>
      <c r="D65" s="40">
        <v>20</v>
      </c>
      <c r="E65" s="24"/>
      <c r="F65" s="41"/>
      <c r="G65" s="42">
        <f t="shared" ref="G65:G79" si="8">F65*I65+F65</f>
        <v>0</v>
      </c>
      <c r="H65" s="43">
        <f t="shared" ref="H65:H79" si="9">ROUND(D65*F65,2)</f>
        <v>0</v>
      </c>
      <c r="I65" s="44">
        <v>0.08</v>
      </c>
      <c r="J65" s="45">
        <f t="shared" si="7"/>
        <v>0</v>
      </c>
      <c r="K65" s="46"/>
    </row>
    <row r="66" spans="1:11" s="3" customFormat="1" ht="214.15" customHeight="1">
      <c r="A66" s="38" t="s">
        <v>26</v>
      </c>
      <c r="B66" s="58" t="s">
        <v>76</v>
      </c>
      <c r="C66" s="38" t="s">
        <v>62</v>
      </c>
      <c r="D66" s="40">
        <v>20</v>
      </c>
      <c r="E66" s="24"/>
      <c r="F66" s="41"/>
      <c r="G66" s="42">
        <f t="shared" si="8"/>
        <v>0</v>
      </c>
      <c r="H66" s="43">
        <f t="shared" si="9"/>
        <v>0</v>
      </c>
      <c r="I66" s="44">
        <v>0.08</v>
      </c>
      <c r="J66" s="45">
        <f t="shared" si="7"/>
        <v>0</v>
      </c>
      <c r="K66" s="46"/>
    </row>
    <row r="67" spans="1:11" s="3" customFormat="1" ht="107.45" customHeight="1">
      <c r="A67" s="38" t="s">
        <v>27</v>
      </c>
      <c r="B67" s="58" t="s">
        <v>77</v>
      </c>
      <c r="C67" s="38" t="s">
        <v>62</v>
      </c>
      <c r="D67" s="40">
        <v>10</v>
      </c>
      <c r="E67" s="24"/>
      <c r="F67" s="41"/>
      <c r="G67" s="42">
        <f t="shared" si="8"/>
        <v>0</v>
      </c>
      <c r="H67" s="43">
        <f t="shared" si="9"/>
        <v>0</v>
      </c>
      <c r="I67" s="44">
        <v>0.08</v>
      </c>
      <c r="J67" s="45">
        <f t="shared" si="7"/>
        <v>0</v>
      </c>
      <c r="K67" s="46"/>
    </row>
    <row r="68" spans="1:11" s="3" customFormat="1" ht="145.15" customHeight="1">
      <c r="A68" s="38" t="s">
        <v>28</v>
      </c>
      <c r="B68" s="58" t="s">
        <v>78</v>
      </c>
      <c r="C68" s="38" t="s">
        <v>62</v>
      </c>
      <c r="D68" s="40">
        <v>40</v>
      </c>
      <c r="E68" s="24"/>
      <c r="F68" s="41"/>
      <c r="G68" s="42">
        <f t="shared" si="8"/>
        <v>0</v>
      </c>
      <c r="H68" s="43">
        <f t="shared" si="9"/>
        <v>0</v>
      </c>
      <c r="I68" s="44">
        <v>0.08</v>
      </c>
      <c r="J68" s="45">
        <f t="shared" si="7"/>
        <v>0</v>
      </c>
      <c r="K68" s="46"/>
    </row>
    <row r="69" spans="1:11" s="3" customFormat="1" ht="77.45" customHeight="1">
      <c r="A69" s="38" t="s">
        <v>29</v>
      </c>
      <c r="B69" s="58" t="s">
        <v>79</v>
      </c>
      <c r="C69" s="38" t="s">
        <v>62</v>
      </c>
      <c r="D69" s="40">
        <v>70</v>
      </c>
      <c r="E69" s="24"/>
      <c r="F69" s="41"/>
      <c r="G69" s="42">
        <f t="shared" si="8"/>
        <v>0</v>
      </c>
      <c r="H69" s="43">
        <f t="shared" si="9"/>
        <v>0</v>
      </c>
      <c r="I69" s="44">
        <v>0.08</v>
      </c>
      <c r="J69" s="45">
        <f t="shared" si="7"/>
        <v>0</v>
      </c>
      <c r="K69" s="46"/>
    </row>
    <row r="70" spans="1:11" s="3" customFormat="1" ht="50.45" customHeight="1">
      <c r="A70" s="38" t="s">
        <v>30</v>
      </c>
      <c r="B70" s="58" t="s">
        <v>80</v>
      </c>
      <c r="C70" s="38" t="s">
        <v>25</v>
      </c>
      <c r="D70" s="40">
        <v>30</v>
      </c>
      <c r="E70" s="24"/>
      <c r="F70" s="41"/>
      <c r="G70" s="42">
        <f t="shared" si="8"/>
        <v>0</v>
      </c>
      <c r="H70" s="43">
        <f t="shared" si="9"/>
        <v>0</v>
      </c>
      <c r="I70" s="44">
        <v>0.08</v>
      </c>
      <c r="J70" s="45">
        <f t="shared" si="7"/>
        <v>0</v>
      </c>
      <c r="K70" s="46"/>
    </row>
    <row r="71" spans="1:11" s="3" customFormat="1" ht="59.45" customHeight="1">
      <c r="A71" s="38" t="s">
        <v>31</v>
      </c>
      <c r="B71" s="58" t="s">
        <v>81</v>
      </c>
      <c r="C71" s="38" t="s">
        <v>25</v>
      </c>
      <c r="D71" s="40">
        <v>22</v>
      </c>
      <c r="E71" s="24"/>
      <c r="F71" s="41"/>
      <c r="G71" s="42">
        <f t="shared" si="8"/>
        <v>0</v>
      </c>
      <c r="H71" s="43">
        <f t="shared" si="9"/>
        <v>0</v>
      </c>
      <c r="I71" s="44">
        <v>0.08</v>
      </c>
      <c r="J71" s="45">
        <f t="shared" si="7"/>
        <v>0</v>
      </c>
      <c r="K71" s="46"/>
    </row>
    <row r="72" spans="1:11" s="3" customFormat="1" ht="108.75" customHeight="1">
      <c r="A72" s="38" t="s">
        <v>33</v>
      </c>
      <c r="B72" s="58" t="s">
        <v>82</v>
      </c>
      <c r="C72" s="38" t="s">
        <v>72</v>
      </c>
      <c r="D72" s="40">
        <v>50</v>
      </c>
      <c r="E72" s="24"/>
      <c r="F72" s="41"/>
      <c r="G72" s="42">
        <f t="shared" si="8"/>
        <v>0</v>
      </c>
      <c r="H72" s="43">
        <f t="shared" si="9"/>
        <v>0</v>
      </c>
      <c r="I72" s="44">
        <v>0.08</v>
      </c>
      <c r="J72" s="45">
        <f t="shared" si="7"/>
        <v>0</v>
      </c>
      <c r="K72" s="46"/>
    </row>
    <row r="73" spans="1:11" s="3" customFormat="1" ht="56.45" customHeight="1">
      <c r="A73" s="38" t="s">
        <v>34</v>
      </c>
      <c r="B73" s="58" t="s">
        <v>83</v>
      </c>
      <c r="C73" s="38" t="s">
        <v>72</v>
      </c>
      <c r="D73" s="40">
        <v>30</v>
      </c>
      <c r="E73" s="24"/>
      <c r="F73" s="41"/>
      <c r="G73" s="42">
        <f t="shared" si="8"/>
        <v>0</v>
      </c>
      <c r="H73" s="43">
        <f t="shared" si="9"/>
        <v>0</v>
      </c>
      <c r="I73" s="44">
        <v>0.08</v>
      </c>
      <c r="J73" s="45">
        <f t="shared" si="7"/>
        <v>0</v>
      </c>
      <c r="K73" s="46"/>
    </row>
    <row r="74" spans="1:11" s="3" customFormat="1" ht="155.25" customHeight="1">
      <c r="A74" s="38" t="s">
        <v>35</v>
      </c>
      <c r="B74" s="58" t="s">
        <v>84</v>
      </c>
      <c r="C74" s="38" t="s">
        <v>25</v>
      </c>
      <c r="D74" s="40">
        <v>100</v>
      </c>
      <c r="E74" s="24"/>
      <c r="F74" s="41"/>
      <c r="G74" s="42">
        <f t="shared" si="8"/>
        <v>0</v>
      </c>
      <c r="H74" s="43">
        <f t="shared" si="9"/>
        <v>0</v>
      </c>
      <c r="I74" s="44">
        <v>0.08</v>
      </c>
      <c r="J74" s="45">
        <f t="shared" si="7"/>
        <v>0</v>
      </c>
      <c r="K74" s="46"/>
    </row>
    <row r="75" spans="1:11" s="3" customFormat="1" ht="115.9" customHeight="1">
      <c r="A75" s="38" t="s">
        <v>36</v>
      </c>
      <c r="B75" s="58" t="s">
        <v>85</v>
      </c>
      <c r="C75" s="38" t="s">
        <v>25</v>
      </c>
      <c r="D75" s="40">
        <v>50</v>
      </c>
      <c r="E75" s="24"/>
      <c r="F75" s="41"/>
      <c r="G75" s="42">
        <f t="shared" si="8"/>
        <v>0</v>
      </c>
      <c r="H75" s="43">
        <f t="shared" si="9"/>
        <v>0</v>
      </c>
      <c r="I75" s="44">
        <v>0.08</v>
      </c>
      <c r="J75" s="45">
        <f t="shared" si="7"/>
        <v>0</v>
      </c>
      <c r="K75" s="46"/>
    </row>
    <row r="76" spans="1:11" s="3" customFormat="1" ht="150.6" customHeight="1">
      <c r="A76" s="38" t="s">
        <v>37</v>
      </c>
      <c r="B76" s="58" t="s">
        <v>86</v>
      </c>
      <c r="C76" s="38" t="s">
        <v>62</v>
      </c>
      <c r="D76" s="40">
        <v>100</v>
      </c>
      <c r="E76" s="24"/>
      <c r="F76" s="41"/>
      <c r="G76" s="42">
        <f t="shared" si="8"/>
        <v>0</v>
      </c>
      <c r="H76" s="43">
        <f t="shared" si="9"/>
        <v>0</v>
      </c>
      <c r="I76" s="44">
        <v>0.08</v>
      </c>
      <c r="J76" s="45">
        <f t="shared" si="7"/>
        <v>0</v>
      </c>
      <c r="K76" s="46"/>
    </row>
    <row r="77" spans="1:11" s="3" customFormat="1" ht="258.60000000000002" customHeight="1">
      <c r="A77" s="38" t="s">
        <v>38</v>
      </c>
      <c r="B77" s="58" t="s">
        <v>87</v>
      </c>
      <c r="C77" s="38" t="s">
        <v>62</v>
      </c>
      <c r="D77" s="40">
        <v>20</v>
      </c>
      <c r="E77" s="24"/>
      <c r="F77" s="41"/>
      <c r="G77" s="42">
        <f t="shared" si="8"/>
        <v>0</v>
      </c>
      <c r="H77" s="43">
        <f t="shared" si="9"/>
        <v>0</v>
      </c>
      <c r="I77" s="44">
        <v>0.08</v>
      </c>
      <c r="J77" s="45">
        <f t="shared" si="7"/>
        <v>0</v>
      </c>
      <c r="K77" s="59"/>
    </row>
    <row r="78" spans="1:11" s="3" customFormat="1" ht="111.6" customHeight="1">
      <c r="A78" s="60" t="s">
        <v>39</v>
      </c>
      <c r="B78" s="61" t="s">
        <v>88</v>
      </c>
      <c r="C78" s="60" t="s">
        <v>25</v>
      </c>
      <c r="D78" s="40">
        <v>20</v>
      </c>
      <c r="E78" s="24"/>
      <c r="F78" s="41"/>
      <c r="G78" s="42">
        <f t="shared" si="8"/>
        <v>0</v>
      </c>
      <c r="H78" s="43">
        <f t="shared" si="9"/>
        <v>0</v>
      </c>
      <c r="I78" s="44">
        <v>0.08</v>
      </c>
      <c r="J78" s="45">
        <f t="shared" si="7"/>
        <v>0</v>
      </c>
      <c r="K78" s="8"/>
    </row>
    <row r="79" spans="1:11" s="3" customFormat="1" ht="129.6" customHeight="1">
      <c r="A79" s="38" t="s">
        <v>40</v>
      </c>
      <c r="B79" s="58" t="s">
        <v>89</v>
      </c>
      <c r="C79" s="38" t="s">
        <v>62</v>
      </c>
      <c r="D79" s="40">
        <v>30</v>
      </c>
      <c r="E79" s="24"/>
      <c r="F79" s="41"/>
      <c r="G79" s="42">
        <f t="shared" si="8"/>
        <v>0</v>
      </c>
      <c r="H79" s="43">
        <f t="shared" si="9"/>
        <v>0</v>
      </c>
      <c r="I79" s="44">
        <v>0.08</v>
      </c>
      <c r="J79" s="45">
        <f t="shared" si="7"/>
        <v>0</v>
      </c>
      <c r="K79" s="46"/>
    </row>
    <row r="80" spans="1:11" s="3" customFormat="1" ht="20.100000000000001" customHeight="1">
      <c r="B80" s="4" t="s">
        <v>13</v>
      </c>
      <c r="C80" s="4"/>
      <c r="D80" s="5"/>
      <c r="E80" s="5"/>
      <c r="F80" s="5"/>
      <c r="G80" s="5" t="s">
        <v>14</v>
      </c>
      <c r="H80" s="9">
        <f>SUM(H64:H79)</f>
        <v>0</v>
      </c>
      <c r="I80" s="10"/>
      <c r="J80" s="9">
        <f>SUM(J64:J79)</f>
        <v>0</v>
      </c>
    </row>
    <row r="81" spans="1:11" s="8" customFormat="1" ht="15" customHeight="1">
      <c r="A81" s="12" t="s">
        <v>15</v>
      </c>
      <c r="B81" s="13" t="s">
        <v>20</v>
      </c>
      <c r="C81" s="48"/>
      <c r="D81" s="14"/>
      <c r="E81" s="15"/>
      <c r="F81" s="16"/>
      <c r="G81" s="16"/>
      <c r="H81" s="14"/>
      <c r="I81" s="17"/>
      <c r="J81" s="18"/>
    </row>
    <row r="82" spans="1:11" s="8" customFormat="1" ht="15" customHeight="1">
      <c r="A82" s="111" t="s">
        <v>32</v>
      </c>
      <c r="B82" s="112"/>
      <c r="C82" s="112"/>
      <c r="D82" s="112"/>
      <c r="E82" s="112"/>
      <c r="F82" s="112"/>
      <c r="G82" s="112"/>
      <c r="H82" s="112"/>
      <c r="I82" s="112"/>
      <c r="J82" s="24"/>
    </row>
    <row r="83" spans="1:11" s="8" customFormat="1" ht="15" customHeight="1">
      <c r="A83" s="111" t="s">
        <v>53</v>
      </c>
      <c r="B83" s="112"/>
      <c r="C83" s="112"/>
      <c r="D83" s="112"/>
      <c r="E83" s="112"/>
      <c r="F83" s="112"/>
      <c r="G83" s="112"/>
      <c r="H83" s="112"/>
      <c r="I83" s="112"/>
      <c r="J83" s="24"/>
    </row>
    <row r="84" spans="1:11" s="8" customFormat="1" ht="15" customHeight="1">
      <c r="A84" s="113" t="s">
        <v>21</v>
      </c>
      <c r="B84" s="114"/>
      <c r="C84" s="114"/>
      <c r="D84" s="114"/>
      <c r="E84" s="114"/>
      <c r="F84" s="114"/>
      <c r="G84" s="114"/>
      <c r="H84" s="114"/>
      <c r="I84" s="114"/>
      <c r="J84" s="24"/>
    </row>
    <row r="85" spans="1:11" s="8" customFormat="1" ht="15" customHeight="1">
      <c r="A85" s="111" t="s">
        <v>54</v>
      </c>
      <c r="B85" s="112"/>
      <c r="C85" s="112"/>
      <c r="D85" s="112"/>
      <c r="E85" s="112"/>
      <c r="F85" s="112"/>
      <c r="G85" s="112"/>
      <c r="H85" s="112"/>
      <c r="I85" s="112"/>
      <c r="J85" s="24"/>
    </row>
    <row r="86" spans="1:11" s="8" customFormat="1" ht="15" customHeight="1">
      <c r="A86" s="6" t="s">
        <v>15</v>
      </c>
      <c r="B86" s="20" t="s">
        <v>22</v>
      </c>
      <c r="C86" s="20"/>
      <c r="D86" s="19"/>
      <c r="E86" s="19"/>
      <c r="F86" s="19"/>
      <c r="G86" s="19"/>
      <c r="H86" s="19"/>
      <c r="I86" s="19"/>
      <c r="J86" s="21"/>
    </row>
    <row r="87" spans="1:11" s="3" customFormat="1" ht="15" customHeight="1">
      <c r="A87" s="6" t="s">
        <v>15</v>
      </c>
      <c r="B87" s="49" t="s">
        <v>55</v>
      </c>
      <c r="C87" s="49"/>
      <c r="D87" s="7"/>
      <c r="E87" s="7"/>
      <c r="F87" s="8"/>
      <c r="G87" s="8"/>
    </row>
    <row r="88" spans="1:11" s="3" customFormat="1" ht="15" customHeight="1">
      <c r="A88" s="6" t="s">
        <v>15</v>
      </c>
      <c r="B88" s="7" t="s">
        <v>56</v>
      </c>
      <c r="C88" s="7"/>
      <c r="D88" s="7"/>
      <c r="E88" s="7"/>
      <c r="F88" s="8"/>
      <c r="G88" s="8"/>
    </row>
    <row r="89" spans="1:11" s="3" customFormat="1" ht="15" customHeight="1">
      <c r="A89" s="6" t="s">
        <v>15</v>
      </c>
      <c r="B89" s="50" t="s">
        <v>57</v>
      </c>
      <c r="C89" s="51"/>
      <c r="D89" s="52"/>
      <c r="E89" s="52"/>
      <c r="F89" s="52"/>
      <c r="G89" s="52"/>
      <c r="H89" s="53"/>
      <c r="I89" s="53"/>
      <c r="J89" s="53"/>
    </row>
    <row r="90" spans="1:11" s="3" customFormat="1" ht="15" customHeight="1">
      <c r="B90" s="54" t="s">
        <v>58</v>
      </c>
      <c r="C90" s="55"/>
      <c r="D90" s="53"/>
      <c r="E90" s="53"/>
      <c r="F90" s="53"/>
      <c r="G90" s="53"/>
      <c r="H90" s="53"/>
      <c r="I90" s="53"/>
      <c r="J90" s="53"/>
    </row>
    <row r="91" spans="1:11" s="22" customFormat="1" ht="7.5" customHeight="1">
      <c r="B91" s="56"/>
      <c r="C91" s="56"/>
    </row>
    <row r="92" spans="1:11" s="3" customFormat="1" ht="15" customHeight="1">
      <c r="A92" s="115"/>
      <c r="B92" s="115"/>
      <c r="C92" s="57"/>
      <c r="D92" s="116" t="s">
        <v>59</v>
      </c>
      <c r="E92" s="116"/>
      <c r="F92" s="116"/>
      <c r="G92" s="116"/>
      <c r="H92" s="116"/>
      <c r="I92" s="116"/>
      <c r="J92" s="116"/>
    </row>
    <row r="93" spans="1:11" s="2" customFormat="1" ht="16.5" customHeight="1">
      <c r="A93" s="117" t="s">
        <v>90</v>
      </c>
      <c r="B93" s="117"/>
      <c r="C93" s="117"/>
      <c r="D93" s="117"/>
      <c r="E93" s="117"/>
      <c r="F93" s="117"/>
      <c r="G93" s="117"/>
      <c r="H93" s="117"/>
      <c r="I93" s="117"/>
      <c r="J93" s="117"/>
    </row>
    <row r="94" spans="1:11" s="3" customFormat="1" ht="63">
      <c r="A94" s="32" t="s">
        <v>0</v>
      </c>
      <c r="B94" s="32" t="s">
        <v>1</v>
      </c>
      <c r="C94" s="33" t="s">
        <v>48</v>
      </c>
      <c r="D94" s="34" t="s">
        <v>49</v>
      </c>
      <c r="E94" s="32" t="s">
        <v>50</v>
      </c>
      <c r="F94" s="35" t="s">
        <v>2</v>
      </c>
      <c r="G94" s="35" t="s">
        <v>23</v>
      </c>
      <c r="H94" s="36" t="s">
        <v>17</v>
      </c>
      <c r="I94" s="36" t="s">
        <v>18</v>
      </c>
      <c r="J94" s="36" t="s">
        <v>16</v>
      </c>
    </row>
    <row r="95" spans="1:11" s="3" customFormat="1" ht="15" customHeight="1">
      <c r="A95" s="37" t="s">
        <v>3</v>
      </c>
      <c r="B95" s="32" t="s">
        <v>4</v>
      </c>
      <c r="C95" s="37" t="s">
        <v>5</v>
      </c>
      <c r="D95" s="37" t="s">
        <v>6</v>
      </c>
      <c r="E95" s="37" t="s">
        <v>7</v>
      </c>
      <c r="F95" s="37" t="s">
        <v>8</v>
      </c>
      <c r="G95" s="37" t="s">
        <v>9</v>
      </c>
      <c r="H95" s="37" t="s">
        <v>10</v>
      </c>
      <c r="I95" s="37" t="s">
        <v>19</v>
      </c>
      <c r="J95" s="37" t="s">
        <v>24</v>
      </c>
    </row>
    <row r="96" spans="1:11" s="3" customFormat="1" ht="71.25" customHeight="1">
      <c r="A96" s="38" t="s">
        <v>11</v>
      </c>
      <c r="B96" s="62" t="s">
        <v>91</v>
      </c>
      <c r="C96" s="38" t="s">
        <v>25</v>
      </c>
      <c r="D96" s="40">
        <v>80</v>
      </c>
      <c r="E96" s="24"/>
      <c r="F96" s="41"/>
      <c r="G96" s="42">
        <f>F96*I96+F96</f>
        <v>0</v>
      </c>
      <c r="H96" s="43">
        <f>ROUND(D96*F96,2)</f>
        <v>0</v>
      </c>
      <c r="I96" s="44">
        <v>0.08</v>
      </c>
      <c r="J96" s="45">
        <f t="shared" ref="J96:J104" si="10">ROUND(H96*I96+H96,2)</f>
        <v>0</v>
      </c>
      <c r="K96" s="46"/>
    </row>
    <row r="97" spans="1:11" s="3" customFormat="1" ht="37.5" customHeight="1">
      <c r="A97" s="38" t="s">
        <v>12</v>
      </c>
      <c r="B97" s="63" t="s">
        <v>92</v>
      </c>
      <c r="C97" s="38" t="s">
        <v>25</v>
      </c>
      <c r="D97" s="40">
        <v>20</v>
      </c>
      <c r="E97" s="24"/>
      <c r="F97" s="41"/>
      <c r="G97" s="42">
        <f t="shared" ref="G97:G104" si="11">F97*I97+F97</f>
        <v>0</v>
      </c>
      <c r="H97" s="43">
        <f t="shared" ref="H97:H104" si="12">ROUND(D97*F97,2)</f>
        <v>0</v>
      </c>
      <c r="I97" s="44">
        <v>0.08</v>
      </c>
      <c r="J97" s="45">
        <f t="shared" si="10"/>
        <v>0</v>
      </c>
      <c r="K97" s="46"/>
    </row>
    <row r="98" spans="1:11" s="3" customFormat="1" ht="67.5">
      <c r="A98" s="38" t="s">
        <v>26</v>
      </c>
      <c r="B98" s="63" t="s">
        <v>93</v>
      </c>
      <c r="C98" s="38" t="s">
        <v>25</v>
      </c>
      <c r="D98" s="40">
        <v>20</v>
      </c>
      <c r="E98" s="24"/>
      <c r="F98" s="41"/>
      <c r="G98" s="42">
        <f t="shared" si="11"/>
        <v>0</v>
      </c>
      <c r="H98" s="43">
        <f t="shared" si="12"/>
        <v>0</v>
      </c>
      <c r="I98" s="44">
        <v>0.08</v>
      </c>
      <c r="J98" s="45">
        <f t="shared" si="10"/>
        <v>0</v>
      </c>
      <c r="K98" s="46"/>
    </row>
    <row r="99" spans="1:11" s="3" customFormat="1" ht="123.75">
      <c r="A99" s="38" t="s">
        <v>27</v>
      </c>
      <c r="B99" s="64" t="s">
        <v>94</v>
      </c>
      <c r="C99" s="38" t="s">
        <v>25</v>
      </c>
      <c r="D99" s="40">
        <v>100</v>
      </c>
      <c r="E99" s="24"/>
      <c r="F99" s="41"/>
      <c r="G99" s="42">
        <f t="shared" si="11"/>
        <v>0</v>
      </c>
      <c r="H99" s="43">
        <f t="shared" si="12"/>
        <v>0</v>
      </c>
      <c r="I99" s="44">
        <v>0.08</v>
      </c>
      <c r="J99" s="45">
        <f t="shared" si="10"/>
        <v>0</v>
      </c>
      <c r="K99" s="46"/>
    </row>
    <row r="100" spans="1:11" s="3" customFormat="1" ht="128.25" customHeight="1">
      <c r="A100" s="38" t="s">
        <v>28</v>
      </c>
      <c r="B100" s="64" t="s">
        <v>95</v>
      </c>
      <c r="C100" s="38" t="s">
        <v>25</v>
      </c>
      <c r="D100" s="40">
        <v>10</v>
      </c>
      <c r="E100" s="24"/>
      <c r="F100" s="41"/>
      <c r="G100" s="42">
        <f t="shared" si="11"/>
        <v>0</v>
      </c>
      <c r="H100" s="43">
        <f t="shared" si="12"/>
        <v>0</v>
      </c>
      <c r="I100" s="44">
        <v>0.08</v>
      </c>
      <c r="J100" s="45">
        <f t="shared" si="10"/>
        <v>0</v>
      </c>
      <c r="K100" s="46"/>
    </row>
    <row r="101" spans="1:11" s="3" customFormat="1" ht="37.5" customHeight="1">
      <c r="A101" s="38" t="s">
        <v>29</v>
      </c>
      <c r="B101" s="63" t="s">
        <v>96</v>
      </c>
      <c r="C101" s="38" t="s">
        <v>25</v>
      </c>
      <c r="D101" s="40">
        <v>20</v>
      </c>
      <c r="E101" s="24"/>
      <c r="F101" s="41"/>
      <c r="G101" s="42">
        <f t="shared" si="11"/>
        <v>0</v>
      </c>
      <c r="H101" s="43">
        <f t="shared" si="12"/>
        <v>0</v>
      </c>
      <c r="I101" s="44">
        <v>0.08</v>
      </c>
      <c r="J101" s="45">
        <f t="shared" si="10"/>
        <v>0</v>
      </c>
      <c r="K101" s="59"/>
    </row>
    <row r="102" spans="1:11" s="3" customFormat="1" ht="47.25" customHeight="1">
      <c r="A102" s="38" t="s">
        <v>30</v>
      </c>
      <c r="B102" s="64" t="s">
        <v>97</v>
      </c>
      <c r="C102" s="38" t="s">
        <v>25</v>
      </c>
      <c r="D102" s="40">
        <v>50</v>
      </c>
      <c r="E102" s="24"/>
      <c r="F102" s="41"/>
      <c r="G102" s="42">
        <f t="shared" si="11"/>
        <v>0</v>
      </c>
      <c r="H102" s="43">
        <f t="shared" si="12"/>
        <v>0</v>
      </c>
      <c r="I102" s="44">
        <v>0.08</v>
      </c>
      <c r="J102" s="45">
        <f t="shared" si="10"/>
        <v>0</v>
      </c>
      <c r="K102" s="46"/>
    </row>
    <row r="103" spans="1:11" s="3" customFormat="1" ht="38.25" customHeight="1">
      <c r="A103" s="65" t="s">
        <v>31</v>
      </c>
      <c r="B103" s="63" t="s">
        <v>98</v>
      </c>
      <c r="C103" s="38" t="s">
        <v>62</v>
      </c>
      <c r="D103" s="40">
        <v>10</v>
      </c>
      <c r="E103" s="24"/>
      <c r="F103" s="41"/>
      <c r="G103" s="42">
        <f t="shared" si="11"/>
        <v>0</v>
      </c>
      <c r="H103" s="43">
        <f t="shared" si="12"/>
        <v>0</v>
      </c>
      <c r="I103" s="44">
        <v>0.08</v>
      </c>
      <c r="J103" s="45">
        <f t="shared" si="10"/>
        <v>0</v>
      </c>
      <c r="K103" s="46"/>
    </row>
    <row r="104" spans="1:11" s="3" customFormat="1" ht="45">
      <c r="A104" s="38" t="s">
        <v>33</v>
      </c>
      <c r="B104" s="64" t="s">
        <v>99</v>
      </c>
      <c r="C104" s="38" t="s">
        <v>100</v>
      </c>
      <c r="D104" s="40">
        <v>20</v>
      </c>
      <c r="E104" s="24"/>
      <c r="F104" s="41"/>
      <c r="G104" s="42">
        <f t="shared" si="11"/>
        <v>0</v>
      </c>
      <c r="H104" s="43">
        <f t="shared" si="12"/>
        <v>0</v>
      </c>
      <c r="I104" s="44">
        <v>0.08</v>
      </c>
      <c r="J104" s="45">
        <f t="shared" si="10"/>
        <v>0</v>
      </c>
      <c r="K104" s="59"/>
    </row>
    <row r="105" spans="1:11" s="3" customFormat="1" ht="20.100000000000001" customHeight="1">
      <c r="B105" s="4"/>
      <c r="C105" s="4"/>
      <c r="D105" s="5"/>
      <c r="E105" s="5"/>
      <c r="F105" s="5"/>
      <c r="G105" s="5" t="s">
        <v>14</v>
      </c>
      <c r="H105" s="9">
        <f>SUM(H96:H104)</f>
        <v>0</v>
      </c>
      <c r="I105" s="10"/>
      <c r="J105" s="9">
        <f>SUM(J96:J104)</f>
        <v>0</v>
      </c>
    </row>
    <row r="106" spans="1:11" s="8" customFormat="1" ht="15" customHeight="1">
      <c r="A106" s="12" t="s">
        <v>15</v>
      </c>
      <c r="B106" s="13" t="s">
        <v>20</v>
      </c>
      <c r="C106" s="48"/>
      <c r="D106" s="14"/>
      <c r="E106" s="15"/>
      <c r="F106" s="16"/>
      <c r="G106" s="16"/>
      <c r="H106" s="14"/>
      <c r="I106" s="17"/>
      <c r="J106" s="18"/>
    </row>
    <row r="107" spans="1:11" s="8" customFormat="1" ht="15" customHeight="1">
      <c r="A107" s="111" t="s">
        <v>32</v>
      </c>
      <c r="B107" s="112"/>
      <c r="C107" s="112"/>
      <c r="D107" s="112"/>
      <c r="E107" s="112"/>
      <c r="F107" s="112"/>
      <c r="G107" s="112"/>
      <c r="H107" s="112"/>
      <c r="I107" s="112"/>
      <c r="J107" s="24"/>
    </row>
    <row r="108" spans="1:11" s="8" customFormat="1" ht="15" customHeight="1">
      <c r="A108" s="111" t="s">
        <v>53</v>
      </c>
      <c r="B108" s="112"/>
      <c r="C108" s="112"/>
      <c r="D108" s="112"/>
      <c r="E108" s="112"/>
      <c r="F108" s="112"/>
      <c r="G108" s="112"/>
      <c r="H108" s="112"/>
      <c r="I108" s="112"/>
      <c r="J108" s="24"/>
    </row>
    <row r="109" spans="1:11" s="8" customFormat="1" ht="15" customHeight="1">
      <c r="A109" s="113" t="s">
        <v>21</v>
      </c>
      <c r="B109" s="114"/>
      <c r="C109" s="114"/>
      <c r="D109" s="114"/>
      <c r="E109" s="114"/>
      <c r="F109" s="114"/>
      <c r="G109" s="114"/>
      <c r="H109" s="114"/>
      <c r="I109" s="114"/>
      <c r="J109" s="24"/>
    </row>
    <row r="110" spans="1:11" s="8" customFormat="1" ht="15" customHeight="1">
      <c r="A110" s="111" t="s">
        <v>54</v>
      </c>
      <c r="B110" s="112"/>
      <c r="C110" s="112"/>
      <c r="D110" s="112"/>
      <c r="E110" s="112"/>
      <c r="F110" s="112"/>
      <c r="G110" s="112"/>
      <c r="H110" s="112"/>
      <c r="I110" s="112"/>
      <c r="J110" s="24"/>
    </row>
    <row r="111" spans="1:11" s="8" customFormat="1" ht="15" customHeight="1">
      <c r="A111" s="6" t="s">
        <v>15</v>
      </c>
      <c r="B111" s="20" t="s">
        <v>22</v>
      </c>
      <c r="C111" s="20"/>
      <c r="D111" s="19"/>
      <c r="E111" s="19"/>
      <c r="F111" s="19"/>
      <c r="G111" s="19"/>
      <c r="H111" s="19"/>
      <c r="I111" s="19"/>
      <c r="J111" s="21"/>
    </row>
    <row r="112" spans="1:11" s="3" customFormat="1" ht="15" customHeight="1">
      <c r="A112" s="6" t="s">
        <v>15</v>
      </c>
      <c r="B112" s="49" t="s">
        <v>55</v>
      </c>
      <c r="C112" s="49"/>
      <c r="D112" s="7"/>
      <c r="E112" s="7"/>
      <c r="F112" s="8"/>
      <c r="G112" s="8"/>
    </row>
    <row r="113" spans="1:11" s="3" customFormat="1" ht="15" customHeight="1">
      <c r="A113" s="6" t="s">
        <v>15</v>
      </c>
      <c r="B113" s="7" t="s">
        <v>56</v>
      </c>
      <c r="C113" s="7"/>
      <c r="D113" s="7"/>
      <c r="E113" s="7"/>
      <c r="F113" s="8"/>
      <c r="G113" s="8"/>
    </row>
    <row r="114" spans="1:11" s="3" customFormat="1" ht="15" customHeight="1">
      <c r="A114" s="6" t="s">
        <v>15</v>
      </c>
      <c r="B114" s="50" t="s">
        <v>57</v>
      </c>
      <c r="C114" s="51"/>
      <c r="D114" s="52"/>
      <c r="E114" s="52"/>
      <c r="F114" s="52"/>
      <c r="G114" s="52"/>
      <c r="H114" s="53"/>
      <c r="I114" s="53"/>
      <c r="J114" s="53"/>
    </row>
    <row r="115" spans="1:11" s="3" customFormat="1" ht="15" customHeight="1">
      <c r="B115" s="54" t="s">
        <v>58</v>
      </c>
      <c r="C115" s="55"/>
      <c r="D115" s="53"/>
      <c r="E115" s="53"/>
      <c r="F115" s="53"/>
      <c r="G115" s="53"/>
      <c r="H115" s="53"/>
      <c r="I115" s="53"/>
      <c r="J115" s="53"/>
    </row>
    <row r="116" spans="1:11" s="22" customFormat="1" ht="7.5" customHeight="1">
      <c r="B116" s="56"/>
      <c r="C116" s="56"/>
    </row>
    <row r="117" spans="1:11" s="3" customFormat="1" ht="15" customHeight="1">
      <c r="A117" s="115"/>
      <c r="B117" s="115"/>
      <c r="C117" s="57"/>
      <c r="D117" s="116" t="s">
        <v>59</v>
      </c>
      <c r="E117" s="116"/>
      <c r="F117" s="116"/>
      <c r="G117" s="116"/>
      <c r="H117" s="116"/>
      <c r="I117" s="116"/>
      <c r="J117" s="116"/>
    </row>
    <row r="118" spans="1:11" s="2" customFormat="1" ht="26.25" customHeight="1">
      <c r="A118" s="117" t="s">
        <v>101</v>
      </c>
      <c r="B118" s="117"/>
      <c r="C118" s="117"/>
      <c r="D118" s="117"/>
      <c r="E118" s="117"/>
      <c r="F118" s="117"/>
      <c r="G118" s="117"/>
      <c r="H118" s="117"/>
      <c r="I118" s="117"/>
      <c r="J118" s="117"/>
    </row>
    <row r="119" spans="1:11" s="3" customFormat="1" ht="63">
      <c r="A119" s="32" t="s">
        <v>0</v>
      </c>
      <c r="B119" s="32" t="s">
        <v>1</v>
      </c>
      <c r="C119" s="33" t="s">
        <v>48</v>
      </c>
      <c r="D119" s="34" t="s">
        <v>49</v>
      </c>
      <c r="E119" s="32" t="s">
        <v>50</v>
      </c>
      <c r="F119" s="35" t="s">
        <v>2</v>
      </c>
      <c r="G119" s="35" t="s">
        <v>23</v>
      </c>
      <c r="H119" s="36" t="s">
        <v>17</v>
      </c>
      <c r="I119" s="36" t="s">
        <v>18</v>
      </c>
      <c r="J119" s="36" t="s">
        <v>16</v>
      </c>
    </row>
    <row r="120" spans="1:11" s="3" customFormat="1" ht="15" customHeight="1">
      <c r="A120" s="37" t="s">
        <v>3</v>
      </c>
      <c r="B120" s="37" t="s">
        <v>4</v>
      </c>
      <c r="C120" s="37" t="s">
        <v>5</v>
      </c>
      <c r="D120" s="37" t="s">
        <v>6</v>
      </c>
      <c r="E120" s="37" t="s">
        <v>7</v>
      </c>
      <c r="F120" s="37" t="s">
        <v>8</v>
      </c>
      <c r="G120" s="37" t="s">
        <v>9</v>
      </c>
      <c r="H120" s="37" t="s">
        <v>10</v>
      </c>
      <c r="I120" s="37" t="s">
        <v>19</v>
      </c>
      <c r="J120" s="37" t="s">
        <v>24</v>
      </c>
    </row>
    <row r="121" spans="1:11" s="3" customFormat="1" ht="97.5" customHeight="1">
      <c r="A121" s="38" t="s">
        <v>11</v>
      </c>
      <c r="B121" s="63" t="s">
        <v>102</v>
      </c>
      <c r="C121" s="38" t="s">
        <v>25</v>
      </c>
      <c r="D121" s="40">
        <v>500</v>
      </c>
      <c r="E121" s="24"/>
      <c r="F121" s="41"/>
      <c r="G121" s="42">
        <f t="shared" ref="G121:G133" si="13">F121*I121+F121</f>
        <v>0</v>
      </c>
      <c r="H121" s="43">
        <f t="shared" ref="H121:H133" si="14">ROUND(D121*F121,2)</f>
        <v>0</v>
      </c>
      <c r="I121" s="44">
        <v>0.08</v>
      </c>
      <c r="J121" s="45">
        <f t="shared" ref="J121:J140" si="15">ROUND(H121*I121+H121,2)</f>
        <v>0</v>
      </c>
      <c r="K121" s="46"/>
    </row>
    <row r="122" spans="1:11" s="3" customFormat="1" ht="48.75" customHeight="1">
      <c r="A122" s="38" t="s">
        <v>12</v>
      </c>
      <c r="B122" s="63" t="s">
        <v>103</v>
      </c>
      <c r="C122" s="38" t="s">
        <v>25</v>
      </c>
      <c r="D122" s="40">
        <v>150</v>
      </c>
      <c r="E122" s="24"/>
      <c r="F122" s="41"/>
      <c r="G122" s="42">
        <f>F122*I122+F122</f>
        <v>0</v>
      </c>
      <c r="H122" s="43">
        <f>ROUND(D122*F122,2)</f>
        <v>0</v>
      </c>
      <c r="I122" s="44">
        <v>0.08</v>
      </c>
      <c r="J122" s="45">
        <f t="shared" si="15"/>
        <v>0</v>
      </c>
      <c r="K122" s="46"/>
    </row>
    <row r="123" spans="1:11" s="3" customFormat="1" ht="78.75">
      <c r="A123" s="38" t="s">
        <v>26</v>
      </c>
      <c r="B123" s="63" t="s">
        <v>104</v>
      </c>
      <c r="C123" s="38" t="s">
        <v>72</v>
      </c>
      <c r="D123" s="40">
        <v>300</v>
      </c>
      <c r="E123" s="24"/>
      <c r="F123" s="41"/>
      <c r="G123" s="42">
        <f t="shared" ref="G123" si="16">F123*I123+F123</f>
        <v>0</v>
      </c>
      <c r="H123" s="43">
        <f t="shared" ref="H123" si="17">ROUND(D123*F123,2)</f>
        <v>0</v>
      </c>
      <c r="I123" s="44">
        <v>0.08</v>
      </c>
      <c r="J123" s="45">
        <f t="shared" si="15"/>
        <v>0</v>
      </c>
      <c r="K123" s="46"/>
    </row>
    <row r="124" spans="1:11" s="3" customFormat="1" ht="168.75">
      <c r="A124" s="38" t="s">
        <v>27</v>
      </c>
      <c r="B124" s="66" t="s">
        <v>105</v>
      </c>
      <c r="C124" s="38" t="s">
        <v>25</v>
      </c>
      <c r="D124" s="40">
        <v>500</v>
      </c>
      <c r="E124" s="24"/>
      <c r="F124" s="41"/>
      <c r="G124" s="42">
        <f>F124*I124+F124</f>
        <v>0</v>
      </c>
      <c r="H124" s="43">
        <f>ROUND(D124*F124,2)</f>
        <v>0</v>
      </c>
      <c r="I124" s="44">
        <v>0.08</v>
      </c>
      <c r="J124" s="45">
        <f t="shared" si="15"/>
        <v>0</v>
      </c>
      <c r="K124" s="46"/>
    </row>
    <row r="125" spans="1:11" s="3" customFormat="1" ht="112.5">
      <c r="A125" s="38" t="s">
        <v>28</v>
      </c>
      <c r="B125" s="63" t="s">
        <v>106</v>
      </c>
      <c r="C125" s="38" t="s">
        <v>25</v>
      </c>
      <c r="D125" s="40">
        <v>50</v>
      </c>
      <c r="E125" s="24"/>
      <c r="F125" s="41"/>
      <c r="G125" s="42">
        <f t="shared" ref="G125:G129" si="18">F125*I125+F125</f>
        <v>0</v>
      </c>
      <c r="H125" s="43">
        <f t="shared" ref="H125:H129" si="19">ROUND(D125*F125,2)</f>
        <v>0</v>
      </c>
      <c r="I125" s="44">
        <v>0.08</v>
      </c>
      <c r="J125" s="45">
        <f t="shared" si="15"/>
        <v>0</v>
      </c>
      <c r="K125" s="46"/>
    </row>
    <row r="126" spans="1:11" s="3" customFormat="1" ht="33.75">
      <c r="A126" s="38" t="s">
        <v>29</v>
      </c>
      <c r="B126" s="63" t="s">
        <v>107</v>
      </c>
      <c r="C126" s="38" t="s">
        <v>25</v>
      </c>
      <c r="D126" s="40">
        <v>10</v>
      </c>
      <c r="E126" s="24"/>
      <c r="F126" s="41"/>
      <c r="G126" s="42">
        <f>F126*I126+F126</f>
        <v>0</v>
      </c>
      <c r="H126" s="43">
        <f>ROUND(D126*F126,2)</f>
        <v>0</v>
      </c>
      <c r="I126" s="44">
        <v>0.08</v>
      </c>
      <c r="J126" s="45">
        <f t="shared" si="15"/>
        <v>0</v>
      </c>
      <c r="K126" s="46"/>
    </row>
    <row r="127" spans="1:11" s="3" customFormat="1" ht="40.5" customHeight="1">
      <c r="A127" s="38" t="s">
        <v>30</v>
      </c>
      <c r="B127" s="64" t="s">
        <v>108</v>
      </c>
      <c r="C127" s="38" t="s">
        <v>25</v>
      </c>
      <c r="D127" s="40">
        <v>2</v>
      </c>
      <c r="E127" s="24"/>
      <c r="F127" s="41"/>
      <c r="G127" s="42">
        <f t="shared" ref="G127:G128" si="20">F127*I127+F127</f>
        <v>0</v>
      </c>
      <c r="H127" s="43">
        <f t="shared" ref="H127:H128" si="21">ROUND(D127*F127,2)</f>
        <v>0</v>
      </c>
      <c r="I127" s="44">
        <v>0.08</v>
      </c>
      <c r="J127" s="45">
        <f t="shared" si="15"/>
        <v>0</v>
      </c>
      <c r="K127" s="59"/>
    </row>
    <row r="128" spans="1:11" s="3" customFormat="1" ht="87" customHeight="1">
      <c r="A128" s="38" t="s">
        <v>31</v>
      </c>
      <c r="B128" s="63" t="s">
        <v>109</v>
      </c>
      <c r="C128" s="38" t="s">
        <v>25</v>
      </c>
      <c r="D128" s="40">
        <v>100</v>
      </c>
      <c r="E128" s="24"/>
      <c r="F128" s="41"/>
      <c r="G128" s="42">
        <f t="shared" si="20"/>
        <v>0</v>
      </c>
      <c r="H128" s="43">
        <f t="shared" si="21"/>
        <v>0</v>
      </c>
      <c r="I128" s="44">
        <v>0.08</v>
      </c>
      <c r="J128" s="45">
        <f t="shared" si="15"/>
        <v>0</v>
      </c>
      <c r="K128" s="46"/>
    </row>
    <row r="129" spans="1:11" s="3" customFormat="1" ht="90">
      <c r="A129" s="60" t="s">
        <v>33</v>
      </c>
      <c r="B129" s="63" t="s">
        <v>110</v>
      </c>
      <c r="C129" s="38" t="s">
        <v>25</v>
      </c>
      <c r="D129" s="40">
        <v>10</v>
      </c>
      <c r="E129" s="24"/>
      <c r="F129" s="41"/>
      <c r="G129" s="42">
        <f t="shared" si="18"/>
        <v>0</v>
      </c>
      <c r="H129" s="43">
        <f t="shared" si="19"/>
        <v>0</v>
      </c>
      <c r="I129" s="44">
        <v>0.08</v>
      </c>
      <c r="J129" s="45">
        <f t="shared" si="15"/>
        <v>0</v>
      </c>
      <c r="K129" s="46"/>
    </row>
    <row r="130" spans="1:11" s="3" customFormat="1" ht="126">
      <c r="A130" s="38" t="s">
        <v>34</v>
      </c>
      <c r="B130" s="67" t="s">
        <v>111</v>
      </c>
      <c r="C130" s="38" t="s">
        <v>25</v>
      </c>
      <c r="D130" s="40">
        <v>100</v>
      </c>
      <c r="E130" s="24"/>
      <c r="F130" s="41"/>
      <c r="G130" s="42">
        <f>F130*I130+F130</f>
        <v>0</v>
      </c>
      <c r="H130" s="43">
        <f>ROUND(D130*F130,2)</f>
        <v>0</v>
      </c>
      <c r="I130" s="44">
        <v>0.08</v>
      </c>
      <c r="J130" s="45">
        <f t="shared" si="15"/>
        <v>0</v>
      </c>
      <c r="K130" s="46"/>
    </row>
    <row r="131" spans="1:11" s="3" customFormat="1" ht="115.5" customHeight="1">
      <c r="A131" s="38" t="s">
        <v>35</v>
      </c>
      <c r="B131" s="68" t="s">
        <v>112</v>
      </c>
      <c r="C131" s="38" t="s">
        <v>25</v>
      </c>
      <c r="D131" s="40">
        <v>200</v>
      </c>
      <c r="E131" s="24"/>
      <c r="F131" s="41"/>
      <c r="G131" s="42">
        <f t="shared" ref="G131:G132" si="22">F131*I131+F131</f>
        <v>0</v>
      </c>
      <c r="H131" s="43">
        <f t="shared" ref="H131:H132" si="23">ROUND(D131*F131,2)</f>
        <v>0</v>
      </c>
      <c r="I131" s="44">
        <v>0.08</v>
      </c>
      <c r="J131" s="45">
        <f t="shared" si="15"/>
        <v>0</v>
      </c>
      <c r="K131" s="46"/>
    </row>
    <row r="132" spans="1:11" s="3" customFormat="1" ht="126">
      <c r="A132" s="38" t="s">
        <v>36</v>
      </c>
      <c r="B132" s="69" t="s">
        <v>113</v>
      </c>
      <c r="C132" s="38" t="s">
        <v>62</v>
      </c>
      <c r="D132" s="40">
        <v>700</v>
      </c>
      <c r="E132" s="24"/>
      <c r="F132" s="41"/>
      <c r="G132" s="42">
        <f t="shared" si="22"/>
        <v>0</v>
      </c>
      <c r="H132" s="43">
        <f t="shared" si="23"/>
        <v>0</v>
      </c>
      <c r="I132" s="44">
        <v>0.08</v>
      </c>
      <c r="J132" s="45">
        <f t="shared" si="15"/>
        <v>0</v>
      </c>
      <c r="K132" s="46"/>
    </row>
    <row r="133" spans="1:11" s="3" customFormat="1" ht="45">
      <c r="A133" s="38" t="s">
        <v>37</v>
      </c>
      <c r="B133" s="68" t="s">
        <v>114</v>
      </c>
      <c r="C133" s="110" t="s">
        <v>25</v>
      </c>
      <c r="D133" s="40">
        <v>100</v>
      </c>
      <c r="E133" s="24"/>
      <c r="F133" s="41"/>
      <c r="G133" s="42">
        <f t="shared" si="13"/>
        <v>0</v>
      </c>
      <c r="H133" s="43">
        <f t="shared" si="14"/>
        <v>0</v>
      </c>
      <c r="I133" s="44">
        <v>0.08</v>
      </c>
      <c r="J133" s="45">
        <f t="shared" si="15"/>
        <v>0</v>
      </c>
      <c r="K133" s="46"/>
    </row>
    <row r="134" spans="1:11" s="3" customFormat="1" ht="112.5">
      <c r="A134" s="38" t="s">
        <v>38</v>
      </c>
      <c r="B134" s="70" t="s">
        <v>115</v>
      </c>
      <c r="C134" s="38" t="s">
        <v>25</v>
      </c>
      <c r="D134" s="40">
        <v>30</v>
      </c>
      <c r="E134" s="24"/>
      <c r="F134" s="41"/>
      <c r="G134" s="42">
        <f>F134*I134+F134</f>
        <v>0</v>
      </c>
      <c r="H134" s="43">
        <f>ROUND(D134*F134,2)</f>
        <v>0</v>
      </c>
      <c r="I134" s="44">
        <v>0.08</v>
      </c>
      <c r="J134" s="45">
        <f t="shared" si="15"/>
        <v>0</v>
      </c>
      <c r="K134" s="46"/>
    </row>
    <row r="135" spans="1:11" s="3" customFormat="1" ht="98.25" customHeight="1">
      <c r="A135" s="38" t="s">
        <v>39</v>
      </c>
      <c r="B135" s="71" t="s">
        <v>116</v>
      </c>
      <c r="C135" s="38" t="s">
        <v>62</v>
      </c>
      <c r="D135" s="40">
        <v>50</v>
      </c>
      <c r="E135" s="24"/>
      <c r="F135" s="41"/>
      <c r="G135" s="42">
        <f t="shared" ref="G135:G140" si="24">F135*I135+F135</f>
        <v>0</v>
      </c>
      <c r="H135" s="43">
        <f t="shared" ref="H135:H140" si="25">ROUND(D135*F135,2)</f>
        <v>0</v>
      </c>
      <c r="I135" s="44">
        <v>0.08</v>
      </c>
      <c r="J135" s="45">
        <f t="shared" si="15"/>
        <v>0</v>
      </c>
      <c r="K135" s="46"/>
    </row>
    <row r="136" spans="1:11" s="3" customFormat="1" ht="45">
      <c r="A136" s="38" t="s">
        <v>40</v>
      </c>
      <c r="B136" s="70" t="s">
        <v>117</v>
      </c>
      <c r="C136" s="38" t="s">
        <v>62</v>
      </c>
      <c r="D136" s="40">
        <v>50</v>
      </c>
      <c r="E136" s="24"/>
      <c r="F136" s="41"/>
      <c r="G136" s="42">
        <f t="shared" si="24"/>
        <v>0</v>
      </c>
      <c r="H136" s="43">
        <f t="shared" si="25"/>
        <v>0</v>
      </c>
      <c r="I136" s="44">
        <v>0.08</v>
      </c>
      <c r="J136" s="45">
        <f t="shared" si="15"/>
        <v>0</v>
      </c>
      <c r="K136" s="46"/>
    </row>
    <row r="137" spans="1:11" s="3" customFormat="1" ht="78.75">
      <c r="A137" s="38" t="s">
        <v>41</v>
      </c>
      <c r="B137" s="70" t="s">
        <v>118</v>
      </c>
      <c r="C137" s="38" t="s">
        <v>25</v>
      </c>
      <c r="D137" s="40">
        <v>100</v>
      </c>
      <c r="E137" s="24"/>
      <c r="F137" s="41"/>
      <c r="G137" s="42">
        <f t="shared" si="24"/>
        <v>0</v>
      </c>
      <c r="H137" s="43">
        <f t="shared" si="25"/>
        <v>0</v>
      </c>
      <c r="I137" s="44">
        <v>0.08</v>
      </c>
      <c r="J137" s="45">
        <f t="shared" si="15"/>
        <v>0</v>
      </c>
      <c r="K137" s="46"/>
    </row>
    <row r="138" spans="1:11" s="3" customFormat="1" ht="89.25" customHeight="1">
      <c r="A138" s="38" t="s">
        <v>42</v>
      </c>
      <c r="B138" s="71" t="s">
        <v>119</v>
      </c>
      <c r="C138" s="38" t="s">
        <v>25</v>
      </c>
      <c r="D138" s="40">
        <v>100</v>
      </c>
      <c r="E138" s="24"/>
      <c r="F138" s="41"/>
      <c r="G138" s="42">
        <f t="shared" si="24"/>
        <v>0</v>
      </c>
      <c r="H138" s="43">
        <f t="shared" si="25"/>
        <v>0</v>
      </c>
      <c r="I138" s="44">
        <v>0.08</v>
      </c>
      <c r="J138" s="45">
        <f t="shared" si="15"/>
        <v>0</v>
      </c>
      <c r="K138" s="46"/>
    </row>
    <row r="139" spans="1:11" s="3" customFormat="1" ht="204" customHeight="1">
      <c r="A139" s="38" t="s">
        <v>43</v>
      </c>
      <c r="B139" s="72" t="s">
        <v>120</v>
      </c>
      <c r="C139" s="38" t="s">
        <v>25</v>
      </c>
      <c r="D139" s="40">
        <v>50</v>
      </c>
      <c r="E139" s="24"/>
      <c r="F139" s="41"/>
      <c r="G139" s="42">
        <f t="shared" si="24"/>
        <v>0</v>
      </c>
      <c r="H139" s="43">
        <f t="shared" si="25"/>
        <v>0</v>
      </c>
      <c r="I139" s="44">
        <v>0.08</v>
      </c>
      <c r="J139" s="45">
        <f t="shared" si="15"/>
        <v>0</v>
      </c>
      <c r="K139" s="46"/>
    </row>
    <row r="140" spans="1:11" s="3" customFormat="1" ht="79.150000000000006" customHeight="1">
      <c r="A140" s="60" t="s">
        <v>44</v>
      </c>
      <c r="B140" s="73" t="s">
        <v>121</v>
      </c>
      <c r="C140" s="38" t="s">
        <v>25</v>
      </c>
      <c r="D140" s="40">
        <v>100</v>
      </c>
      <c r="E140" s="24"/>
      <c r="F140" s="41"/>
      <c r="G140" s="42">
        <f t="shared" si="24"/>
        <v>0</v>
      </c>
      <c r="H140" s="43">
        <f t="shared" si="25"/>
        <v>0</v>
      </c>
      <c r="I140" s="44">
        <v>0.08</v>
      </c>
      <c r="J140" s="45">
        <f t="shared" si="15"/>
        <v>0</v>
      </c>
      <c r="K140" s="46"/>
    </row>
    <row r="141" spans="1:11" s="3" customFormat="1" ht="20.100000000000001" customHeight="1">
      <c r="B141" s="4"/>
      <c r="C141" s="4"/>
      <c r="D141" s="5"/>
      <c r="E141" s="5"/>
      <c r="F141" s="5"/>
      <c r="G141" s="5" t="s">
        <v>14</v>
      </c>
      <c r="H141" s="9">
        <f>SUM(H121:H140)</f>
        <v>0</v>
      </c>
      <c r="I141" s="10"/>
      <c r="J141" s="9">
        <f>SUM(J121:J140)</f>
        <v>0</v>
      </c>
    </row>
    <row r="142" spans="1:11" s="8" customFormat="1" ht="15" customHeight="1">
      <c r="A142" s="12" t="s">
        <v>15</v>
      </c>
      <c r="B142" s="13" t="s">
        <v>20</v>
      </c>
      <c r="C142" s="48"/>
      <c r="D142" s="14"/>
      <c r="E142" s="15"/>
      <c r="F142" s="16"/>
      <c r="G142" s="16"/>
      <c r="H142" s="14"/>
      <c r="I142" s="17"/>
      <c r="J142" s="18"/>
    </row>
    <row r="143" spans="1:11" s="8" customFormat="1" ht="15" customHeight="1">
      <c r="A143" s="111" t="s">
        <v>32</v>
      </c>
      <c r="B143" s="112"/>
      <c r="C143" s="112"/>
      <c r="D143" s="112"/>
      <c r="E143" s="112"/>
      <c r="F143" s="112"/>
      <c r="G143" s="112"/>
      <c r="H143" s="112"/>
      <c r="I143" s="112"/>
      <c r="J143" s="24"/>
    </row>
    <row r="144" spans="1:11" s="8" customFormat="1" ht="15" customHeight="1">
      <c r="A144" s="111" t="s">
        <v>53</v>
      </c>
      <c r="B144" s="112"/>
      <c r="C144" s="112"/>
      <c r="D144" s="112"/>
      <c r="E144" s="112"/>
      <c r="F144" s="112"/>
      <c r="G144" s="112"/>
      <c r="H144" s="112"/>
      <c r="I144" s="112"/>
      <c r="J144" s="24"/>
    </row>
    <row r="145" spans="1:11" s="8" customFormat="1" ht="15" customHeight="1">
      <c r="A145" s="113" t="s">
        <v>21</v>
      </c>
      <c r="B145" s="114"/>
      <c r="C145" s="114"/>
      <c r="D145" s="114"/>
      <c r="E145" s="114"/>
      <c r="F145" s="114"/>
      <c r="G145" s="114"/>
      <c r="H145" s="114"/>
      <c r="I145" s="114"/>
      <c r="J145" s="24"/>
    </row>
    <row r="146" spans="1:11" s="8" customFormat="1" ht="15" customHeight="1">
      <c r="A146" s="111" t="s">
        <v>54</v>
      </c>
      <c r="B146" s="112"/>
      <c r="C146" s="112"/>
      <c r="D146" s="112"/>
      <c r="E146" s="112"/>
      <c r="F146" s="112"/>
      <c r="G146" s="112"/>
      <c r="H146" s="112"/>
      <c r="I146" s="112"/>
      <c r="J146" s="24"/>
    </row>
    <row r="147" spans="1:11" s="8" customFormat="1" ht="15" customHeight="1">
      <c r="A147" s="6" t="s">
        <v>15</v>
      </c>
      <c r="B147" s="20" t="s">
        <v>22</v>
      </c>
      <c r="C147" s="20"/>
      <c r="D147" s="19"/>
      <c r="E147" s="19"/>
      <c r="F147" s="19"/>
      <c r="G147" s="19"/>
      <c r="H147" s="19"/>
      <c r="I147" s="19"/>
      <c r="J147" s="21"/>
    </row>
    <row r="148" spans="1:11" s="3" customFormat="1" ht="15" customHeight="1">
      <c r="A148" s="6" t="s">
        <v>15</v>
      </c>
      <c r="B148" s="49" t="s">
        <v>55</v>
      </c>
      <c r="C148" s="49"/>
      <c r="D148" s="7"/>
      <c r="E148" s="7"/>
      <c r="F148" s="8"/>
      <c r="G148" s="8"/>
    </row>
    <row r="149" spans="1:11" s="3" customFormat="1" ht="15" customHeight="1">
      <c r="A149" s="6" t="s">
        <v>15</v>
      </c>
      <c r="B149" s="7" t="s">
        <v>56</v>
      </c>
      <c r="C149" s="7"/>
      <c r="D149" s="7"/>
      <c r="E149" s="7"/>
      <c r="F149" s="8"/>
      <c r="G149" s="8"/>
    </row>
    <row r="150" spans="1:11" s="3" customFormat="1" ht="15" customHeight="1">
      <c r="A150" s="6" t="s">
        <v>15</v>
      </c>
      <c r="B150" s="50" t="s">
        <v>57</v>
      </c>
      <c r="C150" s="51"/>
      <c r="D150" s="52"/>
      <c r="E150" s="52"/>
      <c r="F150" s="52"/>
      <c r="G150" s="52"/>
      <c r="H150" s="53"/>
      <c r="I150" s="53"/>
      <c r="J150" s="53"/>
    </row>
    <row r="151" spans="1:11" s="3" customFormat="1" ht="15" customHeight="1">
      <c r="B151" s="54" t="s">
        <v>58</v>
      </c>
      <c r="C151" s="55"/>
      <c r="D151" s="53"/>
      <c r="E151" s="53"/>
      <c r="F151" s="53"/>
      <c r="G151" s="53"/>
      <c r="H151" s="53"/>
      <c r="I151" s="53"/>
      <c r="J151" s="53"/>
    </row>
    <row r="152" spans="1:11" s="22" customFormat="1" ht="7.5" customHeight="1">
      <c r="B152" s="56"/>
      <c r="C152" s="56"/>
    </row>
    <row r="153" spans="1:11" s="3" customFormat="1" ht="15" customHeight="1">
      <c r="A153" s="115"/>
      <c r="B153" s="115"/>
      <c r="C153" s="57"/>
      <c r="D153" s="116" t="s">
        <v>59</v>
      </c>
      <c r="E153" s="116"/>
      <c r="F153" s="116"/>
      <c r="G153" s="116"/>
      <c r="H153" s="116"/>
      <c r="I153" s="116"/>
      <c r="J153" s="116"/>
    </row>
    <row r="154" spans="1:11" s="2" customFormat="1" ht="26.25" customHeight="1">
      <c r="A154" s="117" t="s">
        <v>122</v>
      </c>
      <c r="B154" s="117"/>
      <c r="C154" s="117"/>
      <c r="D154" s="117"/>
      <c r="E154" s="117"/>
      <c r="F154" s="117"/>
      <c r="G154" s="117"/>
      <c r="H154" s="117"/>
      <c r="I154" s="117"/>
      <c r="J154" s="117"/>
    </row>
    <row r="155" spans="1:11" s="3" customFormat="1" ht="63">
      <c r="A155" s="32" t="s">
        <v>0</v>
      </c>
      <c r="B155" s="32" t="s">
        <v>1</v>
      </c>
      <c r="C155" s="33" t="s">
        <v>48</v>
      </c>
      <c r="D155" s="34" t="s">
        <v>49</v>
      </c>
      <c r="E155" s="32" t="s">
        <v>50</v>
      </c>
      <c r="F155" s="35" t="s">
        <v>2</v>
      </c>
      <c r="G155" s="35" t="s">
        <v>23</v>
      </c>
      <c r="H155" s="36" t="s">
        <v>17</v>
      </c>
      <c r="I155" s="36" t="s">
        <v>18</v>
      </c>
      <c r="J155" s="36" t="s">
        <v>16</v>
      </c>
    </row>
    <row r="156" spans="1:11" s="3" customFormat="1" ht="15" customHeight="1">
      <c r="A156" s="37" t="s">
        <v>3</v>
      </c>
      <c r="B156" s="37" t="s">
        <v>4</v>
      </c>
      <c r="C156" s="37" t="s">
        <v>5</v>
      </c>
      <c r="D156" s="37" t="s">
        <v>6</v>
      </c>
      <c r="E156" s="37" t="s">
        <v>7</v>
      </c>
      <c r="F156" s="37" t="s">
        <v>8</v>
      </c>
      <c r="G156" s="37" t="s">
        <v>9</v>
      </c>
      <c r="H156" s="37" t="s">
        <v>10</v>
      </c>
      <c r="I156" s="37" t="s">
        <v>19</v>
      </c>
      <c r="J156" s="37" t="s">
        <v>24</v>
      </c>
    </row>
    <row r="157" spans="1:11" s="3" customFormat="1" ht="51" customHeight="1">
      <c r="A157" s="38" t="s">
        <v>11</v>
      </c>
      <c r="B157" s="63" t="s">
        <v>123</v>
      </c>
      <c r="C157" s="38" t="s">
        <v>25</v>
      </c>
      <c r="D157" s="40">
        <v>20</v>
      </c>
      <c r="E157" s="24"/>
      <c r="F157" s="41"/>
      <c r="G157" s="42">
        <f t="shared" ref="G157" si="26">F157*I157+F157</f>
        <v>0</v>
      </c>
      <c r="H157" s="43">
        <f t="shared" ref="H157" si="27">ROUND(D157*F157,2)</f>
        <v>0</v>
      </c>
      <c r="I157" s="44">
        <v>0.08</v>
      </c>
      <c r="J157" s="45">
        <f t="shared" ref="J157:J177" si="28">ROUND(H157*I157+H157,2)</f>
        <v>0</v>
      </c>
      <c r="K157" s="46"/>
    </row>
    <row r="158" spans="1:11" s="3" customFormat="1" ht="90">
      <c r="A158" s="38" t="s">
        <v>12</v>
      </c>
      <c r="B158" s="63" t="s">
        <v>124</v>
      </c>
      <c r="C158" s="38" t="s">
        <v>25</v>
      </c>
      <c r="D158" s="40">
        <v>40</v>
      </c>
      <c r="E158" s="24"/>
      <c r="F158" s="41"/>
      <c r="G158" s="42">
        <f>F158*I158+F158</f>
        <v>0</v>
      </c>
      <c r="H158" s="43">
        <f>ROUND(D158*F158,2)</f>
        <v>0</v>
      </c>
      <c r="I158" s="44">
        <v>0.08</v>
      </c>
      <c r="J158" s="45">
        <f t="shared" si="28"/>
        <v>0</v>
      </c>
      <c r="K158" s="46"/>
    </row>
    <row r="159" spans="1:11" s="3" customFormat="1">
      <c r="A159" s="38" t="s">
        <v>26</v>
      </c>
      <c r="B159" s="74" t="s">
        <v>125</v>
      </c>
      <c r="C159" s="38" t="s">
        <v>25</v>
      </c>
      <c r="D159" s="40">
        <v>1</v>
      </c>
      <c r="E159" s="24"/>
      <c r="F159" s="41"/>
      <c r="G159" s="42">
        <f t="shared" ref="G159" si="29">F159*I159+F159</f>
        <v>0</v>
      </c>
      <c r="H159" s="43">
        <f t="shared" ref="H159" si="30">ROUND(D159*F159,2)</f>
        <v>0</v>
      </c>
      <c r="I159" s="44">
        <v>0.08</v>
      </c>
      <c r="J159" s="45">
        <f t="shared" si="28"/>
        <v>0</v>
      </c>
      <c r="K159" s="46"/>
    </row>
    <row r="160" spans="1:11" s="3" customFormat="1" ht="33.75">
      <c r="A160" s="38" t="s">
        <v>27</v>
      </c>
      <c r="B160" s="64" t="s">
        <v>126</v>
      </c>
      <c r="C160" s="38" t="s">
        <v>25</v>
      </c>
      <c r="D160" s="40">
        <v>20</v>
      </c>
      <c r="E160" s="24"/>
      <c r="F160" s="41"/>
      <c r="G160" s="42">
        <f>F160*I160+F160</f>
        <v>0</v>
      </c>
      <c r="H160" s="43">
        <f>ROUND(D160*F160,2)</f>
        <v>0</v>
      </c>
      <c r="I160" s="44">
        <v>0.08</v>
      </c>
      <c r="J160" s="45">
        <f t="shared" si="28"/>
        <v>0</v>
      </c>
      <c r="K160" s="59"/>
    </row>
    <row r="161" spans="1:11" s="3" customFormat="1" ht="58.9" customHeight="1">
      <c r="A161" s="38" t="s">
        <v>28</v>
      </c>
      <c r="B161" s="64" t="s">
        <v>127</v>
      </c>
      <c r="C161" s="38" t="s">
        <v>25</v>
      </c>
      <c r="D161" s="40">
        <v>500</v>
      </c>
      <c r="E161" s="24"/>
      <c r="F161" s="41"/>
      <c r="G161" s="42">
        <f t="shared" ref="G161" si="31">F161*I161+F161</f>
        <v>0</v>
      </c>
      <c r="H161" s="43">
        <f t="shared" ref="H161" si="32">ROUND(D161*F161,2)</f>
        <v>0</v>
      </c>
      <c r="I161" s="44">
        <v>0.08</v>
      </c>
      <c r="J161" s="45">
        <f t="shared" si="28"/>
        <v>0</v>
      </c>
      <c r="K161" s="46"/>
    </row>
    <row r="162" spans="1:11" s="3" customFormat="1" ht="45">
      <c r="A162" s="38" t="s">
        <v>29</v>
      </c>
      <c r="B162" s="64" t="s">
        <v>128</v>
      </c>
      <c r="C162" s="38" t="s">
        <v>25</v>
      </c>
      <c r="D162" s="40">
        <v>10</v>
      </c>
      <c r="E162" s="24"/>
      <c r="F162" s="41"/>
      <c r="G162" s="42">
        <f>F162*I162+F162</f>
        <v>0</v>
      </c>
      <c r="H162" s="43">
        <f>ROUND(D162*F162,2)</f>
        <v>0</v>
      </c>
      <c r="I162" s="44">
        <v>0.08</v>
      </c>
      <c r="J162" s="45">
        <f t="shared" si="28"/>
        <v>0</v>
      </c>
      <c r="K162" s="46"/>
    </row>
    <row r="163" spans="1:11" s="3" customFormat="1" ht="33.75">
      <c r="A163" s="38" t="s">
        <v>30</v>
      </c>
      <c r="B163" s="64" t="s">
        <v>129</v>
      </c>
      <c r="C163" s="38" t="s">
        <v>25</v>
      </c>
      <c r="D163" s="40">
        <v>5</v>
      </c>
      <c r="E163" s="24"/>
      <c r="F163" s="41"/>
      <c r="G163" s="42">
        <f t="shared" ref="G163:G165" si="33">F163*I163+F163</f>
        <v>0</v>
      </c>
      <c r="H163" s="43">
        <f t="shared" ref="H163:H165" si="34">ROUND(D163*F163,2)</f>
        <v>0</v>
      </c>
      <c r="I163" s="44">
        <v>0.08</v>
      </c>
      <c r="J163" s="45">
        <f t="shared" si="28"/>
        <v>0</v>
      </c>
      <c r="K163" s="59"/>
    </row>
    <row r="164" spans="1:11" s="3" customFormat="1" ht="84" customHeight="1">
      <c r="A164" s="60" t="s">
        <v>31</v>
      </c>
      <c r="B164" s="75" t="s">
        <v>130</v>
      </c>
      <c r="C164" s="38" t="s">
        <v>25</v>
      </c>
      <c r="D164" s="40">
        <v>30</v>
      </c>
      <c r="E164" s="24"/>
      <c r="F164" s="41"/>
      <c r="G164" s="42">
        <f t="shared" si="33"/>
        <v>0</v>
      </c>
      <c r="H164" s="43">
        <f t="shared" si="34"/>
        <v>0</v>
      </c>
      <c r="I164" s="44">
        <v>0.08</v>
      </c>
      <c r="J164" s="45">
        <f t="shared" si="28"/>
        <v>0</v>
      </c>
      <c r="K164" s="8"/>
    </row>
    <row r="165" spans="1:11" s="3" customFormat="1" ht="45">
      <c r="A165" s="60" t="s">
        <v>33</v>
      </c>
      <c r="B165" s="62" t="s">
        <v>131</v>
      </c>
      <c r="C165" s="38" t="s">
        <v>25</v>
      </c>
      <c r="D165" s="40">
        <v>20</v>
      </c>
      <c r="E165" s="24"/>
      <c r="F165" s="41"/>
      <c r="G165" s="42">
        <f t="shared" si="33"/>
        <v>0</v>
      </c>
      <c r="H165" s="43">
        <f t="shared" si="34"/>
        <v>0</v>
      </c>
      <c r="I165" s="44">
        <v>0.08</v>
      </c>
      <c r="J165" s="45">
        <f t="shared" si="28"/>
        <v>0</v>
      </c>
      <c r="K165" s="8"/>
    </row>
    <row r="166" spans="1:11" s="3" customFormat="1" ht="22.5">
      <c r="A166" s="38" t="s">
        <v>34</v>
      </c>
      <c r="B166" s="63" t="s">
        <v>132</v>
      </c>
      <c r="C166" s="38" t="s">
        <v>25</v>
      </c>
      <c r="D166" s="40">
        <v>4</v>
      </c>
      <c r="E166" s="24"/>
      <c r="F166" s="41"/>
      <c r="G166" s="42">
        <f>F166*I166+F166</f>
        <v>0</v>
      </c>
      <c r="H166" s="43">
        <f>ROUND(D166*F166,2)</f>
        <v>0</v>
      </c>
      <c r="I166" s="44">
        <v>0.08</v>
      </c>
      <c r="J166" s="45">
        <f t="shared" si="28"/>
        <v>0</v>
      </c>
      <c r="K166" s="59"/>
    </row>
    <row r="167" spans="1:11" s="3" customFormat="1" ht="78.75">
      <c r="A167" s="38" t="s">
        <v>35</v>
      </c>
      <c r="B167" s="63" t="s">
        <v>133</v>
      </c>
      <c r="C167" s="38" t="s">
        <v>25</v>
      </c>
      <c r="D167" s="40">
        <v>10</v>
      </c>
      <c r="E167" s="24"/>
      <c r="F167" s="41"/>
      <c r="G167" s="42">
        <f t="shared" ref="G167:G169" si="35">F167*I167+F167</f>
        <v>0</v>
      </c>
      <c r="H167" s="43">
        <f t="shared" ref="H167:H169" si="36">ROUND(D167*F167,2)</f>
        <v>0</v>
      </c>
      <c r="I167" s="44">
        <v>0.08</v>
      </c>
      <c r="J167" s="45">
        <f t="shared" si="28"/>
        <v>0</v>
      </c>
      <c r="K167" s="46"/>
    </row>
    <row r="168" spans="1:11" s="3" customFormat="1" ht="33.75">
      <c r="A168" s="38" t="s">
        <v>36</v>
      </c>
      <c r="B168" s="75" t="s">
        <v>134</v>
      </c>
      <c r="C168" s="38" t="s">
        <v>25</v>
      </c>
      <c r="D168" s="40">
        <v>65</v>
      </c>
      <c r="E168" s="24"/>
      <c r="F168" s="41"/>
      <c r="G168" s="42">
        <f t="shared" si="35"/>
        <v>0</v>
      </c>
      <c r="H168" s="43">
        <f t="shared" si="36"/>
        <v>0</v>
      </c>
      <c r="I168" s="44">
        <v>0.08</v>
      </c>
      <c r="J168" s="45">
        <f t="shared" si="28"/>
        <v>0</v>
      </c>
      <c r="K168" s="46"/>
    </row>
    <row r="169" spans="1:11" s="3" customFormat="1" ht="45">
      <c r="A169" s="38" t="s">
        <v>37</v>
      </c>
      <c r="B169" s="63" t="s">
        <v>135</v>
      </c>
      <c r="C169" s="38" t="s">
        <v>25</v>
      </c>
      <c r="D169" s="40">
        <v>40</v>
      </c>
      <c r="E169" s="24"/>
      <c r="F169" s="41"/>
      <c r="G169" s="42">
        <f t="shared" si="35"/>
        <v>0</v>
      </c>
      <c r="H169" s="43">
        <f t="shared" si="36"/>
        <v>0</v>
      </c>
      <c r="I169" s="44">
        <v>0.08</v>
      </c>
      <c r="J169" s="45">
        <f t="shared" si="28"/>
        <v>0</v>
      </c>
      <c r="K169" s="46"/>
    </row>
    <row r="170" spans="1:11" s="3" customFormat="1" ht="33.75">
      <c r="A170" s="38" t="s">
        <v>38</v>
      </c>
      <c r="B170" s="63" t="s">
        <v>136</v>
      </c>
      <c r="C170" s="38" t="s">
        <v>25</v>
      </c>
      <c r="D170" s="40">
        <v>10</v>
      </c>
      <c r="E170" s="24"/>
      <c r="F170" s="41"/>
      <c r="G170" s="42">
        <f>F170*I170+F170</f>
        <v>0</v>
      </c>
      <c r="H170" s="43">
        <f>ROUND(D170*F170,2)</f>
        <v>0</v>
      </c>
      <c r="I170" s="44">
        <v>0.08</v>
      </c>
      <c r="J170" s="45">
        <f t="shared" si="28"/>
        <v>0</v>
      </c>
      <c r="K170" s="46"/>
    </row>
    <row r="171" spans="1:11" s="3" customFormat="1" ht="22.5">
      <c r="A171" s="38" t="s">
        <v>39</v>
      </c>
      <c r="B171" s="64" t="s">
        <v>137</v>
      </c>
      <c r="C171" s="38" t="s">
        <v>25</v>
      </c>
      <c r="D171" s="40">
        <v>1</v>
      </c>
      <c r="E171" s="24"/>
      <c r="F171" s="41"/>
      <c r="G171" s="42">
        <f t="shared" ref="G171:G177" si="37">F171*I171+F171</f>
        <v>0</v>
      </c>
      <c r="H171" s="43">
        <f t="shared" ref="H171:H177" si="38">ROUND(D171*F171,2)</f>
        <v>0</v>
      </c>
      <c r="I171" s="44">
        <v>0.08</v>
      </c>
      <c r="J171" s="45">
        <f t="shared" si="28"/>
        <v>0</v>
      </c>
      <c r="K171" s="59"/>
    </row>
    <row r="172" spans="1:11" s="3" customFormat="1" ht="71.25" customHeight="1">
      <c r="A172" s="38" t="s">
        <v>40</v>
      </c>
      <c r="B172" s="62" t="s">
        <v>138</v>
      </c>
      <c r="C172" s="38" t="s">
        <v>25</v>
      </c>
      <c r="D172" s="40">
        <v>100</v>
      </c>
      <c r="E172" s="24"/>
      <c r="F172" s="41"/>
      <c r="G172" s="42">
        <f t="shared" si="37"/>
        <v>0</v>
      </c>
      <c r="H172" s="43">
        <f t="shared" si="38"/>
        <v>0</v>
      </c>
      <c r="I172" s="44">
        <v>0.08</v>
      </c>
      <c r="J172" s="45">
        <f t="shared" si="28"/>
        <v>0</v>
      </c>
      <c r="K172" s="46"/>
    </row>
    <row r="173" spans="1:11" s="3" customFormat="1" ht="128.44999999999999" customHeight="1">
      <c r="A173" s="38" t="s">
        <v>41</v>
      </c>
      <c r="B173" s="75" t="s">
        <v>139</v>
      </c>
      <c r="C173" s="38" t="s">
        <v>25</v>
      </c>
      <c r="D173" s="40">
        <v>100</v>
      </c>
      <c r="E173" s="24"/>
      <c r="F173" s="41"/>
      <c r="G173" s="42">
        <f t="shared" si="37"/>
        <v>0</v>
      </c>
      <c r="H173" s="43">
        <f t="shared" si="38"/>
        <v>0</v>
      </c>
      <c r="I173" s="44">
        <v>0.08</v>
      </c>
      <c r="J173" s="45">
        <f t="shared" si="28"/>
        <v>0</v>
      </c>
      <c r="K173" s="46"/>
    </row>
    <row r="174" spans="1:11" s="3" customFormat="1" ht="81.599999999999994" customHeight="1">
      <c r="A174" s="38" t="s">
        <v>42</v>
      </c>
      <c r="B174" s="62" t="s">
        <v>140</v>
      </c>
      <c r="C174" s="38" t="s">
        <v>25</v>
      </c>
      <c r="D174" s="40">
        <v>50</v>
      </c>
      <c r="E174" s="24"/>
      <c r="F174" s="41"/>
      <c r="G174" s="42">
        <f t="shared" si="37"/>
        <v>0</v>
      </c>
      <c r="H174" s="43">
        <f t="shared" si="38"/>
        <v>0</v>
      </c>
      <c r="I174" s="44">
        <v>0.08</v>
      </c>
      <c r="J174" s="45">
        <f t="shared" si="28"/>
        <v>0</v>
      </c>
      <c r="K174" s="46"/>
    </row>
    <row r="175" spans="1:11" s="3" customFormat="1" ht="85.9" customHeight="1">
      <c r="A175" s="38" t="s">
        <v>43</v>
      </c>
      <c r="B175" s="75" t="s">
        <v>141</v>
      </c>
      <c r="C175" s="38" t="s">
        <v>25</v>
      </c>
      <c r="D175" s="40">
        <v>10</v>
      </c>
      <c r="E175" s="24"/>
      <c r="F175" s="41"/>
      <c r="G175" s="42">
        <f t="shared" si="37"/>
        <v>0</v>
      </c>
      <c r="H175" s="43">
        <f t="shared" si="38"/>
        <v>0</v>
      </c>
      <c r="I175" s="44">
        <v>0.08</v>
      </c>
      <c r="J175" s="45">
        <f t="shared" si="28"/>
        <v>0</v>
      </c>
      <c r="K175" s="46"/>
    </row>
    <row r="176" spans="1:11" s="3" customFormat="1" ht="83.25" customHeight="1">
      <c r="A176" s="38" t="s">
        <v>44</v>
      </c>
      <c r="B176" s="76" t="s">
        <v>142</v>
      </c>
      <c r="C176" s="38" t="s">
        <v>25</v>
      </c>
      <c r="D176" s="40">
        <v>10</v>
      </c>
      <c r="E176" s="24"/>
      <c r="F176" s="41"/>
      <c r="G176" s="42">
        <f t="shared" si="37"/>
        <v>0</v>
      </c>
      <c r="H176" s="43">
        <f t="shared" si="38"/>
        <v>0</v>
      </c>
      <c r="I176" s="44">
        <v>0.08</v>
      </c>
      <c r="J176" s="45">
        <f t="shared" si="28"/>
        <v>0</v>
      </c>
      <c r="K176" s="46"/>
    </row>
    <row r="177" spans="1:11" s="3" customFormat="1" ht="135">
      <c r="A177" s="38" t="s">
        <v>45</v>
      </c>
      <c r="B177" s="75" t="s">
        <v>143</v>
      </c>
      <c r="C177" s="38" t="s">
        <v>25</v>
      </c>
      <c r="D177" s="40">
        <v>10</v>
      </c>
      <c r="E177" s="24"/>
      <c r="F177" s="41"/>
      <c r="G177" s="42">
        <f t="shared" si="37"/>
        <v>0</v>
      </c>
      <c r="H177" s="43">
        <f t="shared" si="38"/>
        <v>0</v>
      </c>
      <c r="I177" s="44">
        <v>0.08</v>
      </c>
      <c r="J177" s="45">
        <f t="shared" si="28"/>
        <v>0</v>
      </c>
      <c r="K177" s="46"/>
    </row>
    <row r="178" spans="1:11" s="3" customFormat="1" ht="20.100000000000001" customHeight="1">
      <c r="B178" s="4"/>
      <c r="C178" s="4"/>
      <c r="D178" s="5"/>
      <c r="E178" s="5"/>
      <c r="F178" s="5"/>
      <c r="G178" s="5" t="s">
        <v>14</v>
      </c>
      <c r="H178" s="9">
        <f>SUM(H157:H177)</f>
        <v>0</v>
      </c>
      <c r="I178" s="10"/>
      <c r="J178" s="9">
        <f>SUM(J157:J177)</f>
        <v>0</v>
      </c>
    </row>
    <row r="179" spans="1:11" s="8" customFormat="1" ht="15" customHeight="1">
      <c r="A179" s="12" t="s">
        <v>15</v>
      </c>
      <c r="B179" s="13" t="s">
        <v>20</v>
      </c>
      <c r="C179" s="48"/>
      <c r="D179" s="14"/>
      <c r="E179" s="15"/>
      <c r="F179" s="16"/>
      <c r="G179" s="16"/>
      <c r="H179" s="14"/>
      <c r="I179" s="17"/>
      <c r="J179" s="18"/>
    </row>
    <row r="180" spans="1:11" s="8" customFormat="1" ht="15" customHeight="1">
      <c r="A180" s="111" t="s">
        <v>32</v>
      </c>
      <c r="B180" s="112"/>
      <c r="C180" s="112"/>
      <c r="D180" s="112"/>
      <c r="E180" s="112"/>
      <c r="F180" s="112"/>
      <c r="G180" s="112"/>
      <c r="H180" s="112"/>
      <c r="I180" s="112"/>
      <c r="J180" s="24"/>
    </row>
    <row r="181" spans="1:11" s="8" customFormat="1" ht="15" customHeight="1">
      <c r="A181" s="111" t="s">
        <v>53</v>
      </c>
      <c r="B181" s="112"/>
      <c r="C181" s="112"/>
      <c r="D181" s="112"/>
      <c r="E181" s="112"/>
      <c r="F181" s="112"/>
      <c r="G181" s="112"/>
      <c r="H181" s="112"/>
      <c r="I181" s="112"/>
      <c r="J181" s="24"/>
    </row>
    <row r="182" spans="1:11" s="8" customFormat="1" ht="15" customHeight="1">
      <c r="A182" s="113" t="s">
        <v>21</v>
      </c>
      <c r="B182" s="114"/>
      <c r="C182" s="114"/>
      <c r="D182" s="114"/>
      <c r="E182" s="114"/>
      <c r="F182" s="114"/>
      <c r="G182" s="114"/>
      <c r="H182" s="114"/>
      <c r="I182" s="114"/>
      <c r="J182" s="24"/>
    </row>
    <row r="183" spans="1:11" s="8" customFormat="1" ht="15" customHeight="1">
      <c r="A183" s="111" t="s">
        <v>54</v>
      </c>
      <c r="B183" s="112"/>
      <c r="C183" s="112"/>
      <c r="D183" s="112"/>
      <c r="E183" s="112"/>
      <c r="F183" s="112"/>
      <c r="G183" s="112"/>
      <c r="H183" s="112"/>
      <c r="I183" s="112"/>
      <c r="J183" s="24"/>
    </row>
    <row r="184" spans="1:11" s="8" customFormat="1" ht="15" customHeight="1">
      <c r="A184" s="6" t="s">
        <v>15</v>
      </c>
      <c r="B184" s="20" t="s">
        <v>22</v>
      </c>
      <c r="C184" s="20"/>
      <c r="D184" s="19"/>
      <c r="E184" s="19"/>
      <c r="F184" s="19"/>
      <c r="G184" s="19"/>
      <c r="H184" s="19"/>
      <c r="I184" s="19"/>
      <c r="J184" s="21"/>
    </row>
    <row r="185" spans="1:11" s="3" customFormat="1" ht="15" customHeight="1">
      <c r="A185" s="6" t="s">
        <v>15</v>
      </c>
      <c r="B185" s="49" t="s">
        <v>55</v>
      </c>
      <c r="C185" s="49"/>
      <c r="D185" s="7"/>
      <c r="E185" s="7"/>
      <c r="F185" s="8"/>
      <c r="G185" s="8"/>
    </row>
    <row r="186" spans="1:11" s="3" customFormat="1" ht="15" customHeight="1">
      <c r="A186" s="6" t="s">
        <v>15</v>
      </c>
      <c r="B186" s="7" t="s">
        <v>56</v>
      </c>
      <c r="C186" s="7"/>
      <c r="D186" s="7"/>
      <c r="E186" s="7"/>
      <c r="F186" s="8"/>
      <c r="G186" s="8"/>
    </row>
    <row r="187" spans="1:11" s="3" customFormat="1" ht="15" customHeight="1">
      <c r="A187" s="6" t="s">
        <v>15</v>
      </c>
      <c r="B187" s="50" t="s">
        <v>57</v>
      </c>
      <c r="C187" s="51"/>
      <c r="D187" s="52"/>
      <c r="E187" s="52"/>
      <c r="F187" s="52"/>
      <c r="G187" s="52"/>
      <c r="H187" s="53"/>
      <c r="I187" s="53"/>
      <c r="J187" s="53"/>
    </row>
    <row r="188" spans="1:11" s="3" customFormat="1" ht="15" customHeight="1">
      <c r="B188" s="54" t="s">
        <v>58</v>
      </c>
      <c r="C188" s="55"/>
      <c r="D188" s="53"/>
      <c r="E188" s="53"/>
      <c r="F188" s="53"/>
      <c r="G188" s="53"/>
      <c r="H188" s="53"/>
      <c r="I188" s="53"/>
      <c r="J188" s="53"/>
    </row>
    <row r="189" spans="1:11" s="22" customFormat="1" ht="7.5" customHeight="1">
      <c r="B189" s="56"/>
      <c r="C189" s="56"/>
    </row>
    <row r="190" spans="1:11" s="3" customFormat="1" ht="15" customHeight="1">
      <c r="A190" s="115"/>
      <c r="B190" s="115"/>
      <c r="C190" s="57"/>
      <c r="D190" s="116" t="s">
        <v>59</v>
      </c>
      <c r="E190" s="116"/>
      <c r="F190" s="116"/>
      <c r="G190" s="116"/>
      <c r="H190" s="116"/>
      <c r="I190" s="116"/>
      <c r="J190" s="116"/>
    </row>
    <row r="191" spans="1:11" s="2" customFormat="1" ht="26.25" customHeight="1">
      <c r="A191" s="117" t="s">
        <v>144</v>
      </c>
      <c r="B191" s="117"/>
      <c r="C191" s="117"/>
      <c r="D191" s="117"/>
      <c r="E191" s="117"/>
      <c r="F191" s="117"/>
      <c r="G191" s="117"/>
      <c r="H191" s="117"/>
      <c r="I191" s="117"/>
      <c r="J191" s="117"/>
    </row>
    <row r="192" spans="1:11" s="3" customFormat="1" ht="63">
      <c r="A192" s="32" t="s">
        <v>0</v>
      </c>
      <c r="B192" s="32" t="s">
        <v>1</v>
      </c>
      <c r="C192" s="33" t="s">
        <v>48</v>
      </c>
      <c r="D192" s="34" t="s">
        <v>49</v>
      </c>
      <c r="E192" s="32" t="s">
        <v>50</v>
      </c>
      <c r="F192" s="35" t="s">
        <v>2</v>
      </c>
      <c r="G192" s="35" t="s">
        <v>23</v>
      </c>
      <c r="H192" s="36" t="s">
        <v>17</v>
      </c>
      <c r="I192" s="36" t="s">
        <v>18</v>
      </c>
      <c r="J192" s="36" t="s">
        <v>16</v>
      </c>
    </row>
    <row r="193" spans="1:11" s="3" customFormat="1" ht="15" customHeight="1">
      <c r="A193" s="37" t="s">
        <v>3</v>
      </c>
      <c r="B193" s="37" t="s">
        <v>4</v>
      </c>
      <c r="C193" s="37" t="s">
        <v>5</v>
      </c>
      <c r="D193" s="37" t="s">
        <v>6</v>
      </c>
      <c r="E193" s="37" t="s">
        <v>7</v>
      </c>
      <c r="F193" s="37" t="s">
        <v>8</v>
      </c>
      <c r="G193" s="37" t="s">
        <v>9</v>
      </c>
      <c r="H193" s="37" t="s">
        <v>10</v>
      </c>
      <c r="I193" s="37" t="s">
        <v>19</v>
      </c>
      <c r="J193" s="37" t="s">
        <v>24</v>
      </c>
    </row>
    <row r="194" spans="1:11" s="3" customFormat="1" ht="132">
      <c r="A194" s="38" t="s">
        <v>11</v>
      </c>
      <c r="B194" s="77" t="s">
        <v>145</v>
      </c>
      <c r="C194" s="38" t="s">
        <v>62</v>
      </c>
      <c r="D194" s="40">
        <v>200</v>
      </c>
      <c r="E194" s="24"/>
      <c r="F194" s="41"/>
      <c r="G194" s="42">
        <f t="shared" ref="G194" si="39">F194*I194+F194</f>
        <v>0</v>
      </c>
      <c r="H194" s="43">
        <f t="shared" ref="H194" si="40">ROUND(D194*F194,2)</f>
        <v>0</v>
      </c>
      <c r="I194" s="44">
        <v>0.08</v>
      </c>
      <c r="J194" s="45">
        <f t="shared" ref="J194:J209" si="41">ROUND(H194*I194+H194,2)</f>
        <v>0</v>
      </c>
      <c r="K194" s="46"/>
    </row>
    <row r="195" spans="1:11" s="3" customFormat="1" ht="125.45" customHeight="1">
      <c r="A195" s="38" t="s">
        <v>12</v>
      </c>
      <c r="B195" s="77" t="s">
        <v>146</v>
      </c>
      <c r="C195" s="38" t="s">
        <v>62</v>
      </c>
      <c r="D195" s="40">
        <v>100</v>
      </c>
      <c r="E195" s="24"/>
      <c r="F195" s="41"/>
      <c r="G195" s="42">
        <f>F195*I195+F195</f>
        <v>0</v>
      </c>
      <c r="H195" s="43">
        <f>ROUND(D195*F195,2)</f>
        <v>0</v>
      </c>
      <c r="I195" s="44">
        <v>0.08</v>
      </c>
      <c r="J195" s="45">
        <f t="shared" si="41"/>
        <v>0</v>
      </c>
      <c r="K195" s="46"/>
    </row>
    <row r="196" spans="1:11" s="3" customFormat="1" ht="56.25">
      <c r="A196" s="38" t="s">
        <v>26</v>
      </c>
      <c r="B196" s="64" t="s">
        <v>147</v>
      </c>
      <c r="C196" s="38" t="s">
        <v>25</v>
      </c>
      <c r="D196" s="40">
        <v>40</v>
      </c>
      <c r="E196" s="24"/>
      <c r="F196" s="41"/>
      <c r="G196" s="42">
        <f t="shared" ref="G196" si="42">F196*I196+F196</f>
        <v>0</v>
      </c>
      <c r="H196" s="43">
        <f t="shared" ref="H196" si="43">ROUND(D196*F196,2)</f>
        <v>0</v>
      </c>
      <c r="I196" s="44">
        <v>0.08</v>
      </c>
      <c r="J196" s="45">
        <f t="shared" si="41"/>
        <v>0</v>
      </c>
      <c r="K196" s="78"/>
    </row>
    <row r="197" spans="1:11" s="3" customFormat="1" ht="56.25">
      <c r="A197" s="38" t="s">
        <v>27</v>
      </c>
      <c r="B197" s="64" t="s">
        <v>148</v>
      </c>
      <c r="C197" s="60" t="s">
        <v>25</v>
      </c>
      <c r="D197" s="40">
        <v>10</v>
      </c>
      <c r="E197" s="24"/>
      <c r="F197" s="41"/>
      <c r="G197" s="42">
        <f>F197*I197+F197</f>
        <v>0</v>
      </c>
      <c r="H197" s="43">
        <f>ROUND(D197*F197,2)</f>
        <v>0</v>
      </c>
      <c r="I197" s="44">
        <v>0.08</v>
      </c>
      <c r="J197" s="45">
        <f t="shared" si="41"/>
        <v>0</v>
      </c>
      <c r="K197" s="78"/>
    </row>
    <row r="198" spans="1:11" s="3" customFormat="1" ht="67.5">
      <c r="A198" s="38" t="s">
        <v>28</v>
      </c>
      <c r="B198" s="64" t="s">
        <v>149</v>
      </c>
      <c r="C198" s="60" t="s">
        <v>25</v>
      </c>
      <c r="D198" s="40">
        <v>10</v>
      </c>
      <c r="E198" s="24"/>
      <c r="F198" s="41"/>
      <c r="G198" s="42">
        <f t="shared" ref="G198" si="44">F198*I198+F198</f>
        <v>0</v>
      </c>
      <c r="H198" s="43">
        <f t="shared" ref="H198" si="45">ROUND(D198*F198,2)</f>
        <v>0</v>
      </c>
      <c r="I198" s="44">
        <v>0.08</v>
      </c>
      <c r="J198" s="45">
        <f t="shared" si="41"/>
        <v>0</v>
      </c>
      <c r="K198" s="78"/>
    </row>
    <row r="199" spans="1:11" s="3" customFormat="1" ht="102" customHeight="1">
      <c r="A199" s="38" t="s">
        <v>29</v>
      </c>
      <c r="B199" s="64" t="s">
        <v>150</v>
      </c>
      <c r="C199" s="60" t="s">
        <v>25</v>
      </c>
      <c r="D199" s="40">
        <v>4</v>
      </c>
      <c r="E199" s="24"/>
      <c r="F199" s="41"/>
      <c r="G199" s="42">
        <f>F199*I199+F199</f>
        <v>0</v>
      </c>
      <c r="H199" s="43">
        <f>ROUND(D199*F199,2)</f>
        <v>0</v>
      </c>
      <c r="I199" s="44">
        <v>0.08</v>
      </c>
      <c r="J199" s="45">
        <f t="shared" si="41"/>
        <v>0</v>
      </c>
      <c r="K199" s="78"/>
    </row>
    <row r="200" spans="1:11" s="3" customFormat="1" ht="45">
      <c r="A200" s="38" t="s">
        <v>30</v>
      </c>
      <c r="B200" s="64" t="s">
        <v>151</v>
      </c>
      <c r="C200" s="60" t="s">
        <v>62</v>
      </c>
      <c r="D200" s="40">
        <v>50</v>
      </c>
      <c r="E200" s="24"/>
      <c r="F200" s="41"/>
      <c r="G200" s="42">
        <f t="shared" ref="G200:G202" si="46">F200*I200+F200</f>
        <v>0</v>
      </c>
      <c r="H200" s="43">
        <f t="shared" ref="H200:H202" si="47">ROUND(D200*F200,2)</f>
        <v>0</v>
      </c>
      <c r="I200" s="44">
        <v>0.08</v>
      </c>
      <c r="J200" s="45">
        <f t="shared" si="41"/>
        <v>0</v>
      </c>
      <c r="K200" s="78"/>
    </row>
    <row r="201" spans="1:11" s="3" customFormat="1" ht="50.25" customHeight="1">
      <c r="A201" s="38" t="s">
        <v>31</v>
      </c>
      <c r="B201" s="64" t="s">
        <v>152</v>
      </c>
      <c r="C201" s="60" t="s">
        <v>62</v>
      </c>
      <c r="D201" s="40">
        <v>20</v>
      </c>
      <c r="E201" s="24"/>
      <c r="F201" s="41"/>
      <c r="G201" s="42">
        <f t="shared" si="46"/>
        <v>0</v>
      </c>
      <c r="H201" s="43">
        <f t="shared" si="47"/>
        <v>0</v>
      </c>
      <c r="I201" s="44">
        <v>0.08</v>
      </c>
      <c r="J201" s="45">
        <f t="shared" si="41"/>
        <v>0</v>
      </c>
      <c r="K201" s="78"/>
    </row>
    <row r="202" spans="1:11" s="3" customFormat="1" ht="36.75" customHeight="1">
      <c r="A202" s="38" t="s">
        <v>33</v>
      </c>
      <c r="B202" s="64" t="s">
        <v>153</v>
      </c>
      <c r="C202" s="60" t="s">
        <v>25</v>
      </c>
      <c r="D202" s="40">
        <v>4</v>
      </c>
      <c r="E202" s="24"/>
      <c r="F202" s="41"/>
      <c r="G202" s="42">
        <f t="shared" si="46"/>
        <v>0</v>
      </c>
      <c r="H202" s="43">
        <f t="shared" si="47"/>
        <v>0</v>
      </c>
      <c r="I202" s="44">
        <v>0.08</v>
      </c>
      <c r="J202" s="45">
        <f t="shared" si="41"/>
        <v>0</v>
      </c>
      <c r="K202" s="78"/>
    </row>
    <row r="203" spans="1:11" s="3" customFormat="1" ht="78.75">
      <c r="A203" s="38" t="s">
        <v>34</v>
      </c>
      <c r="B203" s="64" t="s">
        <v>154</v>
      </c>
      <c r="C203" s="38" t="s">
        <v>72</v>
      </c>
      <c r="D203" s="40">
        <v>40</v>
      </c>
      <c r="E203" s="24"/>
      <c r="F203" s="41"/>
      <c r="G203" s="42">
        <f>F203*I203+F203</f>
        <v>0</v>
      </c>
      <c r="H203" s="43">
        <f>ROUND(D203*F203,2)</f>
        <v>0</v>
      </c>
      <c r="I203" s="44">
        <v>0.08</v>
      </c>
      <c r="J203" s="45">
        <f t="shared" si="41"/>
        <v>0</v>
      </c>
      <c r="K203" s="78"/>
    </row>
    <row r="204" spans="1:11" s="3" customFormat="1" ht="124.9" customHeight="1">
      <c r="A204" s="38" t="s">
        <v>35</v>
      </c>
      <c r="B204" s="64" t="s">
        <v>155</v>
      </c>
      <c r="C204" s="38" t="s">
        <v>25</v>
      </c>
      <c r="D204" s="40">
        <v>200</v>
      </c>
      <c r="E204" s="24"/>
      <c r="F204" s="41"/>
      <c r="G204" s="42">
        <f t="shared" ref="G204:G209" si="48">F204*I204+F204</f>
        <v>0</v>
      </c>
      <c r="H204" s="43">
        <f t="shared" ref="H204:H209" si="49">ROUND(D204*F204,2)</f>
        <v>0</v>
      </c>
      <c r="I204" s="44">
        <v>0.08</v>
      </c>
      <c r="J204" s="45">
        <f t="shared" si="41"/>
        <v>0</v>
      </c>
      <c r="K204" s="46"/>
    </row>
    <row r="205" spans="1:11" s="3" customFormat="1" ht="168.75">
      <c r="A205" s="38" t="s">
        <v>36</v>
      </c>
      <c r="B205" s="64" t="s">
        <v>156</v>
      </c>
      <c r="C205" s="38" t="s">
        <v>25</v>
      </c>
      <c r="D205" s="40">
        <v>100</v>
      </c>
      <c r="E205" s="24"/>
      <c r="F205" s="41"/>
      <c r="G205" s="42">
        <f t="shared" si="48"/>
        <v>0</v>
      </c>
      <c r="H205" s="43">
        <f t="shared" si="49"/>
        <v>0</v>
      </c>
      <c r="I205" s="44">
        <v>0.08</v>
      </c>
      <c r="J205" s="45">
        <f t="shared" si="41"/>
        <v>0</v>
      </c>
      <c r="K205" s="46"/>
    </row>
    <row r="206" spans="1:11" s="3" customFormat="1" ht="101.25">
      <c r="A206" s="38" t="s">
        <v>37</v>
      </c>
      <c r="B206" s="64" t="s">
        <v>157</v>
      </c>
      <c r="C206" s="38" t="s">
        <v>25</v>
      </c>
      <c r="D206" s="40">
        <v>30</v>
      </c>
      <c r="E206" s="24"/>
      <c r="F206" s="41"/>
      <c r="G206" s="42">
        <f t="shared" si="48"/>
        <v>0</v>
      </c>
      <c r="H206" s="43">
        <f t="shared" si="49"/>
        <v>0</v>
      </c>
      <c r="I206" s="44">
        <v>0.08</v>
      </c>
      <c r="J206" s="45">
        <f t="shared" si="41"/>
        <v>0</v>
      </c>
      <c r="K206" s="78"/>
    </row>
    <row r="207" spans="1:11" s="3" customFormat="1" ht="168.75">
      <c r="A207" s="38" t="s">
        <v>38</v>
      </c>
      <c r="B207" s="64" t="s">
        <v>158</v>
      </c>
      <c r="C207" s="38" t="s">
        <v>25</v>
      </c>
      <c r="D207" s="40">
        <v>10</v>
      </c>
      <c r="E207" s="24"/>
      <c r="F207" s="41"/>
      <c r="G207" s="42">
        <f t="shared" si="48"/>
        <v>0</v>
      </c>
      <c r="H207" s="43">
        <f t="shared" si="49"/>
        <v>0</v>
      </c>
      <c r="I207" s="44">
        <v>0.08</v>
      </c>
      <c r="J207" s="45">
        <f t="shared" si="41"/>
        <v>0</v>
      </c>
      <c r="K207" s="46"/>
    </row>
    <row r="208" spans="1:11" s="3" customFormat="1" ht="144">
      <c r="A208" s="38" t="s">
        <v>39</v>
      </c>
      <c r="B208" s="79" t="s">
        <v>159</v>
      </c>
      <c r="C208" s="38" t="s">
        <v>25</v>
      </c>
      <c r="D208" s="40">
        <v>10</v>
      </c>
      <c r="E208" s="24"/>
      <c r="F208" s="41"/>
      <c r="G208" s="42">
        <f t="shared" si="48"/>
        <v>0</v>
      </c>
      <c r="H208" s="43">
        <f t="shared" si="49"/>
        <v>0</v>
      </c>
      <c r="I208" s="44">
        <v>0.08</v>
      </c>
      <c r="J208" s="45">
        <f t="shared" si="41"/>
        <v>0</v>
      </c>
      <c r="K208" s="46"/>
    </row>
    <row r="209" spans="1:11" s="3" customFormat="1" ht="135">
      <c r="A209" s="38" t="s">
        <v>40</v>
      </c>
      <c r="B209" s="64" t="s">
        <v>160</v>
      </c>
      <c r="C209" s="38" t="s">
        <v>25</v>
      </c>
      <c r="D209" s="40">
        <v>100</v>
      </c>
      <c r="E209" s="24"/>
      <c r="F209" s="41"/>
      <c r="G209" s="42">
        <f t="shared" si="48"/>
        <v>0</v>
      </c>
      <c r="H209" s="43">
        <f t="shared" si="49"/>
        <v>0</v>
      </c>
      <c r="I209" s="44">
        <v>0.08</v>
      </c>
      <c r="J209" s="45">
        <f t="shared" si="41"/>
        <v>0</v>
      </c>
      <c r="K209" s="46"/>
    </row>
    <row r="210" spans="1:11" s="3" customFormat="1" ht="20.100000000000001" customHeight="1">
      <c r="B210" s="4"/>
      <c r="C210" s="4"/>
      <c r="D210" s="5"/>
      <c r="E210" s="5"/>
      <c r="F210" s="5"/>
      <c r="G210" s="5" t="s">
        <v>14</v>
      </c>
      <c r="H210" s="9">
        <f>SUM(H194:H209)</f>
        <v>0</v>
      </c>
      <c r="I210" s="10"/>
      <c r="J210" s="9">
        <f>SUM(J194:J209)</f>
        <v>0</v>
      </c>
    </row>
    <row r="211" spans="1:11" s="8" customFormat="1" ht="15" customHeight="1">
      <c r="A211" s="12" t="s">
        <v>15</v>
      </c>
      <c r="B211" s="13" t="s">
        <v>20</v>
      </c>
      <c r="C211" s="48"/>
      <c r="D211" s="14"/>
      <c r="E211" s="15"/>
      <c r="F211" s="16"/>
      <c r="G211" s="16"/>
      <c r="H211" s="14"/>
      <c r="I211" s="17"/>
      <c r="J211" s="18"/>
    </row>
    <row r="212" spans="1:11" s="8" customFormat="1" ht="15" customHeight="1">
      <c r="A212" s="111" t="s">
        <v>32</v>
      </c>
      <c r="B212" s="112"/>
      <c r="C212" s="112"/>
      <c r="D212" s="112"/>
      <c r="E212" s="112"/>
      <c r="F212" s="112"/>
      <c r="G212" s="112"/>
      <c r="H212" s="112"/>
      <c r="I212" s="112"/>
      <c r="J212" s="24"/>
    </row>
    <row r="213" spans="1:11" s="8" customFormat="1" ht="15" customHeight="1">
      <c r="A213" s="111" t="s">
        <v>53</v>
      </c>
      <c r="B213" s="112"/>
      <c r="C213" s="112"/>
      <c r="D213" s="112"/>
      <c r="E213" s="112"/>
      <c r="F213" s="112"/>
      <c r="G213" s="112"/>
      <c r="H213" s="112"/>
      <c r="I213" s="112"/>
      <c r="J213" s="24"/>
    </row>
    <row r="214" spans="1:11" s="8" customFormat="1" ht="15" customHeight="1">
      <c r="A214" s="113" t="s">
        <v>21</v>
      </c>
      <c r="B214" s="114"/>
      <c r="C214" s="114"/>
      <c r="D214" s="114"/>
      <c r="E214" s="114"/>
      <c r="F214" s="114"/>
      <c r="G214" s="114"/>
      <c r="H214" s="114"/>
      <c r="I214" s="114"/>
      <c r="J214" s="24"/>
    </row>
    <row r="215" spans="1:11" s="8" customFormat="1" ht="15" customHeight="1">
      <c r="A215" s="111" t="s">
        <v>54</v>
      </c>
      <c r="B215" s="112"/>
      <c r="C215" s="112"/>
      <c r="D215" s="112"/>
      <c r="E215" s="112"/>
      <c r="F215" s="112"/>
      <c r="G215" s="112"/>
      <c r="H215" s="112"/>
      <c r="I215" s="112"/>
      <c r="J215" s="24"/>
    </row>
    <row r="216" spans="1:11" s="8" customFormat="1" ht="15" customHeight="1">
      <c r="A216" s="6" t="s">
        <v>15</v>
      </c>
      <c r="B216" s="20" t="s">
        <v>22</v>
      </c>
      <c r="C216" s="20"/>
      <c r="D216" s="19"/>
      <c r="E216" s="19"/>
      <c r="F216" s="19"/>
      <c r="G216" s="19"/>
      <c r="H216" s="19"/>
      <c r="I216" s="19"/>
      <c r="J216" s="21"/>
    </row>
    <row r="217" spans="1:11" s="3" customFormat="1" ht="15" customHeight="1">
      <c r="A217" s="6" t="s">
        <v>15</v>
      </c>
      <c r="B217" s="49" t="s">
        <v>55</v>
      </c>
      <c r="C217" s="49"/>
      <c r="D217" s="7"/>
      <c r="E217" s="7"/>
      <c r="F217" s="8"/>
      <c r="G217" s="8"/>
    </row>
    <row r="218" spans="1:11" s="3" customFormat="1" ht="15" customHeight="1">
      <c r="A218" s="6" t="s">
        <v>15</v>
      </c>
      <c r="B218" s="7" t="s">
        <v>56</v>
      </c>
      <c r="C218" s="7"/>
      <c r="D218" s="7"/>
      <c r="E218" s="7"/>
      <c r="F218" s="8"/>
      <c r="G218" s="8"/>
    </row>
    <row r="219" spans="1:11" s="3" customFormat="1" ht="15" customHeight="1">
      <c r="A219" s="6" t="s">
        <v>15</v>
      </c>
      <c r="B219" s="50" t="s">
        <v>57</v>
      </c>
      <c r="C219" s="51"/>
      <c r="D219" s="52"/>
      <c r="E219" s="52"/>
      <c r="F219" s="52"/>
      <c r="G219" s="52"/>
      <c r="H219" s="53"/>
      <c r="I219" s="53"/>
      <c r="J219" s="53"/>
    </row>
    <row r="220" spans="1:11" s="3" customFormat="1" ht="15" customHeight="1">
      <c r="B220" s="54" t="s">
        <v>58</v>
      </c>
      <c r="C220" s="55"/>
      <c r="D220" s="53"/>
      <c r="E220" s="53"/>
      <c r="F220" s="53"/>
      <c r="G220" s="53"/>
      <c r="H220" s="53"/>
      <c r="I220" s="53"/>
      <c r="J220" s="53"/>
    </row>
    <row r="221" spans="1:11" s="22" customFormat="1" ht="7.5" customHeight="1">
      <c r="B221" s="56"/>
      <c r="C221" s="56"/>
    </row>
    <row r="222" spans="1:11" s="3" customFormat="1" ht="15" customHeight="1">
      <c r="A222" s="115"/>
      <c r="B222" s="115"/>
      <c r="C222" s="57"/>
      <c r="D222" s="116" t="s">
        <v>59</v>
      </c>
      <c r="E222" s="116"/>
      <c r="F222" s="116"/>
      <c r="G222" s="116"/>
      <c r="H222" s="116"/>
      <c r="I222" s="116"/>
      <c r="J222" s="116"/>
    </row>
    <row r="223" spans="1:11" s="2" customFormat="1" ht="26.25" customHeight="1">
      <c r="A223" s="117" t="s">
        <v>161</v>
      </c>
      <c r="B223" s="117"/>
      <c r="C223" s="117"/>
      <c r="D223" s="117"/>
      <c r="E223" s="117"/>
      <c r="F223" s="117"/>
      <c r="G223" s="117"/>
      <c r="H223" s="117"/>
      <c r="I223" s="117"/>
      <c r="J223" s="117"/>
    </row>
    <row r="224" spans="1:11" s="3" customFormat="1" ht="63">
      <c r="A224" s="32" t="s">
        <v>0</v>
      </c>
      <c r="B224" s="32" t="s">
        <v>1</v>
      </c>
      <c r="C224" s="33" t="s">
        <v>48</v>
      </c>
      <c r="D224" s="34" t="s">
        <v>49</v>
      </c>
      <c r="E224" s="32" t="s">
        <v>50</v>
      </c>
      <c r="F224" s="35" t="s">
        <v>2</v>
      </c>
      <c r="G224" s="35" t="s">
        <v>23</v>
      </c>
      <c r="H224" s="36" t="s">
        <v>17</v>
      </c>
      <c r="I224" s="36" t="s">
        <v>18</v>
      </c>
      <c r="J224" s="36" t="s">
        <v>16</v>
      </c>
    </row>
    <row r="225" spans="1:11" s="3" customFormat="1" ht="15" customHeight="1">
      <c r="A225" s="37" t="s">
        <v>3</v>
      </c>
      <c r="B225" s="37" t="s">
        <v>4</v>
      </c>
      <c r="C225" s="37" t="s">
        <v>5</v>
      </c>
      <c r="D225" s="37" t="s">
        <v>6</v>
      </c>
      <c r="E225" s="37" t="s">
        <v>7</v>
      </c>
      <c r="F225" s="37" t="s">
        <v>8</v>
      </c>
      <c r="G225" s="37" t="s">
        <v>9</v>
      </c>
      <c r="H225" s="37" t="s">
        <v>10</v>
      </c>
      <c r="I225" s="37" t="s">
        <v>19</v>
      </c>
      <c r="J225" s="37" t="s">
        <v>24</v>
      </c>
    </row>
    <row r="226" spans="1:11" s="3" customFormat="1" ht="123.75">
      <c r="A226" s="38" t="s">
        <v>11</v>
      </c>
      <c r="B226" s="80" t="s">
        <v>162</v>
      </c>
      <c r="C226" s="38" t="s">
        <v>25</v>
      </c>
      <c r="D226" s="40">
        <v>10</v>
      </c>
      <c r="E226" s="24"/>
      <c r="F226" s="41"/>
      <c r="G226" s="42">
        <f t="shared" ref="G226" si="50">F226*I226+F226</f>
        <v>0</v>
      </c>
      <c r="H226" s="43">
        <f t="shared" ref="H226" si="51">ROUND(D226*F226,2)</f>
        <v>0</v>
      </c>
      <c r="I226" s="44">
        <v>0.08</v>
      </c>
      <c r="J226" s="45">
        <f t="shared" ref="J226:J229" si="52">ROUND(H226*I226+H226,2)</f>
        <v>0</v>
      </c>
      <c r="K226" s="46"/>
    </row>
    <row r="227" spans="1:11" s="3" customFormat="1" ht="146.25">
      <c r="A227" s="38" t="s">
        <v>12</v>
      </c>
      <c r="B227" s="80" t="s">
        <v>163</v>
      </c>
      <c r="C227" s="38" t="s">
        <v>25</v>
      </c>
      <c r="D227" s="40">
        <v>10</v>
      </c>
      <c r="E227" s="24"/>
      <c r="F227" s="41"/>
      <c r="G227" s="42">
        <f>F227*I227+F227</f>
        <v>0</v>
      </c>
      <c r="H227" s="43">
        <f>ROUND(D227*F227,2)</f>
        <v>0</v>
      </c>
      <c r="I227" s="44">
        <v>0.08</v>
      </c>
      <c r="J227" s="45">
        <f t="shared" si="52"/>
        <v>0</v>
      </c>
      <c r="K227" s="46"/>
    </row>
    <row r="228" spans="1:11" s="3" customFormat="1" ht="101.25">
      <c r="A228" s="38" t="s">
        <v>26</v>
      </c>
      <c r="B228" s="80" t="s">
        <v>164</v>
      </c>
      <c r="C228" s="38" t="s">
        <v>25</v>
      </c>
      <c r="D228" s="40">
        <v>42</v>
      </c>
      <c r="E228" s="24"/>
      <c r="F228" s="41"/>
      <c r="G228" s="42">
        <f t="shared" ref="G228" si="53">F228*I228+F228</f>
        <v>0</v>
      </c>
      <c r="H228" s="43">
        <f t="shared" ref="H228" si="54">ROUND(D228*F228,2)</f>
        <v>0</v>
      </c>
      <c r="I228" s="44">
        <v>0.08</v>
      </c>
      <c r="J228" s="45">
        <f t="shared" si="52"/>
        <v>0</v>
      </c>
      <c r="K228" s="46"/>
    </row>
    <row r="229" spans="1:11" s="3" customFormat="1" ht="72" customHeight="1">
      <c r="A229" s="38" t="s">
        <v>27</v>
      </c>
      <c r="B229" s="80" t="s">
        <v>165</v>
      </c>
      <c r="C229" s="38" t="s">
        <v>25</v>
      </c>
      <c r="D229" s="40">
        <v>35</v>
      </c>
      <c r="E229" s="24"/>
      <c r="F229" s="41"/>
      <c r="G229" s="42">
        <f>F229*I229+F229</f>
        <v>0</v>
      </c>
      <c r="H229" s="43">
        <f>ROUND(D229*F229,2)</f>
        <v>0</v>
      </c>
      <c r="I229" s="44">
        <v>0.08</v>
      </c>
      <c r="J229" s="45">
        <f t="shared" si="52"/>
        <v>0</v>
      </c>
      <c r="K229" s="46"/>
    </row>
    <row r="230" spans="1:11" s="3" customFormat="1" ht="20.100000000000001" customHeight="1">
      <c r="B230" s="4"/>
      <c r="C230" s="4"/>
      <c r="D230" s="5"/>
      <c r="E230" s="5"/>
      <c r="F230" s="5"/>
      <c r="G230" s="5" t="s">
        <v>14</v>
      </c>
      <c r="H230" s="9">
        <f>SUM(H226:H229)</f>
        <v>0</v>
      </c>
      <c r="I230" s="10"/>
      <c r="J230" s="9">
        <f>SUM(J226:J229)</f>
        <v>0</v>
      </c>
    </row>
    <row r="231" spans="1:11" s="8" customFormat="1" ht="15" customHeight="1">
      <c r="A231" s="12" t="s">
        <v>15</v>
      </c>
      <c r="B231" s="13" t="s">
        <v>20</v>
      </c>
      <c r="C231" s="48"/>
      <c r="D231" s="14"/>
      <c r="E231" s="15"/>
      <c r="F231" s="16"/>
      <c r="G231" s="16"/>
      <c r="H231" s="14"/>
      <c r="I231" s="17"/>
      <c r="J231" s="18"/>
    </row>
    <row r="232" spans="1:11" s="8" customFormat="1" ht="15" customHeight="1">
      <c r="A232" s="111" t="s">
        <v>32</v>
      </c>
      <c r="B232" s="112"/>
      <c r="C232" s="112"/>
      <c r="D232" s="112"/>
      <c r="E232" s="112"/>
      <c r="F232" s="112"/>
      <c r="G232" s="112"/>
      <c r="H232" s="112"/>
      <c r="I232" s="112"/>
      <c r="J232" s="24"/>
    </row>
    <row r="233" spans="1:11" s="8" customFormat="1" ht="15" customHeight="1">
      <c r="A233" s="111" t="s">
        <v>53</v>
      </c>
      <c r="B233" s="112"/>
      <c r="C233" s="112"/>
      <c r="D233" s="112"/>
      <c r="E233" s="112"/>
      <c r="F233" s="112"/>
      <c r="G233" s="112"/>
      <c r="H233" s="112"/>
      <c r="I233" s="112"/>
      <c r="J233" s="24"/>
    </row>
    <row r="234" spans="1:11" s="8" customFormat="1" ht="15" customHeight="1">
      <c r="A234" s="113" t="s">
        <v>21</v>
      </c>
      <c r="B234" s="114"/>
      <c r="C234" s="114"/>
      <c r="D234" s="114"/>
      <c r="E234" s="114"/>
      <c r="F234" s="114"/>
      <c r="G234" s="114"/>
      <c r="H234" s="114"/>
      <c r="I234" s="114"/>
      <c r="J234" s="24"/>
    </row>
    <row r="235" spans="1:11" s="8" customFormat="1" ht="15" customHeight="1">
      <c r="A235" s="111" t="s">
        <v>54</v>
      </c>
      <c r="B235" s="112"/>
      <c r="C235" s="112"/>
      <c r="D235" s="112"/>
      <c r="E235" s="112"/>
      <c r="F235" s="112"/>
      <c r="G235" s="112"/>
      <c r="H235" s="112"/>
      <c r="I235" s="112"/>
      <c r="J235" s="24"/>
    </row>
    <row r="236" spans="1:11" s="8" customFormat="1" ht="15" customHeight="1">
      <c r="A236" s="6" t="s">
        <v>15</v>
      </c>
      <c r="B236" s="20" t="s">
        <v>22</v>
      </c>
      <c r="C236" s="20"/>
      <c r="D236" s="19"/>
      <c r="E236" s="19"/>
      <c r="F236" s="19"/>
      <c r="G236" s="19"/>
      <c r="H236" s="19"/>
      <c r="I236" s="19"/>
      <c r="J236" s="21"/>
    </row>
    <row r="237" spans="1:11" s="3" customFormat="1" ht="15" customHeight="1">
      <c r="A237" s="6" t="s">
        <v>15</v>
      </c>
      <c r="B237" s="49" t="s">
        <v>55</v>
      </c>
      <c r="C237" s="49"/>
      <c r="D237" s="7"/>
      <c r="E237" s="7"/>
      <c r="F237" s="8"/>
      <c r="G237" s="8"/>
    </row>
    <row r="238" spans="1:11" s="3" customFormat="1" ht="15" customHeight="1">
      <c r="A238" s="6" t="s">
        <v>15</v>
      </c>
      <c r="B238" s="7" t="s">
        <v>56</v>
      </c>
      <c r="C238" s="7"/>
      <c r="D238" s="7"/>
      <c r="E238" s="7"/>
      <c r="F238" s="8"/>
      <c r="G238" s="8"/>
    </row>
    <row r="239" spans="1:11" s="3" customFormat="1" ht="15" customHeight="1">
      <c r="A239" s="6" t="s">
        <v>15</v>
      </c>
      <c r="B239" s="50" t="s">
        <v>57</v>
      </c>
      <c r="C239" s="51"/>
      <c r="D239" s="52"/>
      <c r="E239" s="52"/>
      <c r="F239" s="52"/>
      <c r="G239" s="52"/>
      <c r="H239" s="53"/>
      <c r="I239" s="53"/>
      <c r="J239" s="53"/>
    </row>
    <row r="240" spans="1:11" s="3" customFormat="1" ht="15" customHeight="1">
      <c r="B240" s="54" t="s">
        <v>58</v>
      </c>
      <c r="C240" s="55"/>
      <c r="D240" s="53"/>
      <c r="E240" s="53"/>
      <c r="F240" s="53"/>
      <c r="G240" s="53"/>
      <c r="H240" s="53"/>
      <c r="I240" s="53"/>
      <c r="J240" s="53"/>
    </row>
    <row r="241" spans="1:11" s="22" customFormat="1" ht="7.5" customHeight="1">
      <c r="B241" s="56"/>
      <c r="C241" s="56"/>
    </row>
    <row r="242" spans="1:11" s="3" customFormat="1" ht="15" customHeight="1">
      <c r="A242" s="115"/>
      <c r="B242" s="115"/>
      <c r="C242" s="57"/>
      <c r="D242" s="116" t="s">
        <v>59</v>
      </c>
      <c r="E242" s="116"/>
      <c r="F242" s="116"/>
      <c r="G242" s="116"/>
      <c r="H242" s="116"/>
      <c r="I242" s="116"/>
      <c r="J242" s="116"/>
    </row>
    <row r="243" spans="1:11" s="2" customFormat="1" ht="26.25" customHeight="1">
      <c r="A243" s="117" t="s">
        <v>166</v>
      </c>
      <c r="B243" s="117"/>
      <c r="C243" s="117"/>
      <c r="D243" s="117"/>
      <c r="E243" s="117"/>
      <c r="F243" s="117"/>
      <c r="G243" s="117"/>
      <c r="H243" s="117"/>
      <c r="I243" s="117"/>
      <c r="J243" s="117"/>
    </row>
    <row r="244" spans="1:11" s="3" customFormat="1" ht="63">
      <c r="A244" s="32" t="s">
        <v>0</v>
      </c>
      <c r="B244" s="32" t="s">
        <v>1</v>
      </c>
      <c r="C244" s="33" t="s">
        <v>48</v>
      </c>
      <c r="D244" s="34" t="s">
        <v>49</v>
      </c>
      <c r="E244" s="32" t="s">
        <v>50</v>
      </c>
      <c r="F244" s="35" t="s">
        <v>2</v>
      </c>
      <c r="G244" s="35" t="s">
        <v>23</v>
      </c>
      <c r="H244" s="36" t="s">
        <v>17</v>
      </c>
      <c r="I244" s="36" t="s">
        <v>18</v>
      </c>
      <c r="J244" s="36" t="s">
        <v>16</v>
      </c>
    </row>
    <row r="245" spans="1:11" s="3" customFormat="1" ht="15" customHeight="1">
      <c r="A245" s="37" t="s">
        <v>3</v>
      </c>
      <c r="B245" s="37" t="s">
        <v>4</v>
      </c>
      <c r="C245" s="37" t="s">
        <v>5</v>
      </c>
      <c r="D245" s="37" t="s">
        <v>6</v>
      </c>
      <c r="E245" s="37" t="s">
        <v>7</v>
      </c>
      <c r="F245" s="37" t="s">
        <v>8</v>
      </c>
      <c r="G245" s="37" t="s">
        <v>9</v>
      </c>
      <c r="H245" s="37" t="s">
        <v>10</v>
      </c>
      <c r="I245" s="37" t="s">
        <v>19</v>
      </c>
      <c r="J245" s="37" t="s">
        <v>24</v>
      </c>
    </row>
    <row r="246" spans="1:11" s="3" customFormat="1" ht="15.75" customHeight="1">
      <c r="A246" s="38" t="s">
        <v>11</v>
      </c>
      <c r="B246" s="81" t="s">
        <v>167</v>
      </c>
      <c r="C246" s="38" t="s">
        <v>25</v>
      </c>
      <c r="D246" s="40">
        <v>5</v>
      </c>
      <c r="E246" s="24"/>
      <c r="F246" s="41"/>
      <c r="G246" s="42">
        <f t="shared" ref="G246:G247" si="55">F246*I246+F246</f>
        <v>0</v>
      </c>
      <c r="H246" s="43">
        <f t="shared" ref="H246:H247" si="56">ROUND(D246*F246,2)</f>
        <v>0</v>
      </c>
      <c r="I246" s="44">
        <v>0.08</v>
      </c>
      <c r="J246" s="45">
        <f t="shared" ref="J246:J251" si="57">ROUND(H246*I246+H246,2)</f>
        <v>0</v>
      </c>
      <c r="K246" s="59"/>
    </row>
    <row r="247" spans="1:11" s="3" customFormat="1" ht="22.5">
      <c r="A247" s="38" t="s">
        <v>12</v>
      </c>
      <c r="B247" s="81" t="s">
        <v>168</v>
      </c>
      <c r="C247" s="38" t="s">
        <v>25</v>
      </c>
      <c r="D247" s="40">
        <v>5</v>
      </c>
      <c r="E247" s="24"/>
      <c r="F247" s="41"/>
      <c r="G247" s="42">
        <f t="shared" si="55"/>
        <v>0</v>
      </c>
      <c r="H247" s="43">
        <f t="shared" si="56"/>
        <v>0</v>
      </c>
      <c r="I247" s="44">
        <v>0.08</v>
      </c>
      <c r="J247" s="45">
        <f t="shared" si="57"/>
        <v>0</v>
      </c>
      <c r="K247" s="59"/>
    </row>
    <row r="248" spans="1:11" s="3" customFormat="1">
      <c r="A248" s="38" t="s">
        <v>26</v>
      </c>
      <c r="B248" s="81" t="s">
        <v>169</v>
      </c>
      <c r="C248" s="38" t="s">
        <v>25</v>
      </c>
      <c r="D248" s="40">
        <v>5</v>
      </c>
      <c r="E248" s="24"/>
      <c r="F248" s="41"/>
      <c r="G248" s="42">
        <f>F248*I248+F248</f>
        <v>0</v>
      </c>
      <c r="H248" s="43">
        <f>ROUND(D248*F248,2)</f>
        <v>0</v>
      </c>
      <c r="I248" s="44">
        <v>0.08</v>
      </c>
      <c r="J248" s="45">
        <f t="shared" si="57"/>
        <v>0</v>
      </c>
      <c r="K248" s="59"/>
    </row>
    <row r="249" spans="1:11" s="3" customFormat="1" ht="33.75">
      <c r="A249" s="38" t="s">
        <v>27</v>
      </c>
      <c r="B249" s="81" t="s">
        <v>170</v>
      </c>
      <c r="C249" s="38" t="s">
        <v>25</v>
      </c>
      <c r="D249" s="40">
        <v>20</v>
      </c>
      <c r="E249" s="24"/>
      <c r="F249" s="41"/>
      <c r="G249" s="42">
        <f>F249*I249+F249</f>
        <v>0</v>
      </c>
      <c r="H249" s="43">
        <f>ROUND(D249*F249,2)</f>
        <v>0</v>
      </c>
      <c r="I249" s="44">
        <v>0.08</v>
      </c>
      <c r="J249" s="45">
        <f t="shared" si="57"/>
        <v>0</v>
      </c>
      <c r="K249" s="46"/>
    </row>
    <row r="250" spans="1:11" s="3" customFormat="1" ht="45">
      <c r="A250" s="38" t="s">
        <v>28</v>
      </c>
      <c r="B250" s="81" t="s">
        <v>171</v>
      </c>
      <c r="C250" s="38" t="s">
        <v>25</v>
      </c>
      <c r="D250" s="40">
        <v>50</v>
      </c>
      <c r="E250" s="24"/>
      <c r="F250" s="41"/>
      <c r="G250" s="42">
        <f t="shared" ref="G250" si="58">F250*I250+F250</f>
        <v>0</v>
      </c>
      <c r="H250" s="43">
        <f t="shared" ref="H250" si="59">ROUND(D250*F250,2)</f>
        <v>0</v>
      </c>
      <c r="I250" s="44">
        <v>0.08</v>
      </c>
      <c r="J250" s="45">
        <f t="shared" si="57"/>
        <v>0</v>
      </c>
      <c r="K250" s="46"/>
    </row>
    <row r="251" spans="1:11" s="3" customFormat="1" ht="78.75">
      <c r="A251" s="38" t="s">
        <v>29</v>
      </c>
      <c r="B251" s="82" t="s">
        <v>172</v>
      </c>
      <c r="C251" s="38" t="s">
        <v>25</v>
      </c>
      <c r="D251" s="40">
        <v>150</v>
      </c>
      <c r="E251" s="24"/>
      <c r="F251" s="41"/>
      <c r="G251" s="42">
        <f>F251*I251+F251</f>
        <v>0</v>
      </c>
      <c r="H251" s="43">
        <f>ROUND(D251*F251,2)</f>
        <v>0</v>
      </c>
      <c r="I251" s="44">
        <v>0.08</v>
      </c>
      <c r="J251" s="45">
        <f t="shared" si="57"/>
        <v>0</v>
      </c>
      <c r="K251" s="46"/>
    </row>
    <row r="252" spans="1:11" s="3" customFormat="1" ht="20.100000000000001" customHeight="1">
      <c r="B252" s="4"/>
      <c r="C252" s="4"/>
      <c r="D252" s="5"/>
      <c r="E252" s="5"/>
      <c r="F252" s="5"/>
      <c r="G252" s="5" t="s">
        <v>14</v>
      </c>
      <c r="H252" s="9">
        <f>SUM(H246:H251)</f>
        <v>0</v>
      </c>
      <c r="I252" s="10"/>
      <c r="J252" s="9">
        <f>SUM(J246:J251)</f>
        <v>0</v>
      </c>
    </row>
    <row r="253" spans="1:11" s="8" customFormat="1" ht="15" customHeight="1">
      <c r="A253" s="12" t="s">
        <v>15</v>
      </c>
      <c r="B253" s="13" t="s">
        <v>20</v>
      </c>
      <c r="C253" s="48"/>
      <c r="D253" s="14"/>
      <c r="E253" s="15"/>
      <c r="F253" s="16"/>
      <c r="G253" s="16"/>
      <c r="H253" s="14"/>
      <c r="I253" s="17"/>
      <c r="J253" s="18"/>
    </row>
    <row r="254" spans="1:11" s="8" customFormat="1" ht="15" customHeight="1">
      <c r="A254" s="111" t="s">
        <v>32</v>
      </c>
      <c r="B254" s="112"/>
      <c r="C254" s="112"/>
      <c r="D254" s="112"/>
      <c r="E254" s="112"/>
      <c r="F254" s="112"/>
      <c r="G254" s="112"/>
      <c r="H254" s="112"/>
      <c r="I254" s="112"/>
      <c r="J254" s="24"/>
    </row>
    <row r="255" spans="1:11" s="8" customFormat="1" ht="15" customHeight="1">
      <c r="A255" s="111" t="s">
        <v>53</v>
      </c>
      <c r="B255" s="112"/>
      <c r="C255" s="112"/>
      <c r="D255" s="112"/>
      <c r="E255" s="112"/>
      <c r="F255" s="112"/>
      <c r="G255" s="112"/>
      <c r="H255" s="112"/>
      <c r="I255" s="112"/>
      <c r="J255" s="24"/>
    </row>
    <row r="256" spans="1:11" s="8" customFormat="1" ht="15" customHeight="1">
      <c r="A256" s="113" t="s">
        <v>21</v>
      </c>
      <c r="B256" s="114"/>
      <c r="C256" s="114"/>
      <c r="D256" s="114"/>
      <c r="E256" s="114"/>
      <c r="F256" s="114"/>
      <c r="G256" s="114"/>
      <c r="H256" s="114"/>
      <c r="I256" s="114"/>
      <c r="J256" s="24"/>
    </row>
    <row r="257" spans="1:11" s="8" customFormat="1" ht="15" customHeight="1">
      <c r="A257" s="111" t="s">
        <v>54</v>
      </c>
      <c r="B257" s="112"/>
      <c r="C257" s="112"/>
      <c r="D257" s="112"/>
      <c r="E257" s="112"/>
      <c r="F257" s="112"/>
      <c r="G257" s="112"/>
      <c r="H257" s="112"/>
      <c r="I257" s="112"/>
      <c r="J257" s="24"/>
    </row>
    <row r="258" spans="1:11" s="8" customFormat="1" ht="15" customHeight="1">
      <c r="A258" s="6" t="s">
        <v>15</v>
      </c>
      <c r="B258" s="20" t="s">
        <v>22</v>
      </c>
      <c r="C258" s="20"/>
      <c r="D258" s="19"/>
      <c r="E258" s="19"/>
      <c r="F258" s="19"/>
      <c r="G258" s="19"/>
      <c r="H258" s="19"/>
      <c r="I258" s="19"/>
      <c r="J258" s="21"/>
    </row>
    <row r="259" spans="1:11" s="3" customFormat="1" ht="15" customHeight="1">
      <c r="A259" s="6" t="s">
        <v>15</v>
      </c>
      <c r="B259" s="49" t="s">
        <v>55</v>
      </c>
      <c r="C259" s="49"/>
      <c r="D259" s="7"/>
      <c r="E259" s="7"/>
      <c r="F259" s="8"/>
      <c r="G259" s="8"/>
    </row>
    <row r="260" spans="1:11" s="3" customFormat="1" ht="15" customHeight="1">
      <c r="A260" s="6" t="s">
        <v>15</v>
      </c>
      <c r="B260" s="7" t="s">
        <v>56</v>
      </c>
      <c r="C260" s="7"/>
      <c r="D260" s="7"/>
      <c r="E260" s="7"/>
      <c r="F260" s="8"/>
      <c r="G260" s="8"/>
    </row>
    <row r="261" spans="1:11" s="3" customFormat="1" ht="15" customHeight="1">
      <c r="A261" s="6" t="s">
        <v>15</v>
      </c>
      <c r="B261" s="50" t="s">
        <v>57</v>
      </c>
      <c r="C261" s="51"/>
      <c r="D261" s="52"/>
      <c r="E261" s="52"/>
      <c r="F261" s="52"/>
      <c r="G261" s="52"/>
      <c r="H261" s="53"/>
      <c r="I261" s="53"/>
      <c r="J261" s="53"/>
    </row>
    <row r="262" spans="1:11" s="3" customFormat="1" ht="15" customHeight="1">
      <c r="B262" s="54" t="s">
        <v>58</v>
      </c>
      <c r="C262" s="55"/>
      <c r="D262" s="53"/>
      <c r="E262" s="53"/>
      <c r="F262" s="53"/>
      <c r="G262" s="53"/>
      <c r="H262" s="53"/>
      <c r="I262" s="53"/>
      <c r="J262" s="53"/>
    </row>
    <row r="263" spans="1:11" s="22" customFormat="1" ht="7.5" customHeight="1">
      <c r="B263" s="56"/>
      <c r="C263" s="56"/>
    </row>
    <row r="264" spans="1:11" s="3" customFormat="1" ht="15" customHeight="1">
      <c r="A264" s="115"/>
      <c r="B264" s="115"/>
      <c r="C264" s="57"/>
      <c r="D264" s="116" t="s">
        <v>59</v>
      </c>
      <c r="E264" s="116"/>
      <c r="F264" s="116"/>
      <c r="G264" s="116"/>
      <c r="H264" s="116"/>
      <c r="I264" s="116"/>
      <c r="J264" s="116"/>
    </row>
    <row r="265" spans="1:11" s="2" customFormat="1" ht="26.25" customHeight="1">
      <c r="A265" s="117" t="s">
        <v>173</v>
      </c>
      <c r="B265" s="117"/>
      <c r="C265" s="117"/>
      <c r="D265" s="117"/>
      <c r="E265" s="117"/>
      <c r="F265" s="117"/>
      <c r="G265" s="117"/>
      <c r="H265" s="117"/>
      <c r="I265" s="117"/>
      <c r="J265" s="117"/>
    </row>
    <row r="266" spans="1:11" s="3" customFormat="1" ht="63">
      <c r="A266" s="32" t="s">
        <v>0</v>
      </c>
      <c r="B266" s="32" t="s">
        <v>1</v>
      </c>
      <c r="C266" s="33" t="s">
        <v>48</v>
      </c>
      <c r="D266" s="34" t="s">
        <v>49</v>
      </c>
      <c r="E266" s="32" t="s">
        <v>50</v>
      </c>
      <c r="F266" s="35" t="s">
        <v>2</v>
      </c>
      <c r="G266" s="35" t="s">
        <v>23</v>
      </c>
      <c r="H266" s="36" t="s">
        <v>17</v>
      </c>
      <c r="I266" s="36" t="s">
        <v>18</v>
      </c>
      <c r="J266" s="36" t="s">
        <v>16</v>
      </c>
    </row>
    <row r="267" spans="1:11" s="3" customFormat="1" ht="15" customHeight="1">
      <c r="A267" s="37" t="s">
        <v>3</v>
      </c>
      <c r="B267" s="37" t="s">
        <v>4</v>
      </c>
      <c r="C267" s="37" t="s">
        <v>5</v>
      </c>
      <c r="D267" s="37" t="s">
        <v>6</v>
      </c>
      <c r="E267" s="37" t="s">
        <v>7</v>
      </c>
      <c r="F267" s="37" t="s">
        <v>8</v>
      </c>
      <c r="G267" s="37" t="s">
        <v>9</v>
      </c>
      <c r="H267" s="37" t="s">
        <v>10</v>
      </c>
      <c r="I267" s="37" t="s">
        <v>19</v>
      </c>
      <c r="J267" s="37" t="s">
        <v>24</v>
      </c>
    </row>
    <row r="268" spans="1:11" s="3" customFormat="1" ht="33.75">
      <c r="A268" s="38" t="s">
        <v>11</v>
      </c>
      <c r="B268" s="83" t="s">
        <v>174</v>
      </c>
      <c r="C268" s="38" t="s">
        <v>25</v>
      </c>
      <c r="D268" s="40">
        <v>100</v>
      </c>
      <c r="E268" s="24"/>
      <c r="F268" s="41"/>
      <c r="G268" s="42">
        <f t="shared" ref="G268:G269" si="60">F268*I268+F268</f>
        <v>0</v>
      </c>
      <c r="H268" s="43">
        <f t="shared" ref="H268:H269" si="61">ROUND(D268*F268,2)</f>
        <v>0</v>
      </c>
      <c r="I268" s="44">
        <v>0.08</v>
      </c>
      <c r="J268" s="45">
        <f t="shared" ref="J268:J273" si="62">ROUND(H268*I268+H268,2)</f>
        <v>0</v>
      </c>
      <c r="K268" s="59"/>
    </row>
    <row r="269" spans="1:11" s="3" customFormat="1" ht="33.75">
      <c r="A269" s="38" t="s">
        <v>12</v>
      </c>
      <c r="B269" s="83" t="s">
        <v>175</v>
      </c>
      <c r="C269" s="38" t="s">
        <v>25</v>
      </c>
      <c r="D269" s="40">
        <v>100</v>
      </c>
      <c r="E269" s="24"/>
      <c r="F269" s="41"/>
      <c r="G269" s="42">
        <f t="shared" si="60"/>
        <v>0</v>
      </c>
      <c r="H269" s="43">
        <f t="shared" si="61"/>
        <v>0</v>
      </c>
      <c r="I269" s="44">
        <v>0.08</v>
      </c>
      <c r="J269" s="45">
        <f t="shared" si="62"/>
        <v>0</v>
      </c>
      <c r="K269" s="59"/>
    </row>
    <row r="270" spans="1:11" s="3" customFormat="1" ht="22.5">
      <c r="A270" s="60" t="s">
        <v>26</v>
      </c>
      <c r="B270" s="83" t="s">
        <v>176</v>
      </c>
      <c r="C270" s="38" t="s">
        <v>25</v>
      </c>
      <c r="D270" s="40">
        <v>10</v>
      </c>
      <c r="E270" s="24"/>
      <c r="F270" s="41"/>
      <c r="G270" s="42">
        <f>F270*I270+F270</f>
        <v>0</v>
      </c>
      <c r="H270" s="43">
        <f>ROUND(D270*F270,2)</f>
        <v>0</v>
      </c>
      <c r="I270" s="44">
        <v>0.08</v>
      </c>
      <c r="J270" s="45">
        <f t="shared" si="62"/>
        <v>0</v>
      </c>
      <c r="K270" s="59"/>
    </row>
    <row r="271" spans="1:11" s="3" customFormat="1" ht="22.5">
      <c r="A271" s="60" t="s">
        <v>27</v>
      </c>
      <c r="B271" s="83" t="s">
        <v>177</v>
      </c>
      <c r="C271" s="38" t="s">
        <v>25</v>
      </c>
      <c r="D271" s="40">
        <v>10</v>
      </c>
      <c r="E271" s="24"/>
      <c r="F271" s="41"/>
      <c r="G271" s="42">
        <f>F271*I271+F271</f>
        <v>0</v>
      </c>
      <c r="H271" s="43">
        <f>ROUND(D271*F271,2)</f>
        <v>0</v>
      </c>
      <c r="I271" s="44">
        <v>0.08</v>
      </c>
      <c r="J271" s="45">
        <f t="shared" si="62"/>
        <v>0</v>
      </c>
      <c r="K271" s="59"/>
    </row>
    <row r="272" spans="1:11" s="3" customFormat="1" ht="33.75">
      <c r="A272" s="60" t="s">
        <v>28</v>
      </c>
      <c r="B272" s="83" t="s">
        <v>178</v>
      </c>
      <c r="C272" s="38" t="s">
        <v>25</v>
      </c>
      <c r="D272" s="40">
        <v>50</v>
      </c>
      <c r="E272" s="24"/>
      <c r="F272" s="41"/>
      <c r="G272" s="42">
        <f t="shared" ref="G272" si="63">F272*I272+F272</f>
        <v>0</v>
      </c>
      <c r="H272" s="43">
        <f t="shared" ref="H272" si="64">ROUND(D272*F272,2)</f>
        <v>0</v>
      </c>
      <c r="I272" s="44">
        <v>0.08</v>
      </c>
      <c r="J272" s="45">
        <f t="shared" si="62"/>
        <v>0</v>
      </c>
      <c r="K272" s="59"/>
    </row>
    <row r="273" spans="1:11" s="3" customFormat="1" ht="33.75">
      <c r="A273" s="60" t="s">
        <v>29</v>
      </c>
      <c r="B273" s="83" t="s">
        <v>179</v>
      </c>
      <c r="C273" s="38" t="s">
        <v>25</v>
      </c>
      <c r="D273" s="40">
        <v>10</v>
      </c>
      <c r="E273" s="24"/>
      <c r="F273" s="41"/>
      <c r="G273" s="42">
        <f>F273*I273+F273</f>
        <v>0</v>
      </c>
      <c r="H273" s="43">
        <f>ROUND(D273*F273,2)</f>
        <v>0</v>
      </c>
      <c r="I273" s="44">
        <v>0.08</v>
      </c>
      <c r="J273" s="45">
        <f t="shared" si="62"/>
        <v>0</v>
      </c>
      <c r="K273" s="59"/>
    </row>
    <row r="274" spans="1:11" s="3" customFormat="1" ht="20.100000000000001" customHeight="1">
      <c r="B274" s="4"/>
      <c r="C274" s="4"/>
      <c r="D274" s="5"/>
      <c r="E274" s="5"/>
      <c r="F274" s="5"/>
      <c r="G274" s="5" t="s">
        <v>14</v>
      </c>
      <c r="H274" s="9">
        <f>SUM(H268:H273)</f>
        <v>0</v>
      </c>
      <c r="I274" s="10"/>
      <c r="J274" s="9">
        <f>SUM(J268:J273)</f>
        <v>0</v>
      </c>
    </row>
    <row r="275" spans="1:11" s="8" customFormat="1" ht="15" customHeight="1">
      <c r="A275" s="12" t="s">
        <v>15</v>
      </c>
      <c r="B275" s="13" t="s">
        <v>20</v>
      </c>
      <c r="C275" s="48"/>
      <c r="D275" s="14"/>
      <c r="E275" s="15"/>
      <c r="F275" s="16"/>
      <c r="G275" s="16"/>
      <c r="H275" s="14"/>
      <c r="I275" s="17"/>
      <c r="J275" s="18"/>
    </row>
    <row r="276" spans="1:11" s="8" customFormat="1" ht="15" customHeight="1">
      <c r="A276" s="111" t="s">
        <v>32</v>
      </c>
      <c r="B276" s="112"/>
      <c r="C276" s="112"/>
      <c r="D276" s="112"/>
      <c r="E276" s="112"/>
      <c r="F276" s="112"/>
      <c r="G276" s="112"/>
      <c r="H276" s="112"/>
      <c r="I276" s="112"/>
      <c r="J276" s="24"/>
    </row>
    <row r="277" spans="1:11" s="8" customFormat="1" ht="15" customHeight="1">
      <c r="A277" s="111" t="s">
        <v>53</v>
      </c>
      <c r="B277" s="112"/>
      <c r="C277" s="112"/>
      <c r="D277" s="112"/>
      <c r="E277" s="112"/>
      <c r="F277" s="112"/>
      <c r="G277" s="112"/>
      <c r="H277" s="112"/>
      <c r="I277" s="112"/>
      <c r="J277" s="24"/>
    </row>
    <row r="278" spans="1:11" s="8" customFormat="1" ht="15" customHeight="1">
      <c r="A278" s="113" t="s">
        <v>21</v>
      </c>
      <c r="B278" s="114"/>
      <c r="C278" s="114"/>
      <c r="D278" s="114"/>
      <c r="E278" s="114"/>
      <c r="F278" s="114"/>
      <c r="G278" s="114"/>
      <c r="H278" s="114"/>
      <c r="I278" s="114"/>
      <c r="J278" s="24"/>
    </row>
    <row r="279" spans="1:11" s="8" customFormat="1" ht="15" customHeight="1">
      <c r="A279" s="111" t="s">
        <v>54</v>
      </c>
      <c r="B279" s="112"/>
      <c r="C279" s="112"/>
      <c r="D279" s="112"/>
      <c r="E279" s="112"/>
      <c r="F279" s="112"/>
      <c r="G279" s="112"/>
      <c r="H279" s="112"/>
      <c r="I279" s="112"/>
      <c r="J279" s="24"/>
    </row>
    <row r="280" spans="1:11" s="8" customFormat="1" ht="15" customHeight="1">
      <c r="A280" s="6" t="s">
        <v>15</v>
      </c>
      <c r="B280" s="20" t="s">
        <v>22</v>
      </c>
      <c r="C280" s="20"/>
      <c r="D280" s="19"/>
      <c r="E280" s="19"/>
      <c r="F280" s="19"/>
      <c r="G280" s="19"/>
      <c r="H280" s="19"/>
      <c r="I280" s="19"/>
      <c r="J280" s="21"/>
    </row>
    <row r="281" spans="1:11" s="3" customFormat="1" ht="15" customHeight="1">
      <c r="A281" s="6" t="s">
        <v>15</v>
      </c>
      <c r="B281" s="49" t="s">
        <v>55</v>
      </c>
      <c r="C281" s="49"/>
      <c r="D281" s="7"/>
      <c r="E281" s="7"/>
      <c r="F281" s="8"/>
      <c r="G281" s="8"/>
    </row>
    <row r="282" spans="1:11" s="3" customFormat="1" ht="15" customHeight="1">
      <c r="A282" s="6" t="s">
        <v>15</v>
      </c>
      <c r="B282" s="7" t="s">
        <v>56</v>
      </c>
      <c r="C282" s="7"/>
      <c r="D282" s="7"/>
      <c r="E282" s="7"/>
      <c r="F282" s="8"/>
      <c r="G282" s="8"/>
    </row>
    <row r="283" spans="1:11" s="3" customFormat="1" ht="15" customHeight="1">
      <c r="A283" s="6" t="s">
        <v>15</v>
      </c>
      <c r="B283" s="50" t="s">
        <v>57</v>
      </c>
      <c r="C283" s="51"/>
      <c r="D283" s="52"/>
      <c r="E283" s="52"/>
      <c r="F283" s="52"/>
      <c r="G283" s="52"/>
      <c r="H283" s="53"/>
      <c r="I283" s="53"/>
      <c r="J283" s="53"/>
    </row>
    <row r="284" spans="1:11" s="3" customFormat="1" ht="15" customHeight="1">
      <c r="B284" s="54" t="s">
        <v>58</v>
      </c>
      <c r="C284" s="55"/>
      <c r="D284" s="53"/>
      <c r="E284" s="53"/>
      <c r="F284" s="53"/>
      <c r="G284" s="53"/>
      <c r="H284" s="53"/>
      <c r="I284" s="53"/>
      <c r="J284" s="53"/>
    </row>
    <row r="285" spans="1:11" s="22" customFormat="1" ht="7.5" customHeight="1">
      <c r="B285" s="56"/>
      <c r="C285" s="56"/>
    </row>
    <row r="286" spans="1:11" s="3" customFormat="1" ht="15" customHeight="1">
      <c r="A286" s="115"/>
      <c r="B286" s="115"/>
      <c r="C286" s="57"/>
      <c r="D286" s="116" t="s">
        <v>59</v>
      </c>
      <c r="E286" s="116"/>
      <c r="F286" s="116"/>
      <c r="G286" s="116"/>
      <c r="H286" s="116"/>
      <c r="I286" s="116"/>
      <c r="J286" s="116"/>
    </row>
    <row r="287" spans="1:11" s="2" customFormat="1" ht="26.25" customHeight="1">
      <c r="A287" s="117" t="s">
        <v>180</v>
      </c>
      <c r="B287" s="117"/>
      <c r="C287" s="117"/>
      <c r="D287" s="117"/>
      <c r="E287" s="117"/>
      <c r="F287" s="117"/>
      <c r="G287" s="117"/>
      <c r="H287" s="117"/>
      <c r="I287" s="117"/>
      <c r="J287" s="117"/>
    </row>
    <row r="288" spans="1:11" s="3" customFormat="1" ht="63">
      <c r="A288" s="32" t="s">
        <v>0</v>
      </c>
      <c r="B288" s="32" t="s">
        <v>1</v>
      </c>
      <c r="C288" s="33" t="s">
        <v>48</v>
      </c>
      <c r="D288" s="34" t="s">
        <v>49</v>
      </c>
      <c r="E288" s="32" t="s">
        <v>50</v>
      </c>
      <c r="F288" s="35" t="s">
        <v>2</v>
      </c>
      <c r="G288" s="35" t="s">
        <v>23</v>
      </c>
      <c r="H288" s="36" t="s">
        <v>17</v>
      </c>
      <c r="I288" s="36" t="s">
        <v>18</v>
      </c>
      <c r="J288" s="36" t="s">
        <v>16</v>
      </c>
    </row>
    <row r="289" spans="1:11" s="3" customFormat="1" ht="15" customHeight="1">
      <c r="A289" s="37" t="s">
        <v>3</v>
      </c>
      <c r="B289" s="37" t="s">
        <v>4</v>
      </c>
      <c r="C289" s="37" t="s">
        <v>5</v>
      </c>
      <c r="D289" s="37" t="s">
        <v>6</v>
      </c>
      <c r="E289" s="37" t="s">
        <v>7</v>
      </c>
      <c r="F289" s="37" t="s">
        <v>8</v>
      </c>
      <c r="G289" s="37" t="s">
        <v>9</v>
      </c>
      <c r="H289" s="37" t="s">
        <v>10</v>
      </c>
      <c r="I289" s="37" t="s">
        <v>19</v>
      </c>
      <c r="J289" s="37" t="s">
        <v>24</v>
      </c>
    </row>
    <row r="290" spans="1:11" s="3" customFormat="1" ht="33.75">
      <c r="A290" s="38" t="s">
        <v>11</v>
      </c>
      <c r="B290" s="83" t="s">
        <v>181</v>
      </c>
      <c r="C290" s="38" t="s">
        <v>25</v>
      </c>
      <c r="D290" s="40">
        <v>30</v>
      </c>
      <c r="E290" s="24"/>
      <c r="F290" s="41"/>
      <c r="G290" s="42">
        <f t="shared" ref="G290:G291" si="65">F290*I290+F290</f>
        <v>0</v>
      </c>
      <c r="H290" s="43">
        <f t="shared" ref="H290:H291" si="66">ROUND(D290*F290,2)</f>
        <v>0</v>
      </c>
      <c r="I290" s="44">
        <v>0.08</v>
      </c>
      <c r="J290" s="45">
        <f t="shared" ref="J290:J293" si="67">ROUND(H290*I290+H290,2)</f>
        <v>0</v>
      </c>
      <c r="K290" s="59"/>
    </row>
    <row r="291" spans="1:11" s="3" customFormat="1" ht="69" customHeight="1">
      <c r="A291" s="38" t="s">
        <v>12</v>
      </c>
      <c r="B291" s="83" t="s">
        <v>182</v>
      </c>
      <c r="C291" s="38" t="s">
        <v>25</v>
      </c>
      <c r="D291" s="40">
        <v>30</v>
      </c>
      <c r="E291" s="24"/>
      <c r="F291" s="41"/>
      <c r="G291" s="42">
        <f t="shared" si="65"/>
        <v>0</v>
      </c>
      <c r="H291" s="43">
        <f t="shared" si="66"/>
        <v>0</v>
      </c>
      <c r="I291" s="44">
        <v>0.08</v>
      </c>
      <c r="J291" s="45">
        <f t="shared" si="67"/>
        <v>0</v>
      </c>
      <c r="K291" s="59"/>
    </row>
    <row r="292" spans="1:11" s="3" customFormat="1" ht="22.5">
      <c r="A292" s="38" t="s">
        <v>26</v>
      </c>
      <c r="B292" s="83" t="s">
        <v>183</v>
      </c>
      <c r="C292" s="38" t="s">
        <v>25</v>
      </c>
      <c r="D292" s="40">
        <v>30</v>
      </c>
      <c r="E292" s="24"/>
      <c r="F292" s="41"/>
      <c r="G292" s="42">
        <f>F292*I292+F292</f>
        <v>0</v>
      </c>
      <c r="H292" s="43">
        <f>ROUND(D292*F292,2)</f>
        <v>0</v>
      </c>
      <c r="I292" s="44">
        <v>0.08</v>
      </c>
      <c r="J292" s="45">
        <f t="shared" si="67"/>
        <v>0</v>
      </c>
      <c r="K292" s="59"/>
    </row>
    <row r="293" spans="1:11" s="3" customFormat="1" ht="33.75">
      <c r="A293" s="38" t="s">
        <v>27</v>
      </c>
      <c r="B293" s="83" t="s">
        <v>184</v>
      </c>
      <c r="C293" s="38" t="s">
        <v>25</v>
      </c>
      <c r="D293" s="40">
        <v>10</v>
      </c>
      <c r="E293" s="24"/>
      <c r="F293" s="41"/>
      <c r="G293" s="42">
        <f>F293*I293+F293</f>
        <v>0</v>
      </c>
      <c r="H293" s="43">
        <f>ROUND(D293*F293,2)</f>
        <v>0</v>
      </c>
      <c r="I293" s="44">
        <v>0.08</v>
      </c>
      <c r="J293" s="45">
        <f t="shared" si="67"/>
        <v>0</v>
      </c>
      <c r="K293" s="59"/>
    </row>
    <row r="294" spans="1:11" s="3" customFormat="1" ht="20.100000000000001" customHeight="1">
      <c r="B294" s="4"/>
      <c r="C294" s="4"/>
      <c r="D294" s="5"/>
      <c r="E294" s="5"/>
      <c r="F294" s="5"/>
      <c r="G294" s="5" t="s">
        <v>14</v>
      </c>
      <c r="H294" s="9">
        <f>SUM(H290:H293)</f>
        <v>0</v>
      </c>
      <c r="I294" s="10"/>
      <c r="J294" s="9">
        <f>SUM(J290:J293)</f>
        <v>0</v>
      </c>
    </row>
    <row r="295" spans="1:11" s="8" customFormat="1" ht="15" customHeight="1">
      <c r="A295" s="12" t="s">
        <v>15</v>
      </c>
      <c r="B295" s="13" t="s">
        <v>20</v>
      </c>
      <c r="C295" s="48"/>
      <c r="D295" s="14"/>
      <c r="E295" s="15"/>
      <c r="F295" s="16"/>
      <c r="G295" s="16"/>
      <c r="H295" s="14"/>
      <c r="I295" s="17"/>
      <c r="J295" s="18"/>
    </row>
    <row r="296" spans="1:11" s="8" customFormat="1" ht="15" customHeight="1">
      <c r="A296" s="111" t="s">
        <v>32</v>
      </c>
      <c r="B296" s="112"/>
      <c r="C296" s="112"/>
      <c r="D296" s="112"/>
      <c r="E296" s="112"/>
      <c r="F296" s="112"/>
      <c r="G296" s="112"/>
      <c r="H296" s="112"/>
      <c r="I296" s="112"/>
      <c r="J296" s="24"/>
    </row>
    <row r="297" spans="1:11" s="8" customFormat="1" ht="15" customHeight="1">
      <c r="A297" s="111" t="s">
        <v>53</v>
      </c>
      <c r="B297" s="112"/>
      <c r="C297" s="112"/>
      <c r="D297" s="112"/>
      <c r="E297" s="112"/>
      <c r="F297" s="112"/>
      <c r="G297" s="112"/>
      <c r="H297" s="112"/>
      <c r="I297" s="112"/>
      <c r="J297" s="24"/>
    </row>
    <row r="298" spans="1:11" s="8" customFormat="1" ht="15" customHeight="1">
      <c r="A298" s="113" t="s">
        <v>21</v>
      </c>
      <c r="B298" s="114"/>
      <c r="C298" s="114"/>
      <c r="D298" s="114"/>
      <c r="E298" s="114"/>
      <c r="F298" s="114"/>
      <c r="G298" s="114"/>
      <c r="H298" s="114"/>
      <c r="I298" s="114"/>
      <c r="J298" s="24"/>
    </row>
    <row r="299" spans="1:11" s="8" customFormat="1" ht="15" customHeight="1">
      <c r="A299" s="111" t="s">
        <v>54</v>
      </c>
      <c r="B299" s="112"/>
      <c r="C299" s="112"/>
      <c r="D299" s="112"/>
      <c r="E299" s="112"/>
      <c r="F299" s="112"/>
      <c r="G299" s="112"/>
      <c r="H299" s="112"/>
      <c r="I299" s="112"/>
      <c r="J299" s="24"/>
    </row>
    <row r="300" spans="1:11" s="8" customFormat="1" ht="15" customHeight="1">
      <c r="A300" s="6" t="s">
        <v>15</v>
      </c>
      <c r="B300" s="20" t="s">
        <v>22</v>
      </c>
      <c r="C300" s="20"/>
      <c r="D300" s="19"/>
      <c r="E300" s="19"/>
      <c r="F300" s="19"/>
      <c r="G300" s="19"/>
      <c r="H300" s="19"/>
      <c r="I300" s="19"/>
      <c r="J300" s="21"/>
    </row>
    <row r="301" spans="1:11" s="3" customFormat="1" ht="15" customHeight="1">
      <c r="A301" s="6" t="s">
        <v>15</v>
      </c>
      <c r="B301" s="49" t="s">
        <v>55</v>
      </c>
      <c r="C301" s="49"/>
      <c r="D301" s="7"/>
      <c r="E301" s="7"/>
      <c r="F301" s="8"/>
      <c r="G301" s="8"/>
    </row>
    <row r="302" spans="1:11" s="3" customFormat="1" ht="15" customHeight="1">
      <c r="A302" s="6" t="s">
        <v>15</v>
      </c>
      <c r="B302" s="7" t="s">
        <v>56</v>
      </c>
      <c r="C302" s="7"/>
      <c r="D302" s="7"/>
      <c r="E302" s="7"/>
      <c r="F302" s="8"/>
      <c r="G302" s="8"/>
    </row>
    <row r="303" spans="1:11" s="3" customFormat="1" ht="15" customHeight="1">
      <c r="A303" s="6" t="s">
        <v>15</v>
      </c>
      <c r="B303" s="50" t="s">
        <v>57</v>
      </c>
      <c r="C303" s="51"/>
      <c r="D303" s="52"/>
      <c r="E303" s="52"/>
      <c r="F303" s="52"/>
      <c r="G303" s="52"/>
      <c r="H303" s="53"/>
      <c r="I303" s="53"/>
      <c r="J303" s="53"/>
    </row>
    <row r="304" spans="1:11" s="3" customFormat="1" ht="15" customHeight="1">
      <c r="B304" s="54" t="s">
        <v>58</v>
      </c>
      <c r="C304" s="55"/>
      <c r="D304" s="53"/>
      <c r="E304" s="53"/>
      <c r="F304" s="53"/>
      <c r="G304" s="53"/>
      <c r="H304" s="53"/>
      <c r="I304" s="53"/>
      <c r="J304" s="53"/>
    </row>
    <row r="305" spans="1:11" s="22" customFormat="1" ht="7.5" customHeight="1">
      <c r="B305" s="56"/>
      <c r="C305" s="56"/>
    </row>
    <row r="306" spans="1:11" s="3" customFormat="1" ht="15" customHeight="1">
      <c r="A306" s="115"/>
      <c r="B306" s="115"/>
      <c r="C306" s="57"/>
      <c r="D306" s="116" t="s">
        <v>59</v>
      </c>
      <c r="E306" s="116"/>
      <c r="F306" s="116"/>
      <c r="G306" s="116"/>
      <c r="H306" s="116"/>
      <c r="I306" s="116"/>
      <c r="J306" s="116"/>
    </row>
    <row r="307" spans="1:11" s="2" customFormat="1" ht="26.25" customHeight="1">
      <c r="A307" s="117" t="s">
        <v>185</v>
      </c>
      <c r="B307" s="117"/>
      <c r="C307" s="117"/>
      <c r="D307" s="117"/>
      <c r="E307" s="117"/>
      <c r="F307" s="117"/>
      <c r="G307" s="117"/>
      <c r="H307" s="117"/>
      <c r="I307" s="117"/>
      <c r="J307" s="117"/>
    </row>
    <row r="308" spans="1:11" s="3" customFormat="1" ht="63">
      <c r="A308" s="32" t="s">
        <v>0</v>
      </c>
      <c r="B308" s="32" t="s">
        <v>1</v>
      </c>
      <c r="C308" s="33" t="s">
        <v>48</v>
      </c>
      <c r="D308" s="34" t="s">
        <v>49</v>
      </c>
      <c r="E308" s="32" t="s">
        <v>50</v>
      </c>
      <c r="F308" s="35" t="s">
        <v>2</v>
      </c>
      <c r="G308" s="35" t="s">
        <v>23</v>
      </c>
      <c r="H308" s="36" t="s">
        <v>17</v>
      </c>
      <c r="I308" s="36" t="s">
        <v>18</v>
      </c>
      <c r="J308" s="36" t="s">
        <v>16</v>
      </c>
    </row>
    <row r="309" spans="1:11" s="3" customFormat="1" ht="15" customHeight="1">
      <c r="A309" s="37" t="s">
        <v>3</v>
      </c>
      <c r="B309" s="37" t="s">
        <v>4</v>
      </c>
      <c r="C309" s="37" t="s">
        <v>5</v>
      </c>
      <c r="D309" s="37" t="s">
        <v>6</v>
      </c>
      <c r="E309" s="37" t="s">
        <v>7</v>
      </c>
      <c r="F309" s="37" t="s">
        <v>8</v>
      </c>
      <c r="G309" s="37" t="s">
        <v>9</v>
      </c>
      <c r="H309" s="37" t="s">
        <v>10</v>
      </c>
      <c r="I309" s="37" t="s">
        <v>19</v>
      </c>
      <c r="J309" s="37" t="s">
        <v>24</v>
      </c>
    </row>
    <row r="310" spans="1:11" s="3" customFormat="1" ht="67.5">
      <c r="A310" s="38" t="s">
        <v>11</v>
      </c>
      <c r="B310" s="80" t="s">
        <v>186</v>
      </c>
      <c r="C310" s="38" t="s">
        <v>25</v>
      </c>
      <c r="D310" s="40">
        <v>15</v>
      </c>
      <c r="E310" s="24"/>
      <c r="F310" s="41"/>
      <c r="G310" s="42">
        <f t="shared" ref="G310:G323" si="68">F310*I310+F310</f>
        <v>0</v>
      </c>
      <c r="H310" s="43">
        <f t="shared" ref="H310:H323" si="69">ROUND(D310*F310,2)</f>
        <v>0</v>
      </c>
      <c r="I310" s="44">
        <v>0.08</v>
      </c>
      <c r="J310" s="45">
        <f t="shared" ref="J310:J323" si="70">ROUND(H310*I310+H310,2)</f>
        <v>0</v>
      </c>
      <c r="K310" s="46"/>
    </row>
    <row r="311" spans="1:11" s="3" customFormat="1" ht="33.75">
      <c r="A311" s="38" t="s">
        <v>12</v>
      </c>
      <c r="B311" s="80" t="s">
        <v>187</v>
      </c>
      <c r="C311" s="38" t="s">
        <v>25</v>
      </c>
      <c r="D311" s="40">
        <v>16</v>
      </c>
      <c r="E311" s="24"/>
      <c r="F311" s="41"/>
      <c r="G311" s="42">
        <f t="shared" si="68"/>
        <v>0</v>
      </c>
      <c r="H311" s="43">
        <f t="shared" si="69"/>
        <v>0</v>
      </c>
      <c r="I311" s="44">
        <v>0.08</v>
      </c>
      <c r="J311" s="45">
        <f t="shared" si="70"/>
        <v>0</v>
      </c>
      <c r="K311" s="46"/>
    </row>
    <row r="312" spans="1:11" s="3" customFormat="1" ht="56.45" customHeight="1">
      <c r="A312" s="38" t="s">
        <v>26</v>
      </c>
      <c r="B312" s="80" t="s">
        <v>188</v>
      </c>
      <c r="C312" s="38" t="s">
        <v>25</v>
      </c>
      <c r="D312" s="40">
        <v>26</v>
      </c>
      <c r="E312" s="24"/>
      <c r="F312" s="41"/>
      <c r="G312" s="42">
        <f t="shared" si="68"/>
        <v>0</v>
      </c>
      <c r="H312" s="43">
        <f t="shared" si="69"/>
        <v>0</v>
      </c>
      <c r="I312" s="44">
        <v>0.08</v>
      </c>
      <c r="J312" s="45">
        <f t="shared" si="70"/>
        <v>0</v>
      </c>
      <c r="K312" s="46"/>
    </row>
    <row r="313" spans="1:11" s="3" customFormat="1" ht="101.25">
      <c r="A313" s="38" t="s">
        <v>27</v>
      </c>
      <c r="B313" s="80" t="s">
        <v>189</v>
      </c>
      <c r="C313" s="38" t="s">
        <v>25</v>
      </c>
      <c r="D313" s="40">
        <v>10</v>
      </c>
      <c r="E313" s="24"/>
      <c r="F313" s="41"/>
      <c r="G313" s="42">
        <f t="shared" si="68"/>
        <v>0</v>
      </c>
      <c r="H313" s="43">
        <f t="shared" si="69"/>
        <v>0</v>
      </c>
      <c r="I313" s="44">
        <v>0.08</v>
      </c>
      <c r="J313" s="45">
        <f t="shared" si="70"/>
        <v>0</v>
      </c>
      <c r="K313" s="46"/>
    </row>
    <row r="314" spans="1:11" s="3" customFormat="1" ht="67.5">
      <c r="A314" s="38" t="s">
        <v>28</v>
      </c>
      <c r="B314" s="80" t="s">
        <v>190</v>
      </c>
      <c r="C314" s="38" t="s">
        <v>25</v>
      </c>
      <c r="D314" s="40">
        <v>5</v>
      </c>
      <c r="E314" s="24"/>
      <c r="F314" s="41"/>
      <c r="G314" s="42">
        <f t="shared" si="68"/>
        <v>0</v>
      </c>
      <c r="H314" s="43">
        <f t="shared" si="69"/>
        <v>0</v>
      </c>
      <c r="I314" s="44">
        <v>0.08</v>
      </c>
      <c r="J314" s="45">
        <f t="shared" si="70"/>
        <v>0</v>
      </c>
      <c r="K314" s="46"/>
    </row>
    <row r="315" spans="1:11" s="3" customFormat="1" ht="72" customHeight="1">
      <c r="A315" s="38" t="s">
        <v>29</v>
      </c>
      <c r="B315" s="80" t="s">
        <v>191</v>
      </c>
      <c r="C315" s="38" t="s">
        <v>25</v>
      </c>
      <c r="D315" s="40">
        <v>10</v>
      </c>
      <c r="E315" s="24"/>
      <c r="F315" s="41"/>
      <c r="G315" s="42">
        <f t="shared" si="68"/>
        <v>0</v>
      </c>
      <c r="H315" s="43">
        <f t="shared" si="69"/>
        <v>0</v>
      </c>
      <c r="I315" s="44">
        <v>0.08</v>
      </c>
      <c r="J315" s="45">
        <f t="shared" si="70"/>
        <v>0</v>
      </c>
      <c r="K315" s="46"/>
    </row>
    <row r="316" spans="1:11" s="3" customFormat="1" ht="45">
      <c r="A316" s="38" t="s">
        <v>30</v>
      </c>
      <c r="B316" s="84" t="s">
        <v>192</v>
      </c>
      <c r="C316" s="38" t="s">
        <v>25</v>
      </c>
      <c r="D316" s="40">
        <v>10</v>
      </c>
      <c r="E316" s="24"/>
      <c r="F316" s="41"/>
      <c r="G316" s="42">
        <f t="shared" si="68"/>
        <v>0</v>
      </c>
      <c r="H316" s="43">
        <f t="shared" si="69"/>
        <v>0</v>
      </c>
      <c r="I316" s="44">
        <v>0.08</v>
      </c>
      <c r="J316" s="45">
        <f t="shared" si="70"/>
        <v>0</v>
      </c>
      <c r="K316" s="85"/>
    </row>
    <row r="317" spans="1:11" s="3" customFormat="1" ht="78.75">
      <c r="A317" s="38" t="s">
        <v>31</v>
      </c>
      <c r="B317" s="84" t="s">
        <v>193</v>
      </c>
      <c r="C317" s="38" t="s">
        <v>25</v>
      </c>
      <c r="D317" s="40">
        <v>10</v>
      </c>
      <c r="E317" s="24"/>
      <c r="F317" s="41"/>
      <c r="G317" s="42">
        <f t="shared" si="68"/>
        <v>0</v>
      </c>
      <c r="H317" s="43">
        <f t="shared" si="69"/>
        <v>0</v>
      </c>
      <c r="I317" s="44">
        <v>0.08</v>
      </c>
      <c r="J317" s="45">
        <f t="shared" si="70"/>
        <v>0</v>
      </c>
      <c r="K317" s="46"/>
    </row>
    <row r="318" spans="1:11" s="3" customFormat="1" ht="222.6" customHeight="1">
      <c r="A318" s="38" t="s">
        <v>33</v>
      </c>
      <c r="B318" s="86" t="s">
        <v>194</v>
      </c>
      <c r="C318" s="38" t="s">
        <v>25</v>
      </c>
      <c r="D318" s="40">
        <v>22</v>
      </c>
      <c r="E318" s="24"/>
      <c r="F318" s="41"/>
      <c r="G318" s="42">
        <f t="shared" si="68"/>
        <v>0</v>
      </c>
      <c r="H318" s="43">
        <f t="shared" si="69"/>
        <v>0</v>
      </c>
      <c r="I318" s="44">
        <v>0.08</v>
      </c>
      <c r="J318" s="45">
        <f t="shared" si="70"/>
        <v>0</v>
      </c>
      <c r="K318" s="46"/>
    </row>
    <row r="319" spans="1:11" s="3" customFormat="1" ht="112.5">
      <c r="A319" s="38" t="s">
        <v>34</v>
      </c>
      <c r="B319" s="87" t="s">
        <v>195</v>
      </c>
      <c r="C319" s="38" t="s">
        <v>25</v>
      </c>
      <c r="D319" s="40">
        <v>20</v>
      </c>
      <c r="E319" s="24"/>
      <c r="F319" s="41"/>
      <c r="G319" s="42">
        <f t="shared" si="68"/>
        <v>0</v>
      </c>
      <c r="H319" s="43">
        <f t="shared" si="69"/>
        <v>0</v>
      </c>
      <c r="I319" s="44">
        <v>0.08</v>
      </c>
      <c r="J319" s="45">
        <f t="shared" si="70"/>
        <v>0</v>
      </c>
      <c r="K319" s="59"/>
    </row>
    <row r="320" spans="1:11" s="3" customFormat="1" ht="73.5" customHeight="1">
      <c r="A320" s="38" t="s">
        <v>35</v>
      </c>
      <c r="B320" s="76" t="s">
        <v>196</v>
      </c>
      <c r="C320" s="38" t="s">
        <v>25</v>
      </c>
      <c r="D320" s="40">
        <v>6</v>
      </c>
      <c r="E320" s="24"/>
      <c r="F320" s="41"/>
      <c r="G320" s="42">
        <f t="shared" si="68"/>
        <v>0</v>
      </c>
      <c r="H320" s="43">
        <f t="shared" si="69"/>
        <v>0</v>
      </c>
      <c r="I320" s="44">
        <v>0.08</v>
      </c>
      <c r="J320" s="45">
        <f t="shared" si="70"/>
        <v>0</v>
      </c>
      <c r="K320" s="46"/>
    </row>
    <row r="321" spans="1:11" s="3" customFormat="1" ht="101.25">
      <c r="A321" s="38" t="s">
        <v>36</v>
      </c>
      <c r="B321" s="75" t="s">
        <v>197</v>
      </c>
      <c r="C321" s="38" t="s">
        <v>25</v>
      </c>
      <c r="D321" s="40">
        <v>20</v>
      </c>
      <c r="E321" s="24"/>
      <c r="F321" s="41"/>
      <c r="G321" s="42">
        <f t="shared" si="68"/>
        <v>0</v>
      </c>
      <c r="H321" s="43">
        <f t="shared" si="69"/>
        <v>0</v>
      </c>
      <c r="I321" s="44">
        <v>0.08</v>
      </c>
      <c r="J321" s="45">
        <f t="shared" si="70"/>
        <v>0</v>
      </c>
      <c r="K321" s="46"/>
    </row>
    <row r="322" spans="1:11" s="3" customFormat="1" ht="78.75">
      <c r="A322" s="38" t="s">
        <v>37</v>
      </c>
      <c r="B322" s="75" t="s">
        <v>198</v>
      </c>
      <c r="C322" s="38" t="s">
        <v>25</v>
      </c>
      <c r="D322" s="40">
        <v>20</v>
      </c>
      <c r="E322" s="24"/>
      <c r="F322" s="41"/>
      <c r="G322" s="42">
        <f t="shared" si="68"/>
        <v>0</v>
      </c>
      <c r="H322" s="43">
        <f t="shared" si="69"/>
        <v>0</v>
      </c>
      <c r="I322" s="44">
        <v>0.08</v>
      </c>
      <c r="J322" s="45">
        <f t="shared" si="70"/>
        <v>0</v>
      </c>
      <c r="K322" s="46"/>
    </row>
    <row r="323" spans="1:11" s="3" customFormat="1" ht="56.25">
      <c r="A323" s="38" t="s">
        <v>38</v>
      </c>
      <c r="B323" s="62" t="s">
        <v>199</v>
      </c>
      <c r="C323" s="38" t="s">
        <v>25</v>
      </c>
      <c r="D323" s="40">
        <v>80</v>
      </c>
      <c r="E323" s="24"/>
      <c r="F323" s="41"/>
      <c r="G323" s="42">
        <f t="shared" si="68"/>
        <v>0</v>
      </c>
      <c r="H323" s="43">
        <f t="shared" si="69"/>
        <v>0</v>
      </c>
      <c r="I323" s="44">
        <v>0.08</v>
      </c>
      <c r="J323" s="45">
        <f t="shared" si="70"/>
        <v>0</v>
      </c>
      <c r="K323" s="46"/>
    </row>
    <row r="324" spans="1:11" s="3" customFormat="1" ht="20.100000000000001" customHeight="1">
      <c r="B324" s="4"/>
      <c r="C324" s="4"/>
      <c r="D324" s="5"/>
      <c r="E324" s="5"/>
      <c r="F324" s="5"/>
      <c r="G324" s="5" t="s">
        <v>14</v>
      </c>
      <c r="H324" s="9">
        <f>SUM(H310:H323)</f>
        <v>0</v>
      </c>
      <c r="I324" s="10"/>
      <c r="J324" s="9">
        <f>SUM(J310:J323)</f>
        <v>0</v>
      </c>
    </row>
    <row r="325" spans="1:11" s="8" customFormat="1" ht="15" customHeight="1">
      <c r="A325" s="12" t="s">
        <v>15</v>
      </c>
      <c r="B325" s="13" t="s">
        <v>20</v>
      </c>
      <c r="C325" s="48"/>
      <c r="D325" s="14"/>
      <c r="E325" s="15"/>
      <c r="F325" s="16"/>
      <c r="G325" s="16"/>
      <c r="H325" s="14"/>
      <c r="I325" s="17"/>
      <c r="J325" s="18"/>
    </row>
    <row r="326" spans="1:11" s="8" customFormat="1" ht="15" customHeight="1">
      <c r="A326" s="111" t="s">
        <v>32</v>
      </c>
      <c r="B326" s="112"/>
      <c r="C326" s="112"/>
      <c r="D326" s="112"/>
      <c r="E326" s="112"/>
      <c r="F326" s="112"/>
      <c r="G326" s="112"/>
      <c r="H326" s="112"/>
      <c r="I326" s="112"/>
      <c r="J326" s="24"/>
    </row>
    <row r="327" spans="1:11" s="8" customFormat="1" ht="15" customHeight="1">
      <c r="A327" s="111" t="s">
        <v>53</v>
      </c>
      <c r="B327" s="112"/>
      <c r="C327" s="112"/>
      <c r="D327" s="112"/>
      <c r="E327" s="112"/>
      <c r="F327" s="112"/>
      <c r="G327" s="112"/>
      <c r="H327" s="112"/>
      <c r="I327" s="112"/>
      <c r="J327" s="24"/>
    </row>
    <row r="328" spans="1:11" s="8" customFormat="1" ht="15" customHeight="1">
      <c r="A328" s="113" t="s">
        <v>21</v>
      </c>
      <c r="B328" s="114"/>
      <c r="C328" s="114"/>
      <c r="D328" s="114"/>
      <c r="E328" s="114"/>
      <c r="F328" s="114"/>
      <c r="G328" s="114"/>
      <c r="H328" s="114"/>
      <c r="I328" s="114"/>
      <c r="J328" s="24"/>
    </row>
    <row r="329" spans="1:11" s="8" customFormat="1" ht="15" customHeight="1">
      <c r="A329" s="111" t="s">
        <v>54</v>
      </c>
      <c r="B329" s="112"/>
      <c r="C329" s="112"/>
      <c r="D329" s="112"/>
      <c r="E329" s="112"/>
      <c r="F329" s="112"/>
      <c r="G329" s="112"/>
      <c r="H329" s="112"/>
      <c r="I329" s="112"/>
      <c r="J329" s="24"/>
    </row>
    <row r="330" spans="1:11" s="8" customFormat="1" ht="15" customHeight="1">
      <c r="A330" s="6" t="s">
        <v>15</v>
      </c>
      <c r="B330" s="20" t="s">
        <v>22</v>
      </c>
      <c r="C330" s="20"/>
      <c r="D330" s="19"/>
      <c r="E330" s="19"/>
      <c r="F330" s="19"/>
      <c r="G330" s="19"/>
      <c r="H330" s="19"/>
      <c r="I330" s="19"/>
      <c r="J330" s="21"/>
    </row>
    <row r="331" spans="1:11" s="3" customFormat="1" ht="15" customHeight="1">
      <c r="A331" s="6" t="s">
        <v>15</v>
      </c>
      <c r="B331" s="49" t="s">
        <v>55</v>
      </c>
      <c r="C331" s="49"/>
      <c r="D331" s="7"/>
      <c r="E331" s="7"/>
      <c r="F331" s="8"/>
      <c r="G331" s="8"/>
    </row>
    <row r="332" spans="1:11" s="3" customFormat="1" ht="15" customHeight="1">
      <c r="A332" s="6" t="s">
        <v>15</v>
      </c>
      <c r="B332" s="7" t="s">
        <v>56</v>
      </c>
      <c r="C332" s="7"/>
      <c r="D332" s="7"/>
      <c r="E332" s="7"/>
      <c r="F332" s="8"/>
      <c r="G332" s="8"/>
    </row>
    <row r="333" spans="1:11" s="3" customFormat="1" ht="15" customHeight="1">
      <c r="A333" s="6" t="s">
        <v>15</v>
      </c>
      <c r="B333" s="50" t="s">
        <v>57</v>
      </c>
      <c r="C333" s="51"/>
      <c r="D333" s="52"/>
      <c r="E333" s="52"/>
      <c r="F333" s="52"/>
      <c r="G333" s="52"/>
      <c r="H333" s="53"/>
      <c r="I333" s="53"/>
      <c r="J333" s="53"/>
    </row>
    <row r="334" spans="1:11" s="3" customFormat="1" ht="15" customHeight="1">
      <c r="B334" s="54" t="s">
        <v>58</v>
      </c>
      <c r="C334" s="55"/>
      <c r="D334" s="53"/>
      <c r="E334" s="53"/>
      <c r="F334" s="53"/>
      <c r="G334" s="53"/>
      <c r="H334" s="53"/>
      <c r="I334" s="53"/>
      <c r="J334" s="53"/>
    </row>
    <row r="335" spans="1:11" s="22" customFormat="1" ht="7.5" customHeight="1">
      <c r="B335" s="56"/>
      <c r="C335" s="56"/>
    </row>
    <row r="336" spans="1:11" s="3" customFormat="1" ht="15" customHeight="1">
      <c r="A336" s="115"/>
      <c r="B336" s="115"/>
      <c r="C336" s="57"/>
      <c r="D336" s="116" t="s">
        <v>59</v>
      </c>
      <c r="E336" s="116"/>
      <c r="F336" s="116"/>
      <c r="G336" s="116"/>
      <c r="H336" s="116"/>
      <c r="I336" s="116"/>
      <c r="J336" s="116"/>
    </row>
    <row r="337" spans="1:11" s="2" customFormat="1" ht="26.25" customHeight="1">
      <c r="A337" s="117" t="s">
        <v>200</v>
      </c>
      <c r="B337" s="117"/>
      <c r="C337" s="117"/>
      <c r="D337" s="117"/>
      <c r="E337" s="117"/>
      <c r="F337" s="117"/>
      <c r="G337" s="117"/>
      <c r="H337" s="117"/>
      <c r="I337" s="117"/>
      <c r="J337" s="117"/>
    </row>
    <row r="338" spans="1:11" s="3" customFormat="1" ht="63">
      <c r="A338" s="32" t="s">
        <v>0</v>
      </c>
      <c r="B338" s="32" t="s">
        <v>1</v>
      </c>
      <c r="C338" s="33" t="s">
        <v>48</v>
      </c>
      <c r="D338" s="34" t="s">
        <v>49</v>
      </c>
      <c r="E338" s="32" t="s">
        <v>50</v>
      </c>
      <c r="F338" s="35" t="s">
        <v>2</v>
      </c>
      <c r="G338" s="35" t="s">
        <v>23</v>
      </c>
      <c r="H338" s="36" t="s">
        <v>17</v>
      </c>
      <c r="I338" s="36" t="s">
        <v>18</v>
      </c>
      <c r="J338" s="36" t="s">
        <v>16</v>
      </c>
    </row>
    <row r="339" spans="1:11" s="3" customFormat="1" ht="15" customHeight="1">
      <c r="A339" s="37" t="s">
        <v>3</v>
      </c>
      <c r="B339" s="37" t="s">
        <v>4</v>
      </c>
      <c r="C339" s="37" t="s">
        <v>5</v>
      </c>
      <c r="D339" s="37" t="s">
        <v>6</v>
      </c>
      <c r="E339" s="37" t="s">
        <v>7</v>
      </c>
      <c r="F339" s="37" t="s">
        <v>8</v>
      </c>
      <c r="G339" s="37" t="s">
        <v>9</v>
      </c>
      <c r="H339" s="37" t="s">
        <v>10</v>
      </c>
      <c r="I339" s="37" t="s">
        <v>19</v>
      </c>
      <c r="J339" s="37" t="s">
        <v>24</v>
      </c>
    </row>
    <row r="340" spans="1:11" s="3" customFormat="1" ht="116.45" customHeight="1">
      <c r="A340" s="38" t="s">
        <v>11</v>
      </c>
      <c r="B340" s="82" t="s">
        <v>201</v>
      </c>
      <c r="C340" s="38" t="s">
        <v>25</v>
      </c>
      <c r="D340" s="40">
        <v>3</v>
      </c>
      <c r="E340" s="24"/>
      <c r="F340" s="41"/>
      <c r="G340" s="42">
        <f t="shared" ref="G340:G344" si="71">F340*I340+F340</f>
        <v>0</v>
      </c>
      <c r="H340" s="43">
        <f t="shared" ref="H340:H344" si="72">ROUND(D340*F340,2)</f>
        <v>0</v>
      </c>
      <c r="I340" s="44">
        <v>0.08</v>
      </c>
      <c r="J340" s="45">
        <f t="shared" ref="J340:J344" si="73">ROUND(H340*I340+H340,2)</f>
        <v>0</v>
      </c>
      <c r="K340" s="59"/>
    </row>
    <row r="341" spans="1:11" s="3" customFormat="1" ht="117.6" customHeight="1">
      <c r="A341" s="38" t="s">
        <v>12</v>
      </c>
      <c r="B341" s="82" t="s">
        <v>202</v>
      </c>
      <c r="C341" s="38" t="s">
        <v>25</v>
      </c>
      <c r="D341" s="40">
        <v>3</v>
      </c>
      <c r="E341" s="24"/>
      <c r="F341" s="41"/>
      <c r="G341" s="42">
        <f t="shared" si="71"/>
        <v>0</v>
      </c>
      <c r="H341" s="43">
        <f t="shared" si="72"/>
        <v>0</v>
      </c>
      <c r="I341" s="44">
        <v>0.08</v>
      </c>
      <c r="J341" s="45">
        <f t="shared" si="73"/>
        <v>0</v>
      </c>
      <c r="K341" s="59"/>
    </row>
    <row r="342" spans="1:11" s="3" customFormat="1" ht="109.15" customHeight="1">
      <c r="A342" s="38" t="s">
        <v>26</v>
      </c>
      <c r="B342" s="81" t="s">
        <v>203</v>
      </c>
      <c r="C342" s="38" t="s">
        <v>25</v>
      </c>
      <c r="D342" s="40">
        <v>5</v>
      </c>
      <c r="E342" s="24"/>
      <c r="F342" s="41"/>
      <c r="G342" s="42">
        <f t="shared" si="71"/>
        <v>0</v>
      </c>
      <c r="H342" s="43">
        <f t="shared" si="72"/>
        <v>0</v>
      </c>
      <c r="I342" s="44">
        <v>0.08</v>
      </c>
      <c r="J342" s="45">
        <f t="shared" si="73"/>
        <v>0</v>
      </c>
      <c r="K342" s="59"/>
    </row>
    <row r="343" spans="1:11" s="3" customFormat="1" ht="148.9" customHeight="1">
      <c r="A343" s="38" t="s">
        <v>27</v>
      </c>
      <c r="B343" s="81" t="s">
        <v>204</v>
      </c>
      <c r="C343" s="38" t="s">
        <v>25</v>
      </c>
      <c r="D343" s="40">
        <v>5</v>
      </c>
      <c r="E343" s="24"/>
      <c r="F343" s="41"/>
      <c r="G343" s="42">
        <f t="shared" si="71"/>
        <v>0</v>
      </c>
      <c r="H343" s="43">
        <f t="shared" si="72"/>
        <v>0</v>
      </c>
      <c r="I343" s="44">
        <v>0.08</v>
      </c>
      <c r="J343" s="45">
        <f t="shared" si="73"/>
        <v>0</v>
      </c>
      <c r="K343" s="59"/>
    </row>
    <row r="344" spans="1:11" s="3" customFormat="1" ht="101.25">
      <c r="A344" s="38" t="s">
        <v>28</v>
      </c>
      <c r="B344" s="88" t="s">
        <v>205</v>
      </c>
      <c r="C344" s="38" t="s">
        <v>25</v>
      </c>
      <c r="D344" s="40">
        <v>3</v>
      </c>
      <c r="E344" s="24"/>
      <c r="F344" s="41"/>
      <c r="G344" s="42">
        <f t="shared" si="71"/>
        <v>0</v>
      </c>
      <c r="H344" s="43">
        <f t="shared" si="72"/>
        <v>0</v>
      </c>
      <c r="I344" s="44">
        <v>0.08</v>
      </c>
      <c r="J344" s="45">
        <f t="shared" si="73"/>
        <v>0</v>
      </c>
      <c r="K344" s="59"/>
    </row>
    <row r="345" spans="1:11" s="3" customFormat="1" ht="20.100000000000001" customHeight="1">
      <c r="B345" s="4"/>
      <c r="C345" s="4"/>
      <c r="D345" s="5"/>
      <c r="E345" s="5"/>
      <c r="F345" s="5"/>
      <c r="G345" s="5" t="s">
        <v>14</v>
      </c>
      <c r="H345" s="9">
        <f>SUM(H340:H344)</f>
        <v>0</v>
      </c>
      <c r="I345" s="10"/>
      <c r="J345" s="9">
        <f>SUM(J340:J344)</f>
        <v>0</v>
      </c>
    </row>
    <row r="346" spans="1:11" s="8" customFormat="1" ht="15" customHeight="1">
      <c r="A346" s="12" t="s">
        <v>15</v>
      </c>
      <c r="B346" s="13" t="s">
        <v>20</v>
      </c>
      <c r="C346" s="48"/>
      <c r="D346" s="14"/>
      <c r="E346" s="15"/>
      <c r="F346" s="16"/>
      <c r="G346" s="16"/>
      <c r="H346" s="14"/>
      <c r="I346" s="17"/>
      <c r="J346" s="18"/>
    </row>
    <row r="347" spans="1:11" s="8" customFormat="1" ht="15" customHeight="1">
      <c r="A347" s="111" t="s">
        <v>32</v>
      </c>
      <c r="B347" s="112"/>
      <c r="C347" s="112"/>
      <c r="D347" s="112"/>
      <c r="E347" s="112"/>
      <c r="F347" s="112"/>
      <c r="G347" s="112"/>
      <c r="H347" s="112"/>
      <c r="I347" s="112"/>
      <c r="J347" s="24"/>
    </row>
    <row r="348" spans="1:11" s="8" customFormat="1" ht="15" customHeight="1">
      <c r="A348" s="111" t="s">
        <v>53</v>
      </c>
      <c r="B348" s="112"/>
      <c r="C348" s="112"/>
      <c r="D348" s="112"/>
      <c r="E348" s="112"/>
      <c r="F348" s="112"/>
      <c r="G348" s="112"/>
      <c r="H348" s="112"/>
      <c r="I348" s="112"/>
      <c r="J348" s="24"/>
    </row>
    <row r="349" spans="1:11" s="8" customFormat="1" ht="15" customHeight="1">
      <c r="A349" s="113" t="s">
        <v>21</v>
      </c>
      <c r="B349" s="114"/>
      <c r="C349" s="114"/>
      <c r="D349" s="114"/>
      <c r="E349" s="114"/>
      <c r="F349" s="114"/>
      <c r="G349" s="114"/>
      <c r="H349" s="114"/>
      <c r="I349" s="114"/>
      <c r="J349" s="24"/>
    </row>
    <row r="350" spans="1:11" s="8" customFormat="1" ht="15" customHeight="1">
      <c r="A350" s="111" t="s">
        <v>54</v>
      </c>
      <c r="B350" s="112"/>
      <c r="C350" s="112"/>
      <c r="D350" s="112"/>
      <c r="E350" s="112"/>
      <c r="F350" s="112"/>
      <c r="G350" s="112"/>
      <c r="H350" s="112"/>
      <c r="I350" s="112"/>
      <c r="J350" s="24"/>
    </row>
    <row r="351" spans="1:11" s="8" customFormat="1" ht="15" customHeight="1">
      <c r="A351" s="6" t="s">
        <v>15</v>
      </c>
      <c r="B351" s="20" t="s">
        <v>22</v>
      </c>
      <c r="C351" s="20"/>
      <c r="D351" s="19"/>
      <c r="E351" s="19"/>
      <c r="F351" s="19"/>
      <c r="G351" s="19"/>
      <c r="H351" s="19"/>
      <c r="I351" s="19"/>
      <c r="J351" s="21"/>
    </row>
    <row r="352" spans="1:11" s="3" customFormat="1" ht="15" customHeight="1">
      <c r="A352" s="6" t="s">
        <v>15</v>
      </c>
      <c r="B352" s="49" t="s">
        <v>55</v>
      </c>
      <c r="C352" s="49"/>
      <c r="D352" s="7"/>
      <c r="E352" s="7"/>
      <c r="F352" s="8"/>
      <c r="G352" s="8"/>
    </row>
    <row r="353" spans="1:11" s="3" customFormat="1" ht="15" customHeight="1">
      <c r="A353" s="6" t="s">
        <v>15</v>
      </c>
      <c r="B353" s="7" t="s">
        <v>56</v>
      </c>
      <c r="C353" s="7"/>
      <c r="D353" s="7"/>
      <c r="E353" s="7"/>
      <c r="F353" s="8"/>
      <c r="G353" s="8"/>
    </row>
    <row r="354" spans="1:11" s="3" customFormat="1" ht="15" customHeight="1">
      <c r="A354" s="6" t="s">
        <v>15</v>
      </c>
      <c r="B354" s="50" t="s">
        <v>57</v>
      </c>
      <c r="C354" s="51"/>
      <c r="D354" s="52"/>
      <c r="E354" s="52"/>
      <c r="F354" s="52"/>
      <c r="G354" s="52"/>
      <c r="H354" s="53"/>
      <c r="I354" s="53"/>
      <c r="J354" s="53"/>
    </row>
    <row r="355" spans="1:11" s="3" customFormat="1" ht="15" customHeight="1">
      <c r="B355" s="54" t="s">
        <v>58</v>
      </c>
      <c r="C355" s="55"/>
      <c r="D355" s="53"/>
      <c r="E355" s="53"/>
      <c r="F355" s="53"/>
      <c r="G355" s="53"/>
      <c r="H355" s="53"/>
      <c r="I355" s="53"/>
      <c r="J355" s="53"/>
    </row>
    <row r="356" spans="1:11" s="22" customFormat="1" ht="7.5" customHeight="1">
      <c r="B356" s="56"/>
      <c r="C356" s="56"/>
    </row>
    <row r="357" spans="1:11" s="3" customFormat="1" ht="15" customHeight="1">
      <c r="A357" s="115"/>
      <c r="B357" s="115"/>
      <c r="C357" s="57"/>
      <c r="D357" s="116" t="s">
        <v>59</v>
      </c>
      <c r="E357" s="116"/>
      <c r="F357" s="116"/>
      <c r="G357" s="116"/>
      <c r="H357" s="116"/>
      <c r="I357" s="116"/>
      <c r="J357" s="116"/>
    </row>
    <row r="358" spans="1:11" s="2" customFormat="1" ht="26.25" customHeight="1">
      <c r="A358" s="117" t="s">
        <v>206</v>
      </c>
      <c r="B358" s="117"/>
      <c r="C358" s="117"/>
      <c r="D358" s="117"/>
      <c r="E358" s="117"/>
      <c r="F358" s="117"/>
      <c r="G358" s="117"/>
      <c r="H358" s="117"/>
      <c r="I358" s="117"/>
      <c r="J358" s="117"/>
    </row>
    <row r="359" spans="1:11" s="3" customFormat="1" ht="63">
      <c r="A359" s="32" t="s">
        <v>0</v>
      </c>
      <c r="B359" s="32" t="s">
        <v>1</v>
      </c>
      <c r="C359" s="33" t="s">
        <v>48</v>
      </c>
      <c r="D359" s="34" t="s">
        <v>49</v>
      </c>
      <c r="E359" s="32" t="s">
        <v>50</v>
      </c>
      <c r="F359" s="35" t="s">
        <v>2</v>
      </c>
      <c r="G359" s="35" t="s">
        <v>23</v>
      </c>
      <c r="H359" s="36" t="s">
        <v>17</v>
      </c>
      <c r="I359" s="36" t="s">
        <v>18</v>
      </c>
      <c r="J359" s="36" t="s">
        <v>16</v>
      </c>
    </row>
    <row r="360" spans="1:11" s="3" customFormat="1" ht="15" customHeight="1">
      <c r="A360" s="37" t="s">
        <v>3</v>
      </c>
      <c r="B360" s="37" t="s">
        <v>4</v>
      </c>
      <c r="C360" s="37" t="s">
        <v>5</v>
      </c>
      <c r="D360" s="37" t="s">
        <v>6</v>
      </c>
      <c r="E360" s="37" t="s">
        <v>7</v>
      </c>
      <c r="F360" s="37" t="s">
        <v>8</v>
      </c>
      <c r="G360" s="37" t="s">
        <v>9</v>
      </c>
      <c r="H360" s="37" t="s">
        <v>10</v>
      </c>
      <c r="I360" s="37" t="s">
        <v>19</v>
      </c>
      <c r="J360" s="37" t="s">
        <v>24</v>
      </c>
    </row>
    <row r="361" spans="1:11" s="3" customFormat="1" ht="153" customHeight="1">
      <c r="A361" s="38" t="s">
        <v>11</v>
      </c>
      <c r="B361" s="70" t="s">
        <v>207</v>
      </c>
      <c r="C361" s="38" t="s">
        <v>25</v>
      </c>
      <c r="D361" s="40">
        <v>9</v>
      </c>
      <c r="E361" s="24"/>
      <c r="F361" s="41"/>
      <c r="G361" s="42">
        <f t="shared" ref="G361:G365" si="74">F361*I361+F361</f>
        <v>0</v>
      </c>
      <c r="H361" s="43">
        <f t="shared" ref="H361:H365" si="75">ROUND(D361*F361,2)</f>
        <v>0</v>
      </c>
      <c r="I361" s="44">
        <v>0.08</v>
      </c>
      <c r="J361" s="45">
        <f t="shared" ref="J361:J365" si="76">ROUND(H361*I361+H361,2)</f>
        <v>0</v>
      </c>
      <c r="K361" s="59"/>
    </row>
    <row r="362" spans="1:11" s="3" customFormat="1" ht="112.5">
      <c r="A362" s="38" t="s">
        <v>12</v>
      </c>
      <c r="B362" s="81" t="s">
        <v>208</v>
      </c>
      <c r="C362" s="38" t="s">
        <v>25</v>
      </c>
      <c r="D362" s="40">
        <v>7</v>
      </c>
      <c r="E362" s="24"/>
      <c r="F362" s="41"/>
      <c r="G362" s="42">
        <f t="shared" si="74"/>
        <v>0</v>
      </c>
      <c r="H362" s="43">
        <f t="shared" si="75"/>
        <v>0</v>
      </c>
      <c r="I362" s="44">
        <v>0.08</v>
      </c>
      <c r="J362" s="45">
        <f t="shared" si="76"/>
        <v>0</v>
      </c>
      <c r="K362" s="59"/>
    </row>
    <row r="363" spans="1:11" s="3" customFormat="1" ht="127.5" customHeight="1">
      <c r="A363" s="38" t="s">
        <v>26</v>
      </c>
      <c r="B363" s="81" t="s">
        <v>209</v>
      </c>
      <c r="C363" s="38" t="s">
        <v>25</v>
      </c>
      <c r="D363" s="40">
        <v>7</v>
      </c>
      <c r="E363" s="24"/>
      <c r="F363" s="41"/>
      <c r="G363" s="42">
        <f t="shared" si="74"/>
        <v>0</v>
      </c>
      <c r="H363" s="43">
        <f t="shared" si="75"/>
        <v>0</v>
      </c>
      <c r="I363" s="44">
        <v>0.08</v>
      </c>
      <c r="J363" s="45">
        <f t="shared" si="76"/>
        <v>0</v>
      </c>
      <c r="K363" s="59"/>
    </row>
    <row r="364" spans="1:11" s="3" customFormat="1" ht="84.75" customHeight="1">
      <c r="A364" s="38" t="s">
        <v>27</v>
      </c>
      <c r="B364" s="81" t="s">
        <v>210</v>
      </c>
      <c r="C364" s="38" t="s">
        <v>25</v>
      </c>
      <c r="D364" s="40">
        <v>5</v>
      </c>
      <c r="E364" s="24"/>
      <c r="F364" s="41"/>
      <c r="G364" s="42">
        <f t="shared" si="74"/>
        <v>0</v>
      </c>
      <c r="H364" s="43">
        <f t="shared" si="75"/>
        <v>0</v>
      </c>
      <c r="I364" s="44">
        <v>0.08</v>
      </c>
      <c r="J364" s="45">
        <f t="shared" si="76"/>
        <v>0</v>
      </c>
      <c r="K364" s="59"/>
    </row>
    <row r="365" spans="1:11" s="3" customFormat="1" ht="82.5" customHeight="1">
      <c r="A365" s="38" t="s">
        <v>28</v>
      </c>
      <c r="B365" s="81" t="s">
        <v>211</v>
      </c>
      <c r="C365" s="38" t="s">
        <v>25</v>
      </c>
      <c r="D365" s="40">
        <v>5</v>
      </c>
      <c r="E365" s="24"/>
      <c r="F365" s="41">
        <v>0</v>
      </c>
      <c r="G365" s="42">
        <f t="shared" si="74"/>
        <v>0</v>
      </c>
      <c r="H365" s="43">
        <f t="shared" si="75"/>
        <v>0</v>
      </c>
      <c r="I365" s="44">
        <v>0.08</v>
      </c>
      <c r="J365" s="45">
        <f t="shared" si="76"/>
        <v>0</v>
      </c>
      <c r="K365" s="59"/>
    </row>
    <row r="366" spans="1:11" s="3" customFormat="1" ht="20.100000000000001" customHeight="1">
      <c r="B366" s="4"/>
      <c r="C366" s="4"/>
      <c r="D366" s="5"/>
      <c r="E366" s="5"/>
      <c r="F366" s="5"/>
      <c r="G366" s="5" t="s">
        <v>14</v>
      </c>
      <c r="H366" s="9">
        <f>SUM(H361:H365)</f>
        <v>0</v>
      </c>
      <c r="I366" s="10"/>
      <c r="J366" s="9">
        <f>SUM(J361:J365)</f>
        <v>0</v>
      </c>
    </row>
    <row r="367" spans="1:11" s="8" customFormat="1" ht="15" customHeight="1">
      <c r="A367" s="12" t="s">
        <v>15</v>
      </c>
      <c r="B367" s="13" t="s">
        <v>20</v>
      </c>
      <c r="C367" s="48"/>
      <c r="D367" s="14"/>
      <c r="E367" s="15"/>
      <c r="F367" s="16"/>
      <c r="G367" s="16"/>
      <c r="H367" s="14"/>
      <c r="I367" s="17"/>
      <c r="J367" s="18"/>
    </row>
    <row r="368" spans="1:11" s="8" customFormat="1" ht="15" customHeight="1">
      <c r="A368" s="111" t="s">
        <v>32</v>
      </c>
      <c r="B368" s="112"/>
      <c r="C368" s="112"/>
      <c r="D368" s="112"/>
      <c r="E368" s="112"/>
      <c r="F368" s="112"/>
      <c r="G368" s="112"/>
      <c r="H368" s="112"/>
      <c r="I368" s="112"/>
      <c r="J368" s="24"/>
    </row>
    <row r="369" spans="1:11" s="8" customFormat="1" ht="24" customHeight="1">
      <c r="A369" s="111" t="s">
        <v>53</v>
      </c>
      <c r="B369" s="112"/>
      <c r="C369" s="112"/>
      <c r="D369" s="112"/>
      <c r="E369" s="112"/>
      <c r="F369" s="112"/>
      <c r="G369" s="112"/>
      <c r="H369" s="112"/>
      <c r="I369" s="112"/>
      <c r="J369" s="24"/>
    </row>
    <row r="370" spans="1:11" s="8" customFormat="1" ht="15" customHeight="1">
      <c r="A370" s="113" t="s">
        <v>21</v>
      </c>
      <c r="B370" s="114"/>
      <c r="C370" s="114"/>
      <c r="D370" s="114"/>
      <c r="E370" s="114"/>
      <c r="F370" s="114"/>
      <c r="G370" s="114"/>
      <c r="H370" s="114"/>
      <c r="I370" s="114"/>
      <c r="J370" s="24"/>
    </row>
    <row r="371" spans="1:11" s="8" customFormat="1" ht="15" customHeight="1">
      <c r="A371" s="111" t="s">
        <v>54</v>
      </c>
      <c r="B371" s="112"/>
      <c r="C371" s="112"/>
      <c r="D371" s="112"/>
      <c r="E371" s="112"/>
      <c r="F371" s="112"/>
      <c r="G371" s="112"/>
      <c r="H371" s="112"/>
      <c r="I371" s="112"/>
      <c r="J371" s="24"/>
    </row>
    <row r="372" spans="1:11" s="8" customFormat="1" ht="15" customHeight="1">
      <c r="A372" s="6" t="s">
        <v>15</v>
      </c>
      <c r="B372" s="20" t="s">
        <v>22</v>
      </c>
      <c r="C372" s="20"/>
      <c r="D372" s="19"/>
      <c r="E372" s="19"/>
      <c r="F372" s="19"/>
      <c r="G372" s="19"/>
      <c r="H372" s="19"/>
      <c r="I372" s="19"/>
      <c r="J372" s="21"/>
    </row>
    <row r="373" spans="1:11" s="3" customFormat="1" ht="15" customHeight="1">
      <c r="A373" s="6" t="s">
        <v>15</v>
      </c>
      <c r="B373" s="49" t="s">
        <v>55</v>
      </c>
      <c r="C373" s="49"/>
      <c r="D373" s="7"/>
      <c r="E373" s="7"/>
      <c r="F373" s="8"/>
      <c r="G373" s="8"/>
    </row>
    <row r="374" spans="1:11" s="3" customFormat="1" ht="15" customHeight="1">
      <c r="A374" s="6" t="s">
        <v>15</v>
      </c>
      <c r="B374" s="7" t="s">
        <v>56</v>
      </c>
      <c r="C374" s="7"/>
      <c r="D374" s="7"/>
      <c r="E374" s="7"/>
      <c r="F374" s="8"/>
      <c r="G374" s="8"/>
    </row>
    <row r="375" spans="1:11" s="3" customFormat="1" ht="15" customHeight="1">
      <c r="A375" s="6" t="s">
        <v>15</v>
      </c>
      <c r="B375" s="50" t="s">
        <v>57</v>
      </c>
      <c r="C375" s="51"/>
      <c r="D375" s="52"/>
      <c r="E375" s="52"/>
      <c r="F375" s="52"/>
      <c r="G375" s="52"/>
      <c r="H375" s="53"/>
      <c r="I375" s="53"/>
      <c r="J375" s="53"/>
    </row>
    <row r="376" spans="1:11" s="3" customFormat="1" ht="15" customHeight="1">
      <c r="B376" s="54" t="s">
        <v>58</v>
      </c>
      <c r="C376" s="55"/>
      <c r="D376" s="53"/>
      <c r="E376" s="53"/>
      <c r="F376" s="53"/>
      <c r="G376" s="53"/>
      <c r="H376" s="53"/>
      <c r="I376" s="53"/>
      <c r="J376" s="53"/>
    </row>
    <row r="377" spans="1:11" s="22" customFormat="1" ht="7.5" customHeight="1">
      <c r="B377" s="56"/>
      <c r="C377" s="56"/>
    </row>
    <row r="378" spans="1:11" s="3" customFormat="1" ht="15" customHeight="1">
      <c r="A378" s="115"/>
      <c r="B378" s="115"/>
      <c r="C378" s="57"/>
      <c r="D378" s="116" t="s">
        <v>59</v>
      </c>
      <c r="E378" s="116"/>
      <c r="F378" s="116"/>
      <c r="G378" s="116"/>
      <c r="H378" s="116"/>
      <c r="I378" s="116"/>
      <c r="J378" s="116"/>
    </row>
    <row r="379" spans="1:11" s="2" customFormat="1" ht="26.25" customHeight="1">
      <c r="A379" s="117" t="s">
        <v>212</v>
      </c>
      <c r="B379" s="117"/>
      <c r="C379" s="117"/>
      <c r="D379" s="117"/>
      <c r="E379" s="117"/>
      <c r="F379" s="117"/>
      <c r="G379" s="117"/>
      <c r="H379" s="117"/>
      <c r="I379" s="117"/>
      <c r="J379" s="117"/>
    </row>
    <row r="380" spans="1:11" s="3" customFormat="1" ht="63">
      <c r="A380" s="32" t="s">
        <v>0</v>
      </c>
      <c r="B380" s="32" t="s">
        <v>1</v>
      </c>
      <c r="C380" s="33" t="s">
        <v>48</v>
      </c>
      <c r="D380" s="34" t="s">
        <v>49</v>
      </c>
      <c r="E380" s="32" t="s">
        <v>50</v>
      </c>
      <c r="F380" s="35" t="s">
        <v>2</v>
      </c>
      <c r="G380" s="35" t="s">
        <v>23</v>
      </c>
      <c r="H380" s="36" t="s">
        <v>17</v>
      </c>
      <c r="I380" s="36" t="s">
        <v>18</v>
      </c>
      <c r="J380" s="36" t="s">
        <v>16</v>
      </c>
    </row>
    <row r="381" spans="1:11" s="3" customFormat="1" ht="15" customHeight="1">
      <c r="A381" s="37" t="s">
        <v>3</v>
      </c>
      <c r="B381" s="37" t="s">
        <v>4</v>
      </c>
      <c r="C381" s="37" t="s">
        <v>5</v>
      </c>
      <c r="D381" s="37" t="s">
        <v>6</v>
      </c>
      <c r="E381" s="37" t="s">
        <v>7</v>
      </c>
      <c r="F381" s="37" t="s">
        <v>8</v>
      </c>
      <c r="G381" s="37" t="s">
        <v>9</v>
      </c>
      <c r="H381" s="37" t="s">
        <v>10</v>
      </c>
      <c r="I381" s="37" t="s">
        <v>19</v>
      </c>
      <c r="J381" s="37" t="s">
        <v>24</v>
      </c>
    </row>
    <row r="382" spans="1:11" s="3" customFormat="1" ht="146.25">
      <c r="A382" s="38" t="s">
        <v>11</v>
      </c>
      <c r="B382" s="81" t="s">
        <v>213</v>
      </c>
      <c r="C382" s="38" t="s">
        <v>25</v>
      </c>
      <c r="D382" s="40">
        <v>3</v>
      </c>
      <c r="E382" s="24"/>
      <c r="F382" s="41"/>
      <c r="G382" s="42">
        <f t="shared" ref="G382:G383" si="77">F382*I382+F382</f>
        <v>0</v>
      </c>
      <c r="H382" s="43">
        <f t="shared" ref="H382:H383" si="78">ROUND(D382*F382,2)</f>
        <v>0</v>
      </c>
      <c r="I382" s="44">
        <v>0.08</v>
      </c>
      <c r="J382" s="45">
        <f t="shared" ref="J382:J383" si="79">ROUND(H382*I382+H382,2)</f>
        <v>0</v>
      </c>
      <c r="K382" s="59"/>
    </row>
    <row r="383" spans="1:11" s="3" customFormat="1" ht="90">
      <c r="A383" s="38" t="s">
        <v>12</v>
      </c>
      <c r="B383" s="89" t="s">
        <v>214</v>
      </c>
      <c r="C383" s="38" t="s">
        <v>25</v>
      </c>
      <c r="D383" s="40">
        <v>10</v>
      </c>
      <c r="E383" s="24"/>
      <c r="F383" s="41"/>
      <c r="G383" s="42">
        <f t="shared" si="77"/>
        <v>0</v>
      </c>
      <c r="H383" s="43">
        <f t="shared" si="78"/>
        <v>0</v>
      </c>
      <c r="I383" s="44">
        <v>0.08</v>
      </c>
      <c r="J383" s="45">
        <f t="shared" si="79"/>
        <v>0</v>
      </c>
      <c r="K383" s="59"/>
    </row>
    <row r="384" spans="1:11" s="3" customFormat="1" ht="20.100000000000001" customHeight="1">
      <c r="B384" s="4"/>
      <c r="C384" s="4"/>
      <c r="D384" s="5"/>
      <c r="E384" s="5"/>
      <c r="F384" s="5"/>
      <c r="G384" s="5" t="s">
        <v>14</v>
      </c>
      <c r="H384" s="9">
        <f>SUM(H382:H383)</f>
        <v>0</v>
      </c>
      <c r="I384" s="10"/>
      <c r="J384" s="9">
        <f>SUM(J382:J383)</f>
        <v>0</v>
      </c>
    </row>
    <row r="385" spans="1:11" s="8" customFormat="1" ht="15" customHeight="1">
      <c r="A385" s="12" t="s">
        <v>15</v>
      </c>
      <c r="B385" s="13" t="s">
        <v>20</v>
      </c>
      <c r="C385" s="48"/>
      <c r="D385" s="14"/>
      <c r="E385" s="15"/>
      <c r="F385" s="16"/>
      <c r="G385" s="16"/>
      <c r="H385" s="14"/>
      <c r="I385" s="17"/>
      <c r="J385" s="18"/>
    </row>
    <row r="386" spans="1:11" s="8" customFormat="1" ht="15" customHeight="1">
      <c r="A386" s="111" t="s">
        <v>32</v>
      </c>
      <c r="B386" s="112"/>
      <c r="C386" s="112"/>
      <c r="D386" s="112"/>
      <c r="E386" s="112"/>
      <c r="F386" s="112"/>
      <c r="G386" s="112"/>
      <c r="H386" s="112"/>
      <c r="I386" s="112"/>
      <c r="J386" s="24"/>
    </row>
    <row r="387" spans="1:11" s="8" customFormat="1" ht="15" customHeight="1">
      <c r="A387" s="111" t="s">
        <v>53</v>
      </c>
      <c r="B387" s="112"/>
      <c r="C387" s="112"/>
      <c r="D387" s="112"/>
      <c r="E387" s="112"/>
      <c r="F387" s="112"/>
      <c r="G387" s="112"/>
      <c r="H387" s="112"/>
      <c r="I387" s="112"/>
      <c r="J387" s="24"/>
    </row>
    <row r="388" spans="1:11" s="8" customFormat="1" ht="15" customHeight="1">
      <c r="A388" s="113" t="s">
        <v>21</v>
      </c>
      <c r="B388" s="114"/>
      <c r="C388" s="114"/>
      <c r="D388" s="114"/>
      <c r="E388" s="114"/>
      <c r="F388" s="114"/>
      <c r="G388" s="114"/>
      <c r="H388" s="114"/>
      <c r="I388" s="114"/>
      <c r="J388" s="24"/>
    </row>
    <row r="389" spans="1:11" s="8" customFormat="1" ht="15" customHeight="1">
      <c r="A389" s="111" t="s">
        <v>54</v>
      </c>
      <c r="B389" s="112"/>
      <c r="C389" s="112"/>
      <c r="D389" s="112"/>
      <c r="E389" s="112"/>
      <c r="F389" s="112"/>
      <c r="G389" s="112"/>
      <c r="H389" s="112"/>
      <c r="I389" s="112"/>
      <c r="J389" s="24"/>
    </row>
    <row r="390" spans="1:11" s="8" customFormat="1" ht="15" customHeight="1">
      <c r="A390" s="6" t="s">
        <v>15</v>
      </c>
      <c r="B390" s="20" t="s">
        <v>22</v>
      </c>
      <c r="C390" s="20"/>
      <c r="D390" s="19"/>
      <c r="E390" s="19"/>
      <c r="F390" s="19"/>
      <c r="G390" s="19"/>
      <c r="H390" s="19"/>
      <c r="I390" s="19"/>
      <c r="J390" s="21"/>
    </row>
    <row r="391" spans="1:11" s="3" customFormat="1" ht="15" customHeight="1">
      <c r="A391" s="6" t="s">
        <v>15</v>
      </c>
      <c r="B391" s="49" t="s">
        <v>55</v>
      </c>
      <c r="C391" s="49"/>
      <c r="D391" s="7"/>
      <c r="E391" s="7"/>
      <c r="F391" s="8"/>
      <c r="G391" s="8"/>
    </row>
    <row r="392" spans="1:11" s="3" customFormat="1" ht="15" customHeight="1">
      <c r="A392" s="6" t="s">
        <v>15</v>
      </c>
      <c r="B392" s="7" t="s">
        <v>56</v>
      </c>
      <c r="C392" s="7"/>
      <c r="D392" s="7"/>
      <c r="E392" s="7"/>
      <c r="F392" s="8"/>
      <c r="G392" s="8"/>
    </row>
    <row r="393" spans="1:11" s="3" customFormat="1" ht="15" customHeight="1">
      <c r="A393" s="6" t="s">
        <v>15</v>
      </c>
      <c r="B393" s="50" t="s">
        <v>57</v>
      </c>
      <c r="C393" s="51"/>
      <c r="D393" s="52"/>
      <c r="E393" s="52"/>
      <c r="F393" s="52"/>
      <c r="G393" s="52"/>
      <c r="H393" s="53"/>
      <c r="I393" s="53"/>
      <c r="J393" s="53"/>
    </row>
    <row r="394" spans="1:11" s="3" customFormat="1" ht="15" customHeight="1">
      <c r="B394" s="54" t="s">
        <v>58</v>
      </c>
      <c r="C394" s="55"/>
      <c r="D394" s="53"/>
      <c r="E394" s="53"/>
      <c r="F394" s="53"/>
      <c r="G394" s="53"/>
      <c r="H394" s="53"/>
      <c r="I394" s="53"/>
      <c r="J394" s="53"/>
    </row>
    <row r="395" spans="1:11" s="22" customFormat="1" ht="7.5" customHeight="1">
      <c r="B395" s="56"/>
      <c r="C395" s="56"/>
    </row>
    <row r="396" spans="1:11" s="3" customFormat="1" ht="15" customHeight="1">
      <c r="A396" s="115"/>
      <c r="B396" s="115"/>
      <c r="C396" s="57"/>
      <c r="D396" s="116" t="s">
        <v>59</v>
      </c>
      <c r="E396" s="116"/>
      <c r="F396" s="116"/>
      <c r="G396" s="116"/>
      <c r="H396" s="116"/>
      <c r="I396" s="116"/>
      <c r="J396" s="116"/>
    </row>
    <row r="397" spans="1:11" s="2" customFormat="1" ht="26.25" customHeight="1">
      <c r="A397" s="117" t="s">
        <v>215</v>
      </c>
      <c r="B397" s="117"/>
      <c r="C397" s="117"/>
      <c r="D397" s="117"/>
      <c r="E397" s="117"/>
      <c r="F397" s="117"/>
      <c r="G397" s="117"/>
      <c r="H397" s="117"/>
      <c r="I397" s="117"/>
      <c r="J397" s="117"/>
    </row>
    <row r="398" spans="1:11" s="3" customFormat="1" ht="63">
      <c r="A398" s="32" t="s">
        <v>0</v>
      </c>
      <c r="B398" s="32" t="s">
        <v>1</v>
      </c>
      <c r="C398" s="33" t="s">
        <v>48</v>
      </c>
      <c r="D398" s="34" t="s">
        <v>49</v>
      </c>
      <c r="E398" s="32" t="s">
        <v>50</v>
      </c>
      <c r="F398" s="35" t="s">
        <v>2</v>
      </c>
      <c r="G398" s="35" t="s">
        <v>23</v>
      </c>
      <c r="H398" s="36" t="s">
        <v>17</v>
      </c>
      <c r="I398" s="36" t="s">
        <v>18</v>
      </c>
      <c r="J398" s="36" t="s">
        <v>16</v>
      </c>
    </row>
    <row r="399" spans="1:11" s="3" customFormat="1" ht="15" customHeight="1">
      <c r="A399" s="37" t="s">
        <v>3</v>
      </c>
      <c r="B399" s="37" t="s">
        <v>4</v>
      </c>
      <c r="C399" s="37" t="s">
        <v>5</v>
      </c>
      <c r="D399" s="37" t="s">
        <v>6</v>
      </c>
      <c r="E399" s="37" t="s">
        <v>7</v>
      </c>
      <c r="F399" s="37" t="s">
        <v>8</v>
      </c>
      <c r="G399" s="37" t="s">
        <v>9</v>
      </c>
      <c r="H399" s="37" t="s">
        <v>10</v>
      </c>
      <c r="I399" s="37" t="s">
        <v>19</v>
      </c>
      <c r="J399" s="37" t="s">
        <v>24</v>
      </c>
    </row>
    <row r="400" spans="1:11" s="3" customFormat="1" ht="78.75">
      <c r="A400" s="38" t="s">
        <v>11</v>
      </c>
      <c r="B400" s="90" t="s">
        <v>216</v>
      </c>
      <c r="C400" s="38" t="s">
        <v>25</v>
      </c>
      <c r="D400" s="40">
        <v>5</v>
      </c>
      <c r="E400" s="24"/>
      <c r="F400" s="41"/>
      <c r="G400" s="42">
        <f t="shared" ref="G400:G404" si="80">F400*I400+F400</f>
        <v>0</v>
      </c>
      <c r="H400" s="43">
        <f t="shared" ref="H400:H404" si="81">ROUND(D400*F400,2)</f>
        <v>0</v>
      </c>
      <c r="I400" s="44">
        <v>0.08</v>
      </c>
      <c r="J400" s="45">
        <f t="shared" ref="J400:J404" si="82">ROUND(H400*I400+H400,2)</f>
        <v>0</v>
      </c>
      <c r="K400" s="59"/>
    </row>
    <row r="401" spans="1:11" s="3" customFormat="1" ht="96.6" customHeight="1">
      <c r="A401" s="38" t="s">
        <v>12</v>
      </c>
      <c r="B401" s="81" t="s">
        <v>217</v>
      </c>
      <c r="C401" s="38" t="s">
        <v>25</v>
      </c>
      <c r="D401" s="40">
        <v>5</v>
      </c>
      <c r="E401" s="24"/>
      <c r="F401" s="41"/>
      <c r="G401" s="42">
        <f t="shared" si="80"/>
        <v>0</v>
      </c>
      <c r="H401" s="43">
        <f t="shared" si="81"/>
        <v>0</v>
      </c>
      <c r="I401" s="44">
        <v>0.08</v>
      </c>
      <c r="J401" s="45">
        <f t="shared" si="82"/>
        <v>0</v>
      </c>
      <c r="K401" s="59"/>
    </row>
    <row r="402" spans="1:11" s="3" customFormat="1" ht="88.15" customHeight="1">
      <c r="A402" s="38" t="s">
        <v>26</v>
      </c>
      <c r="B402" s="81" t="s">
        <v>218</v>
      </c>
      <c r="C402" s="38" t="s">
        <v>25</v>
      </c>
      <c r="D402" s="40">
        <v>3</v>
      </c>
      <c r="E402" s="24"/>
      <c r="F402" s="41"/>
      <c r="G402" s="42">
        <f t="shared" si="80"/>
        <v>0</v>
      </c>
      <c r="H402" s="43">
        <f t="shared" si="81"/>
        <v>0</v>
      </c>
      <c r="I402" s="44">
        <v>0.08</v>
      </c>
      <c r="J402" s="45">
        <f t="shared" si="82"/>
        <v>0</v>
      </c>
      <c r="K402" s="59"/>
    </row>
    <row r="403" spans="1:11" s="3" customFormat="1" ht="33.75">
      <c r="A403" s="38" t="s">
        <v>27</v>
      </c>
      <c r="B403" s="81" t="s">
        <v>219</v>
      </c>
      <c r="C403" s="38" t="s">
        <v>25</v>
      </c>
      <c r="D403" s="40">
        <v>3</v>
      </c>
      <c r="E403" s="24"/>
      <c r="F403" s="41"/>
      <c r="G403" s="42">
        <f t="shared" si="80"/>
        <v>0</v>
      </c>
      <c r="H403" s="43">
        <f t="shared" si="81"/>
        <v>0</v>
      </c>
      <c r="I403" s="44">
        <v>0.08</v>
      </c>
      <c r="J403" s="45">
        <f t="shared" si="82"/>
        <v>0</v>
      </c>
      <c r="K403" s="59"/>
    </row>
    <row r="404" spans="1:11" s="3" customFormat="1" ht="33.75">
      <c r="A404" s="38" t="s">
        <v>28</v>
      </c>
      <c r="B404" s="81" t="s">
        <v>220</v>
      </c>
      <c r="C404" s="38" t="s">
        <v>25</v>
      </c>
      <c r="D404" s="40">
        <v>3</v>
      </c>
      <c r="E404" s="24"/>
      <c r="F404" s="41"/>
      <c r="G404" s="42">
        <f t="shared" si="80"/>
        <v>0</v>
      </c>
      <c r="H404" s="43">
        <f t="shared" si="81"/>
        <v>0</v>
      </c>
      <c r="I404" s="44">
        <v>0.08</v>
      </c>
      <c r="J404" s="45">
        <f t="shared" si="82"/>
        <v>0</v>
      </c>
      <c r="K404" s="59"/>
    </row>
    <row r="405" spans="1:11" s="3" customFormat="1" ht="20.100000000000001" customHeight="1">
      <c r="B405" s="4"/>
      <c r="C405" s="4"/>
      <c r="D405" s="5"/>
      <c r="E405" s="5"/>
      <c r="F405" s="5"/>
      <c r="G405" s="5" t="s">
        <v>14</v>
      </c>
      <c r="H405" s="9">
        <f>SUM(H400:H404)</f>
        <v>0</v>
      </c>
      <c r="I405" s="10"/>
      <c r="J405" s="9">
        <f>SUM(J400:J404)</f>
        <v>0</v>
      </c>
    </row>
    <row r="406" spans="1:11" s="8" customFormat="1" ht="15" customHeight="1">
      <c r="A406" s="12" t="s">
        <v>15</v>
      </c>
      <c r="B406" s="13" t="s">
        <v>20</v>
      </c>
      <c r="C406" s="48"/>
      <c r="D406" s="14"/>
      <c r="E406" s="15"/>
      <c r="F406" s="16"/>
      <c r="G406" s="16"/>
      <c r="H406" s="14"/>
      <c r="I406" s="17"/>
      <c r="J406" s="18"/>
    </row>
    <row r="407" spans="1:11" s="8" customFormat="1" ht="15" customHeight="1">
      <c r="A407" s="111" t="s">
        <v>32</v>
      </c>
      <c r="B407" s="112"/>
      <c r="C407" s="112"/>
      <c r="D407" s="112"/>
      <c r="E407" s="112"/>
      <c r="F407" s="112"/>
      <c r="G407" s="112"/>
      <c r="H407" s="112"/>
      <c r="I407" s="112"/>
      <c r="J407" s="24"/>
    </row>
    <row r="408" spans="1:11" s="8" customFormat="1" ht="15" customHeight="1">
      <c r="A408" s="111" t="s">
        <v>53</v>
      </c>
      <c r="B408" s="112"/>
      <c r="C408" s="112"/>
      <c r="D408" s="112"/>
      <c r="E408" s="112"/>
      <c r="F408" s="112"/>
      <c r="G408" s="112"/>
      <c r="H408" s="112"/>
      <c r="I408" s="112"/>
      <c r="J408" s="24"/>
    </row>
    <row r="409" spans="1:11" s="8" customFormat="1" ht="15" customHeight="1">
      <c r="A409" s="113" t="s">
        <v>21</v>
      </c>
      <c r="B409" s="114"/>
      <c r="C409" s="114"/>
      <c r="D409" s="114"/>
      <c r="E409" s="114"/>
      <c r="F409" s="114"/>
      <c r="G409" s="114"/>
      <c r="H409" s="114"/>
      <c r="I409" s="114"/>
      <c r="J409" s="24"/>
    </row>
    <row r="410" spans="1:11" s="8" customFormat="1" ht="15" customHeight="1">
      <c r="A410" s="111" t="s">
        <v>54</v>
      </c>
      <c r="B410" s="112"/>
      <c r="C410" s="112"/>
      <c r="D410" s="112"/>
      <c r="E410" s="112"/>
      <c r="F410" s="112"/>
      <c r="G410" s="112"/>
      <c r="H410" s="112"/>
      <c r="I410" s="112"/>
      <c r="J410" s="24"/>
    </row>
    <row r="411" spans="1:11" s="8" customFormat="1" ht="15" customHeight="1">
      <c r="A411" s="6" t="s">
        <v>15</v>
      </c>
      <c r="B411" s="20" t="s">
        <v>22</v>
      </c>
      <c r="C411" s="20"/>
      <c r="D411" s="19"/>
      <c r="E411" s="19"/>
      <c r="F411" s="19"/>
      <c r="G411" s="19"/>
      <c r="H411" s="19"/>
      <c r="I411" s="19"/>
      <c r="J411" s="21"/>
    </row>
    <row r="412" spans="1:11" s="3" customFormat="1" ht="15" customHeight="1">
      <c r="A412" s="6" t="s">
        <v>15</v>
      </c>
      <c r="B412" s="49" t="s">
        <v>55</v>
      </c>
      <c r="C412" s="49"/>
      <c r="D412" s="7"/>
      <c r="E412" s="7"/>
      <c r="F412" s="8"/>
      <c r="G412" s="8"/>
    </row>
    <row r="413" spans="1:11" s="3" customFormat="1" ht="15" customHeight="1">
      <c r="A413" s="6" t="s">
        <v>15</v>
      </c>
      <c r="B413" s="7" t="s">
        <v>56</v>
      </c>
      <c r="C413" s="7"/>
      <c r="D413" s="7"/>
      <c r="E413" s="7"/>
      <c r="F413" s="8"/>
      <c r="G413" s="8"/>
    </row>
    <row r="414" spans="1:11" s="3" customFormat="1" ht="15" customHeight="1">
      <c r="A414" s="6" t="s">
        <v>15</v>
      </c>
      <c r="B414" s="50" t="s">
        <v>57</v>
      </c>
      <c r="C414" s="51"/>
      <c r="D414" s="52"/>
      <c r="E414" s="52"/>
      <c r="F414" s="52"/>
      <c r="G414" s="52"/>
      <c r="H414" s="53"/>
      <c r="I414" s="53"/>
      <c r="J414" s="53"/>
    </row>
    <row r="415" spans="1:11" s="3" customFormat="1" ht="15" customHeight="1">
      <c r="B415" s="54" t="s">
        <v>58</v>
      </c>
      <c r="C415" s="55"/>
      <c r="D415" s="53"/>
      <c r="E415" s="53"/>
      <c r="F415" s="53"/>
      <c r="G415" s="53"/>
      <c r="H415" s="53"/>
      <c r="I415" s="53"/>
      <c r="J415" s="53"/>
    </row>
    <row r="416" spans="1:11" s="22" customFormat="1" ht="7.5" customHeight="1">
      <c r="B416" s="56"/>
      <c r="C416" s="56"/>
    </row>
    <row r="417" spans="1:11" s="3" customFormat="1" ht="15" customHeight="1">
      <c r="A417" s="115"/>
      <c r="B417" s="115"/>
      <c r="C417" s="57"/>
      <c r="D417" s="116" t="s">
        <v>59</v>
      </c>
      <c r="E417" s="116"/>
      <c r="F417" s="116"/>
      <c r="G417" s="116"/>
      <c r="H417" s="116"/>
      <c r="I417" s="116"/>
      <c r="J417" s="116"/>
    </row>
    <row r="418" spans="1:11" s="2" customFormat="1" ht="26.25" customHeight="1">
      <c r="A418" s="117" t="s">
        <v>221</v>
      </c>
      <c r="B418" s="117"/>
      <c r="C418" s="117"/>
      <c r="D418" s="117"/>
      <c r="E418" s="117"/>
      <c r="F418" s="117"/>
      <c r="G418" s="117"/>
      <c r="H418" s="117"/>
      <c r="I418" s="117"/>
      <c r="J418" s="117"/>
    </row>
    <row r="419" spans="1:11" s="3" customFormat="1" ht="63">
      <c r="A419" s="32" t="s">
        <v>0</v>
      </c>
      <c r="B419" s="32" t="s">
        <v>1</v>
      </c>
      <c r="C419" s="33" t="s">
        <v>48</v>
      </c>
      <c r="D419" s="34" t="s">
        <v>49</v>
      </c>
      <c r="E419" s="32" t="s">
        <v>50</v>
      </c>
      <c r="F419" s="35" t="s">
        <v>2</v>
      </c>
      <c r="G419" s="35" t="s">
        <v>23</v>
      </c>
      <c r="H419" s="36" t="s">
        <v>17</v>
      </c>
      <c r="I419" s="36" t="s">
        <v>18</v>
      </c>
      <c r="J419" s="36" t="s">
        <v>16</v>
      </c>
    </row>
    <row r="420" spans="1:11" s="3" customFormat="1" ht="15" customHeight="1">
      <c r="A420" s="37" t="s">
        <v>3</v>
      </c>
      <c r="B420" s="37" t="s">
        <v>4</v>
      </c>
      <c r="C420" s="37" t="s">
        <v>5</v>
      </c>
      <c r="D420" s="37" t="s">
        <v>6</v>
      </c>
      <c r="E420" s="37" t="s">
        <v>7</v>
      </c>
      <c r="F420" s="37" t="s">
        <v>8</v>
      </c>
      <c r="G420" s="37" t="s">
        <v>9</v>
      </c>
      <c r="H420" s="37" t="s">
        <v>10</v>
      </c>
      <c r="I420" s="37" t="s">
        <v>19</v>
      </c>
      <c r="J420" s="37" t="s">
        <v>24</v>
      </c>
    </row>
    <row r="421" spans="1:11" s="3" customFormat="1" ht="113.45" customHeight="1">
      <c r="A421" s="38" t="s">
        <v>11</v>
      </c>
      <c r="B421" s="90" t="s">
        <v>222</v>
      </c>
      <c r="C421" s="38" t="s">
        <v>25</v>
      </c>
      <c r="D421" s="40">
        <v>17</v>
      </c>
      <c r="E421" s="24"/>
      <c r="F421" s="41"/>
      <c r="G421" s="42">
        <f t="shared" ref="G421:G423" si="83">F421*I421+F421</f>
        <v>0</v>
      </c>
      <c r="H421" s="43">
        <f t="shared" ref="H421:H423" si="84">ROUND(D421*F421,2)</f>
        <v>0</v>
      </c>
      <c r="I421" s="44">
        <v>0.08</v>
      </c>
      <c r="J421" s="45">
        <f t="shared" ref="J421:J423" si="85">ROUND(H421*I421+H421,2)</f>
        <v>0</v>
      </c>
      <c r="K421" s="59"/>
    </row>
    <row r="422" spans="1:11" s="3" customFormat="1" ht="112.5">
      <c r="A422" s="38" t="s">
        <v>12</v>
      </c>
      <c r="B422" s="81" t="s">
        <v>223</v>
      </c>
      <c r="C422" s="38" t="s">
        <v>25</v>
      </c>
      <c r="D422" s="40">
        <v>10</v>
      </c>
      <c r="E422" s="24"/>
      <c r="F422" s="41"/>
      <c r="G422" s="42">
        <f t="shared" si="83"/>
        <v>0</v>
      </c>
      <c r="H422" s="43">
        <f t="shared" si="84"/>
        <v>0</v>
      </c>
      <c r="I422" s="44">
        <v>0.08</v>
      </c>
      <c r="J422" s="45">
        <f t="shared" si="85"/>
        <v>0</v>
      </c>
      <c r="K422" s="59"/>
    </row>
    <row r="423" spans="1:11" s="3" customFormat="1" ht="135">
      <c r="A423" s="38" t="s">
        <v>26</v>
      </c>
      <c r="B423" s="83" t="s">
        <v>224</v>
      </c>
      <c r="C423" s="38" t="s">
        <v>25</v>
      </c>
      <c r="D423" s="40">
        <v>20</v>
      </c>
      <c r="E423" s="24"/>
      <c r="F423" s="41"/>
      <c r="G423" s="42">
        <f t="shared" si="83"/>
        <v>0</v>
      </c>
      <c r="H423" s="43">
        <f t="shared" si="84"/>
        <v>0</v>
      </c>
      <c r="I423" s="44">
        <v>0.08</v>
      </c>
      <c r="J423" s="45">
        <f t="shared" si="85"/>
        <v>0</v>
      </c>
      <c r="K423" s="59"/>
    </row>
    <row r="424" spans="1:11" s="3" customFormat="1" ht="20.100000000000001" customHeight="1">
      <c r="B424" s="4"/>
      <c r="C424" s="4"/>
      <c r="D424" s="5"/>
      <c r="E424" s="5"/>
      <c r="F424" s="5"/>
      <c r="G424" s="5" t="s">
        <v>14</v>
      </c>
      <c r="H424" s="9">
        <f>SUM(H421:H423)</f>
        <v>0</v>
      </c>
      <c r="I424" s="10"/>
      <c r="J424" s="9">
        <f>SUM(J421:J423)</f>
        <v>0</v>
      </c>
    </row>
    <row r="425" spans="1:11" s="8" customFormat="1" ht="15" customHeight="1">
      <c r="A425" s="12" t="s">
        <v>15</v>
      </c>
      <c r="B425" s="13" t="s">
        <v>20</v>
      </c>
      <c r="C425" s="48"/>
      <c r="D425" s="14"/>
      <c r="E425" s="15"/>
      <c r="F425" s="16"/>
      <c r="G425" s="16"/>
      <c r="H425" s="14"/>
      <c r="I425" s="17"/>
      <c r="J425" s="18"/>
    </row>
    <row r="426" spans="1:11" s="8" customFormat="1" ht="15" customHeight="1">
      <c r="A426" s="111" t="s">
        <v>32</v>
      </c>
      <c r="B426" s="112"/>
      <c r="C426" s="112"/>
      <c r="D426" s="112"/>
      <c r="E426" s="112"/>
      <c r="F426" s="112"/>
      <c r="G426" s="112"/>
      <c r="H426" s="112"/>
      <c r="I426" s="112"/>
      <c r="J426" s="24"/>
    </row>
    <row r="427" spans="1:11" s="8" customFormat="1" ht="15" customHeight="1">
      <c r="A427" s="111" t="s">
        <v>53</v>
      </c>
      <c r="B427" s="112"/>
      <c r="C427" s="112"/>
      <c r="D427" s="112"/>
      <c r="E427" s="112"/>
      <c r="F427" s="112"/>
      <c r="G427" s="112"/>
      <c r="H427" s="112"/>
      <c r="I427" s="112"/>
      <c r="J427" s="24"/>
    </row>
    <row r="428" spans="1:11" s="8" customFormat="1" ht="15" customHeight="1">
      <c r="A428" s="113" t="s">
        <v>21</v>
      </c>
      <c r="B428" s="114"/>
      <c r="C428" s="114"/>
      <c r="D428" s="114"/>
      <c r="E428" s="114"/>
      <c r="F428" s="114"/>
      <c r="G428" s="114"/>
      <c r="H428" s="114"/>
      <c r="I428" s="114"/>
      <c r="J428" s="24"/>
    </row>
    <row r="429" spans="1:11" s="8" customFormat="1" ht="15" customHeight="1">
      <c r="A429" s="111" t="s">
        <v>54</v>
      </c>
      <c r="B429" s="112"/>
      <c r="C429" s="112"/>
      <c r="D429" s="112"/>
      <c r="E429" s="112"/>
      <c r="F429" s="112"/>
      <c r="G429" s="112"/>
      <c r="H429" s="112"/>
      <c r="I429" s="112"/>
      <c r="J429" s="24"/>
    </row>
    <row r="430" spans="1:11" s="8" customFormat="1" ht="15" customHeight="1">
      <c r="A430" s="6" t="s">
        <v>15</v>
      </c>
      <c r="B430" s="20" t="s">
        <v>22</v>
      </c>
      <c r="C430" s="20"/>
      <c r="D430" s="19"/>
      <c r="E430" s="19"/>
      <c r="F430" s="19"/>
      <c r="G430" s="19"/>
      <c r="H430" s="19"/>
      <c r="I430" s="19"/>
      <c r="J430" s="21"/>
    </row>
    <row r="431" spans="1:11" s="3" customFormat="1" ht="15" customHeight="1">
      <c r="A431" s="6" t="s">
        <v>15</v>
      </c>
      <c r="B431" s="49" t="s">
        <v>55</v>
      </c>
      <c r="C431" s="49"/>
      <c r="D431" s="7"/>
      <c r="E431" s="7"/>
      <c r="F431" s="8"/>
      <c r="G431" s="8"/>
    </row>
    <row r="432" spans="1:11" s="3" customFormat="1" ht="15" customHeight="1">
      <c r="A432" s="6" t="s">
        <v>15</v>
      </c>
      <c r="B432" s="7" t="s">
        <v>56</v>
      </c>
      <c r="C432" s="7"/>
      <c r="D432" s="7"/>
      <c r="E432" s="7"/>
      <c r="F432" s="8"/>
      <c r="G432" s="8"/>
    </row>
    <row r="433" spans="1:11" s="3" customFormat="1" ht="15" customHeight="1">
      <c r="A433" s="6" t="s">
        <v>15</v>
      </c>
      <c r="B433" s="50" t="s">
        <v>57</v>
      </c>
      <c r="C433" s="51"/>
      <c r="D433" s="52"/>
      <c r="E433" s="52"/>
      <c r="F433" s="52"/>
      <c r="G433" s="52"/>
      <c r="H433" s="53"/>
      <c r="I433" s="53"/>
      <c r="J433" s="53"/>
    </row>
    <row r="434" spans="1:11" s="3" customFormat="1" ht="15" customHeight="1">
      <c r="B434" s="54" t="s">
        <v>58</v>
      </c>
      <c r="C434" s="55"/>
      <c r="D434" s="53"/>
      <c r="E434" s="53"/>
      <c r="F434" s="53"/>
      <c r="G434" s="53"/>
      <c r="H434" s="53"/>
      <c r="I434" s="53"/>
      <c r="J434" s="53"/>
    </row>
    <row r="435" spans="1:11" s="22" customFormat="1" ht="7.5" customHeight="1">
      <c r="B435" s="56"/>
      <c r="C435" s="56"/>
    </row>
    <row r="436" spans="1:11" s="3" customFormat="1" ht="15" customHeight="1">
      <c r="A436" s="115"/>
      <c r="B436" s="115"/>
      <c r="C436" s="57"/>
      <c r="D436" s="116" t="s">
        <v>59</v>
      </c>
      <c r="E436" s="116"/>
      <c r="F436" s="116"/>
      <c r="G436" s="116"/>
      <c r="H436" s="116"/>
      <c r="I436" s="116"/>
      <c r="J436" s="116"/>
    </row>
    <row r="437" spans="1:11" s="2" customFormat="1" ht="26.25" customHeight="1">
      <c r="A437" s="117" t="s">
        <v>225</v>
      </c>
      <c r="B437" s="117"/>
      <c r="C437" s="117"/>
      <c r="D437" s="117"/>
      <c r="E437" s="117"/>
      <c r="F437" s="117"/>
      <c r="G437" s="117"/>
      <c r="H437" s="117"/>
      <c r="I437" s="117"/>
      <c r="J437" s="117"/>
    </row>
    <row r="438" spans="1:11" s="3" customFormat="1" ht="63">
      <c r="A438" s="32" t="s">
        <v>0</v>
      </c>
      <c r="B438" s="32" t="s">
        <v>1</v>
      </c>
      <c r="C438" s="33" t="s">
        <v>48</v>
      </c>
      <c r="D438" s="34" t="s">
        <v>49</v>
      </c>
      <c r="E438" s="32" t="s">
        <v>50</v>
      </c>
      <c r="F438" s="35" t="s">
        <v>2</v>
      </c>
      <c r="G438" s="35" t="s">
        <v>23</v>
      </c>
      <c r="H438" s="36" t="s">
        <v>17</v>
      </c>
      <c r="I438" s="36" t="s">
        <v>18</v>
      </c>
      <c r="J438" s="36" t="s">
        <v>16</v>
      </c>
    </row>
    <row r="439" spans="1:11" s="3" customFormat="1" ht="10.5">
      <c r="A439" s="37" t="s">
        <v>3</v>
      </c>
      <c r="B439" s="37" t="s">
        <v>4</v>
      </c>
      <c r="C439" s="37" t="s">
        <v>5</v>
      </c>
      <c r="D439" s="37" t="s">
        <v>6</v>
      </c>
      <c r="E439" s="37" t="s">
        <v>7</v>
      </c>
      <c r="F439" s="37" t="s">
        <v>8</v>
      </c>
      <c r="G439" s="37" t="s">
        <v>9</v>
      </c>
      <c r="H439" s="37" t="s">
        <v>10</v>
      </c>
      <c r="I439" s="37" t="s">
        <v>19</v>
      </c>
      <c r="J439" s="37" t="s">
        <v>24</v>
      </c>
    </row>
    <row r="440" spans="1:11" s="3" customFormat="1" ht="120">
      <c r="A440" s="38" t="s">
        <v>11</v>
      </c>
      <c r="B440" s="91" t="s">
        <v>226</v>
      </c>
      <c r="C440" s="38" t="s">
        <v>25</v>
      </c>
      <c r="D440" s="40">
        <v>2</v>
      </c>
      <c r="E440" s="24"/>
      <c r="F440" s="41"/>
      <c r="G440" s="42">
        <f t="shared" ref="G440:G448" si="86">F440*I440+F440</f>
        <v>0</v>
      </c>
      <c r="H440" s="43">
        <f t="shared" ref="H440:H448" si="87">ROUND(D440*F440,2)</f>
        <v>0</v>
      </c>
      <c r="I440" s="44">
        <v>0.08</v>
      </c>
      <c r="J440" s="45">
        <f t="shared" ref="J440:J448" si="88">ROUND(H440*I440+H440,2)</f>
        <v>0</v>
      </c>
      <c r="K440" s="59"/>
    </row>
    <row r="441" spans="1:11" s="3" customFormat="1" ht="96">
      <c r="A441" s="38" t="s">
        <v>12</v>
      </c>
      <c r="B441" s="91" t="s">
        <v>227</v>
      </c>
      <c r="C441" s="38" t="s">
        <v>25</v>
      </c>
      <c r="D441" s="40">
        <v>10</v>
      </c>
      <c r="E441" s="24"/>
      <c r="F441" s="41"/>
      <c r="G441" s="42">
        <f t="shared" si="86"/>
        <v>0</v>
      </c>
      <c r="H441" s="43">
        <f t="shared" si="87"/>
        <v>0</v>
      </c>
      <c r="I441" s="44">
        <v>0.08</v>
      </c>
      <c r="J441" s="45">
        <f t="shared" si="88"/>
        <v>0</v>
      </c>
      <c r="K441" s="59"/>
    </row>
    <row r="442" spans="1:11" s="3" customFormat="1" ht="48">
      <c r="A442" s="38" t="s">
        <v>26</v>
      </c>
      <c r="B442" s="92" t="s">
        <v>228</v>
      </c>
      <c r="C442" s="38" t="s">
        <v>25</v>
      </c>
      <c r="D442" s="40">
        <v>10</v>
      </c>
      <c r="E442" s="24"/>
      <c r="F442" s="41"/>
      <c r="G442" s="42">
        <f t="shared" si="86"/>
        <v>0</v>
      </c>
      <c r="H442" s="43">
        <f t="shared" si="87"/>
        <v>0</v>
      </c>
      <c r="I442" s="44">
        <v>0.08</v>
      </c>
      <c r="J442" s="45">
        <f t="shared" si="88"/>
        <v>0</v>
      </c>
      <c r="K442" s="59"/>
    </row>
    <row r="443" spans="1:11" s="3" customFormat="1" ht="84">
      <c r="A443" s="38" t="s">
        <v>27</v>
      </c>
      <c r="B443" s="92" t="s">
        <v>229</v>
      </c>
      <c r="C443" s="38" t="s">
        <v>25</v>
      </c>
      <c r="D443" s="40">
        <v>2</v>
      </c>
      <c r="E443" s="24"/>
      <c r="F443" s="41"/>
      <c r="G443" s="42">
        <f t="shared" si="86"/>
        <v>0</v>
      </c>
      <c r="H443" s="43">
        <f t="shared" si="87"/>
        <v>0</v>
      </c>
      <c r="I443" s="44">
        <v>0.08</v>
      </c>
      <c r="J443" s="45">
        <f t="shared" si="88"/>
        <v>0</v>
      </c>
      <c r="K443" s="59"/>
    </row>
    <row r="444" spans="1:11" s="3" customFormat="1" ht="84">
      <c r="A444" s="38" t="s">
        <v>28</v>
      </c>
      <c r="B444" s="93" t="s">
        <v>230</v>
      </c>
      <c r="C444" s="38" t="s">
        <v>25</v>
      </c>
      <c r="D444" s="40">
        <v>2</v>
      </c>
      <c r="E444" s="24"/>
      <c r="F444" s="41"/>
      <c r="G444" s="42">
        <f t="shared" si="86"/>
        <v>0</v>
      </c>
      <c r="H444" s="43">
        <f t="shared" si="87"/>
        <v>0</v>
      </c>
      <c r="I444" s="44">
        <v>0.08</v>
      </c>
      <c r="J444" s="45">
        <f t="shared" si="88"/>
        <v>0</v>
      </c>
      <c r="K444" s="59"/>
    </row>
    <row r="445" spans="1:11" s="3" customFormat="1" ht="84.75" customHeight="1">
      <c r="A445" s="38" t="s">
        <v>29</v>
      </c>
      <c r="B445" s="94" t="s">
        <v>231</v>
      </c>
      <c r="C445" s="38" t="s">
        <v>25</v>
      </c>
      <c r="D445" s="40">
        <v>2</v>
      </c>
      <c r="E445" s="24"/>
      <c r="F445" s="41"/>
      <c r="G445" s="42">
        <f t="shared" si="86"/>
        <v>0</v>
      </c>
      <c r="H445" s="43">
        <f t="shared" si="87"/>
        <v>0</v>
      </c>
      <c r="I445" s="44">
        <v>0.08</v>
      </c>
      <c r="J445" s="45">
        <f t="shared" si="88"/>
        <v>0</v>
      </c>
      <c r="K445" s="59"/>
    </row>
    <row r="446" spans="1:11" s="3" customFormat="1" ht="84">
      <c r="A446" s="38" t="s">
        <v>30</v>
      </c>
      <c r="B446" s="92" t="s">
        <v>232</v>
      </c>
      <c r="C446" s="38" t="s">
        <v>25</v>
      </c>
      <c r="D446" s="40">
        <v>2</v>
      </c>
      <c r="E446" s="24"/>
      <c r="F446" s="41"/>
      <c r="G446" s="42">
        <f t="shared" si="86"/>
        <v>0</v>
      </c>
      <c r="H446" s="43">
        <f t="shared" si="87"/>
        <v>0</v>
      </c>
      <c r="I446" s="44">
        <v>0.08</v>
      </c>
      <c r="J446" s="45">
        <f t="shared" si="88"/>
        <v>0</v>
      </c>
      <c r="K446" s="59"/>
    </row>
    <row r="447" spans="1:11" s="3" customFormat="1" ht="60">
      <c r="A447" s="38" t="s">
        <v>31</v>
      </c>
      <c r="B447" s="95" t="s">
        <v>233</v>
      </c>
      <c r="C447" s="38" t="s">
        <v>25</v>
      </c>
      <c r="D447" s="40">
        <v>10</v>
      </c>
      <c r="E447" s="24"/>
      <c r="F447" s="41"/>
      <c r="G447" s="42">
        <f t="shared" si="86"/>
        <v>0</v>
      </c>
      <c r="H447" s="43">
        <f t="shared" si="87"/>
        <v>0</v>
      </c>
      <c r="I447" s="44">
        <v>0.08</v>
      </c>
      <c r="J447" s="45">
        <f t="shared" si="88"/>
        <v>0</v>
      </c>
      <c r="K447" s="59"/>
    </row>
    <row r="448" spans="1:11" s="3" customFormat="1" ht="72">
      <c r="A448" s="38" t="s">
        <v>33</v>
      </c>
      <c r="B448" s="95" t="s">
        <v>234</v>
      </c>
      <c r="C448" s="38" t="s">
        <v>25</v>
      </c>
      <c r="D448" s="40">
        <v>10</v>
      </c>
      <c r="E448" s="24"/>
      <c r="F448" s="41"/>
      <c r="G448" s="42">
        <f t="shared" si="86"/>
        <v>0</v>
      </c>
      <c r="H448" s="43">
        <f t="shared" si="87"/>
        <v>0</v>
      </c>
      <c r="I448" s="44">
        <v>0.08</v>
      </c>
      <c r="J448" s="45">
        <f t="shared" si="88"/>
        <v>0</v>
      </c>
      <c r="K448" s="59"/>
    </row>
    <row r="449" spans="1:10" s="3" customFormat="1" ht="20.100000000000001" customHeight="1">
      <c r="B449" s="4"/>
      <c r="C449" s="4"/>
      <c r="D449" s="5"/>
      <c r="E449" s="5"/>
      <c r="F449" s="5"/>
      <c r="G449" s="5" t="s">
        <v>14</v>
      </c>
      <c r="H449" s="9">
        <f>SUM(H440:H448)</f>
        <v>0</v>
      </c>
      <c r="I449" s="10"/>
      <c r="J449" s="9">
        <f>SUM(J440:J448)</f>
        <v>0</v>
      </c>
    </row>
    <row r="450" spans="1:10" s="8" customFormat="1" ht="15" customHeight="1">
      <c r="A450" s="12" t="s">
        <v>15</v>
      </c>
      <c r="B450" s="13" t="s">
        <v>20</v>
      </c>
      <c r="C450" s="48"/>
      <c r="D450" s="14"/>
      <c r="E450" s="15"/>
      <c r="F450" s="16"/>
      <c r="G450" s="16"/>
      <c r="H450" s="14"/>
      <c r="I450" s="17"/>
      <c r="J450" s="18"/>
    </row>
    <row r="451" spans="1:10" s="8" customFormat="1" ht="15" customHeight="1">
      <c r="A451" s="111" t="s">
        <v>32</v>
      </c>
      <c r="B451" s="112"/>
      <c r="C451" s="112"/>
      <c r="D451" s="112"/>
      <c r="E451" s="112"/>
      <c r="F451" s="112"/>
      <c r="G451" s="112"/>
      <c r="H451" s="112"/>
      <c r="I451" s="112"/>
      <c r="J451" s="24"/>
    </row>
    <row r="452" spans="1:10" s="8" customFormat="1" ht="15" customHeight="1">
      <c r="A452" s="111" t="s">
        <v>53</v>
      </c>
      <c r="B452" s="112"/>
      <c r="C452" s="112"/>
      <c r="D452" s="112"/>
      <c r="E452" s="112"/>
      <c r="F452" s="112"/>
      <c r="G452" s="112"/>
      <c r="H452" s="112"/>
      <c r="I452" s="112"/>
      <c r="J452" s="24"/>
    </row>
    <row r="453" spans="1:10" s="8" customFormat="1" ht="15" customHeight="1">
      <c r="A453" s="113" t="s">
        <v>21</v>
      </c>
      <c r="B453" s="114"/>
      <c r="C453" s="114"/>
      <c r="D453" s="114"/>
      <c r="E453" s="114"/>
      <c r="F453" s="114"/>
      <c r="G453" s="114"/>
      <c r="H453" s="114"/>
      <c r="I453" s="114"/>
      <c r="J453" s="24"/>
    </row>
    <row r="454" spans="1:10" s="8" customFormat="1" ht="15" customHeight="1">
      <c r="A454" s="111" t="s">
        <v>54</v>
      </c>
      <c r="B454" s="112"/>
      <c r="C454" s="112"/>
      <c r="D454" s="112"/>
      <c r="E454" s="112"/>
      <c r="F454" s="112"/>
      <c r="G454" s="112"/>
      <c r="H454" s="112"/>
      <c r="I454" s="112"/>
      <c r="J454" s="24"/>
    </row>
    <row r="455" spans="1:10" s="8" customFormat="1" ht="15" customHeight="1">
      <c r="A455" s="6" t="s">
        <v>15</v>
      </c>
      <c r="B455" s="20" t="s">
        <v>22</v>
      </c>
      <c r="C455" s="20"/>
      <c r="D455" s="19"/>
      <c r="E455" s="19"/>
      <c r="F455" s="19"/>
      <c r="G455" s="19"/>
      <c r="H455" s="19"/>
      <c r="I455" s="19"/>
      <c r="J455" s="21"/>
    </row>
    <row r="456" spans="1:10" s="3" customFormat="1" ht="15" customHeight="1">
      <c r="A456" s="6" t="s">
        <v>15</v>
      </c>
      <c r="B456" s="49" t="s">
        <v>55</v>
      </c>
      <c r="C456" s="49"/>
      <c r="D456" s="7"/>
      <c r="E456" s="7"/>
      <c r="F456" s="8"/>
      <c r="G456" s="8"/>
    </row>
    <row r="457" spans="1:10" s="3" customFormat="1" ht="15" customHeight="1">
      <c r="A457" s="6" t="s">
        <v>15</v>
      </c>
      <c r="B457" s="7" t="s">
        <v>56</v>
      </c>
      <c r="C457" s="7"/>
      <c r="D457" s="7"/>
      <c r="E457" s="7"/>
      <c r="F457" s="8"/>
      <c r="G457" s="8"/>
    </row>
    <row r="458" spans="1:10" s="3" customFormat="1" ht="15" customHeight="1">
      <c r="A458" s="6" t="s">
        <v>15</v>
      </c>
      <c r="B458" s="50" t="s">
        <v>57</v>
      </c>
      <c r="C458" s="51"/>
      <c r="D458" s="52"/>
      <c r="E458" s="52"/>
      <c r="F458" s="52"/>
      <c r="G458" s="52"/>
      <c r="H458" s="53"/>
      <c r="I458" s="53"/>
      <c r="J458" s="53"/>
    </row>
    <row r="459" spans="1:10" s="3" customFormat="1" ht="15" customHeight="1">
      <c r="B459" s="54" t="s">
        <v>58</v>
      </c>
      <c r="C459" s="55"/>
      <c r="D459" s="53"/>
      <c r="E459" s="53"/>
      <c r="F459" s="53"/>
      <c r="G459" s="53"/>
      <c r="H459" s="53"/>
      <c r="I459" s="53"/>
      <c r="J459" s="53"/>
    </row>
    <row r="460" spans="1:10" s="22" customFormat="1" ht="7.5" customHeight="1">
      <c r="B460" s="56"/>
      <c r="C460" s="56"/>
    </row>
    <row r="461" spans="1:10" s="3" customFormat="1" ht="15" customHeight="1">
      <c r="A461" s="115"/>
      <c r="B461" s="115"/>
      <c r="C461" s="57"/>
      <c r="D461" s="116" t="s">
        <v>59</v>
      </c>
      <c r="E461" s="116"/>
      <c r="F461" s="116"/>
      <c r="G461" s="116"/>
      <c r="H461" s="116"/>
      <c r="I461" s="116"/>
      <c r="J461" s="116"/>
    </row>
    <row r="462" spans="1:10" s="2" customFormat="1" ht="26.25" customHeight="1">
      <c r="A462" s="117" t="s">
        <v>235</v>
      </c>
      <c r="B462" s="117"/>
      <c r="C462" s="117"/>
      <c r="D462" s="117"/>
      <c r="E462" s="117"/>
      <c r="F462" s="117"/>
      <c r="G462" s="117"/>
      <c r="H462" s="117"/>
      <c r="I462" s="117"/>
      <c r="J462" s="117"/>
    </row>
    <row r="463" spans="1:10" s="3" customFormat="1" ht="63">
      <c r="A463" s="32" t="s">
        <v>0</v>
      </c>
      <c r="B463" s="32" t="s">
        <v>1</v>
      </c>
      <c r="C463" s="33" t="s">
        <v>48</v>
      </c>
      <c r="D463" s="34" t="s">
        <v>49</v>
      </c>
      <c r="E463" s="32" t="s">
        <v>50</v>
      </c>
      <c r="F463" s="35" t="s">
        <v>2</v>
      </c>
      <c r="G463" s="35" t="s">
        <v>23</v>
      </c>
      <c r="H463" s="36" t="s">
        <v>17</v>
      </c>
      <c r="I463" s="36" t="s">
        <v>18</v>
      </c>
      <c r="J463" s="36" t="s">
        <v>16</v>
      </c>
    </row>
    <row r="464" spans="1:10" s="3" customFormat="1" ht="10.5">
      <c r="A464" s="37" t="s">
        <v>3</v>
      </c>
      <c r="B464" s="37" t="s">
        <v>4</v>
      </c>
      <c r="C464" s="37" t="s">
        <v>5</v>
      </c>
      <c r="D464" s="37" t="s">
        <v>6</v>
      </c>
      <c r="E464" s="37" t="s">
        <v>7</v>
      </c>
      <c r="F464" s="37" t="s">
        <v>8</v>
      </c>
      <c r="G464" s="37" t="s">
        <v>9</v>
      </c>
      <c r="H464" s="37" t="s">
        <v>10</v>
      </c>
      <c r="I464" s="37" t="s">
        <v>19</v>
      </c>
      <c r="J464" s="37" t="s">
        <v>24</v>
      </c>
    </row>
    <row r="465" spans="1:11" s="3" customFormat="1" ht="147.75" customHeight="1">
      <c r="A465" s="38" t="s">
        <v>11</v>
      </c>
      <c r="B465" s="96" t="s">
        <v>236</v>
      </c>
      <c r="C465" s="38" t="s">
        <v>25</v>
      </c>
      <c r="D465" s="40">
        <v>30</v>
      </c>
      <c r="E465" s="24"/>
      <c r="F465" s="41"/>
      <c r="G465" s="42">
        <f t="shared" ref="G465:G470" si="89">F465*I465+F465</f>
        <v>0</v>
      </c>
      <c r="H465" s="43">
        <f t="shared" ref="H465:H470" si="90">ROUND(D465*F465,2)</f>
        <v>0</v>
      </c>
      <c r="I465" s="44">
        <v>0.08</v>
      </c>
      <c r="J465" s="45">
        <f t="shared" ref="J465:J470" si="91">ROUND(H465*I465+H465,2)</f>
        <v>0</v>
      </c>
      <c r="K465" s="46"/>
    </row>
    <row r="466" spans="1:11" s="3" customFormat="1" ht="64.150000000000006" customHeight="1">
      <c r="A466" s="38" t="s">
        <v>12</v>
      </c>
      <c r="B466" s="91" t="s">
        <v>237</v>
      </c>
      <c r="C466" s="38" t="s">
        <v>25</v>
      </c>
      <c r="D466" s="40">
        <v>20</v>
      </c>
      <c r="E466" s="24"/>
      <c r="F466" s="41"/>
      <c r="G466" s="42">
        <f t="shared" si="89"/>
        <v>0</v>
      </c>
      <c r="H466" s="43">
        <f t="shared" si="90"/>
        <v>0</v>
      </c>
      <c r="I466" s="44">
        <v>0.08</v>
      </c>
      <c r="J466" s="45">
        <f t="shared" si="91"/>
        <v>0</v>
      </c>
      <c r="K466" s="46"/>
    </row>
    <row r="467" spans="1:11" s="3" customFormat="1" ht="72">
      <c r="A467" s="38" t="s">
        <v>26</v>
      </c>
      <c r="B467" s="92" t="s">
        <v>238</v>
      </c>
      <c r="C467" s="38" t="s">
        <v>62</v>
      </c>
      <c r="D467" s="40">
        <v>2</v>
      </c>
      <c r="E467" s="24"/>
      <c r="F467" s="41"/>
      <c r="G467" s="42">
        <f t="shared" si="89"/>
        <v>0</v>
      </c>
      <c r="H467" s="43">
        <f t="shared" si="90"/>
        <v>0</v>
      </c>
      <c r="I467" s="44">
        <v>0.08</v>
      </c>
      <c r="J467" s="45">
        <f t="shared" si="91"/>
        <v>0</v>
      </c>
      <c r="K467" s="46"/>
    </row>
    <row r="468" spans="1:11" s="3" customFormat="1" ht="48">
      <c r="A468" s="38" t="s">
        <v>27</v>
      </c>
      <c r="B468" s="92" t="s">
        <v>239</v>
      </c>
      <c r="C468" s="38" t="s">
        <v>25</v>
      </c>
      <c r="D468" s="40">
        <v>15</v>
      </c>
      <c r="E468" s="24"/>
      <c r="F468" s="41"/>
      <c r="G468" s="42">
        <f t="shared" si="89"/>
        <v>0</v>
      </c>
      <c r="H468" s="43">
        <f t="shared" si="90"/>
        <v>0</v>
      </c>
      <c r="I468" s="44">
        <v>0.08</v>
      </c>
      <c r="J468" s="45">
        <f t="shared" si="91"/>
        <v>0</v>
      </c>
      <c r="K468" s="46"/>
    </row>
    <row r="469" spans="1:11" s="3" customFormat="1" ht="19.149999999999999" customHeight="1">
      <c r="A469" s="38" t="s">
        <v>28</v>
      </c>
      <c r="B469" s="70" t="s">
        <v>240</v>
      </c>
      <c r="C469" s="38" t="s">
        <v>25</v>
      </c>
      <c r="D469" s="40">
        <v>5</v>
      </c>
      <c r="E469" s="24"/>
      <c r="F469" s="41"/>
      <c r="G469" s="42">
        <f t="shared" si="89"/>
        <v>0</v>
      </c>
      <c r="H469" s="43">
        <f t="shared" si="90"/>
        <v>0</v>
      </c>
      <c r="I469" s="44">
        <v>0.08</v>
      </c>
      <c r="J469" s="45">
        <f t="shared" si="91"/>
        <v>0</v>
      </c>
      <c r="K469" s="46"/>
    </row>
    <row r="470" spans="1:11" s="3" customFormat="1" ht="22.5">
      <c r="A470" s="38" t="s">
        <v>29</v>
      </c>
      <c r="B470" s="81" t="s">
        <v>241</v>
      </c>
      <c r="C470" s="38" t="s">
        <v>25</v>
      </c>
      <c r="D470" s="40">
        <v>10</v>
      </c>
      <c r="E470" s="24"/>
      <c r="F470" s="41"/>
      <c r="G470" s="42">
        <f t="shared" si="89"/>
        <v>0</v>
      </c>
      <c r="H470" s="43">
        <f t="shared" si="90"/>
        <v>0</v>
      </c>
      <c r="I470" s="44">
        <v>0.08</v>
      </c>
      <c r="J470" s="45">
        <f t="shared" si="91"/>
        <v>0</v>
      </c>
      <c r="K470" s="46"/>
    </row>
    <row r="471" spans="1:11" s="3" customFormat="1" ht="20.100000000000001" customHeight="1">
      <c r="B471" s="4"/>
      <c r="C471" s="4"/>
      <c r="D471" s="5"/>
      <c r="E471" s="5"/>
      <c r="F471" s="5"/>
      <c r="G471" s="5" t="s">
        <v>14</v>
      </c>
      <c r="H471" s="9">
        <f>SUM(H465:H470)</f>
        <v>0</v>
      </c>
      <c r="I471" s="10"/>
      <c r="J471" s="9">
        <f>SUM(J465:J470)</f>
        <v>0</v>
      </c>
    </row>
    <row r="472" spans="1:11" s="8" customFormat="1" ht="15" customHeight="1">
      <c r="A472" s="12" t="s">
        <v>15</v>
      </c>
      <c r="B472" s="13" t="s">
        <v>20</v>
      </c>
      <c r="C472" s="48"/>
      <c r="D472" s="14"/>
      <c r="E472" s="15"/>
      <c r="F472" s="16"/>
      <c r="G472" s="16"/>
      <c r="H472" s="14"/>
      <c r="I472" s="17"/>
      <c r="J472" s="18"/>
    </row>
    <row r="473" spans="1:11" s="8" customFormat="1" ht="15" customHeight="1">
      <c r="A473" s="111" t="s">
        <v>32</v>
      </c>
      <c r="B473" s="112"/>
      <c r="C473" s="112"/>
      <c r="D473" s="112"/>
      <c r="E473" s="112"/>
      <c r="F473" s="112"/>
      <c r="G473" s="112"/>
      <c r="H473" s="112"/>
      <c r="I473" s="112"/>
      <c r="J473" s="24"/>
    </row>
    <row r="474" spans="1:11" s="8" customFormat="1" ht="15" customHeight="1">
      <c r="A474" s="111" t="s">
        <v>53</v>
      </c>
      <c r="B474" s="112"/>
      <c r="C474" s="112"/>
      <c r="D474" s="112"/>
      <c r="E474" s="112"/>
      <c r="F474" s="112"/>
      <c r="G474" s="112"/>
      <c r="H474" s="112"/>
      <c r="I474" s="112"/>
      <c r="J474" s="24"/>
    </row>
    <row r="475" spans="1:11" s="8" customFormat="1" ht="15" customHeight="1">
      <c r="A475" s="113" t="s">
        <v>21</v>
      </c>
      <c r="B475" s="114"/>
      <c r="C475" s="114"/>
      <c r="D475" s="114"/>
      <c r="E475" s="114"/>
      <c r="F475" s="114"/>
      <c r="G475" s="114"/>
      <c r="H475" s="114"/>
      <c r="I475" s="114"/>
      <c r="J475" s="24"/>
    </row>
    <row r="476" spans="1:11" s="8" customFormat="1" ht="15" customHeight="1">
      <c r="A476" s="111" t="s">
        <v>54</v>
      </c>
      <c r="B476" s="112"/>
      <c r="C476" s="112"/>
      <c r="D476" s="112"/>
      <c r="E476" s="112"/>
      <c r="F476" s="112"/>
      <c r="G476" s="112"/>
      <c r="H476" s="112"/>
      <c r="I476" s="112"/>
      <c r="J476" s="24"/>
    </row>
    <row r="477" spans="1:11" s="8" customFormat="1" ht="15" customHeight="1">
      <c r="A477" s="6" t="s">
        <v>15</v>
      </c>
      <c r="B477" s="20" t="s">
        <v>22</v>
      </c>
      <c r="C477" s="20"/>
      <c r="D477" s="19"/>
      <c r="E477" s="19"/>
      <c r="F477" s="19"/>
      <c r="G477" s="19"/>
      <c r="H477" s="19"/>
      <c r="I477" s="19"/>
      <c r="J477" s="21"/>
    </row>
    <row r="478" spans="1:11" s="3" customFormat="1" ht="15" customHeight="1">
      <c r="A478" s="6" t="s">
        <v>15</v>
      </c>
      <c r="B478" s="49" t="s">
        <v>55</v>
      </c>
      <c r="C478" s="49"/>
      <c r="D478" s="7"/>
      <c r="E478" s="7"/>
      <c r="F478" s="8"/>
      <c r="G478" s="8"/>
    </row>
    <row r="479" spans="1:11" s="3" customFormat="1" ht="15" customHeight="1">
      <c r="A479" s="6" t="s">
        <v>15</v>
      </c>
      <c r="B479" s="7" t="s">
        <v>56</v>
      </c>
      <c r="C479" s="7"/>
      <c r="D479" s="7"/>
      <c r="E479" s="7"/>
      <c r="F479" s="8"/>
      <c r="G479" s="8"/>
    </row>
    <row r="480" spans="1:11" s="3" customFormat="1" ht="15" customHeight="1">
      <c r="A480" s="6" t="s">
        <v>15</v>
      </c>
      <c r="B480" s="50" t="s">
        <v>57</v>
      </c>
      <c r="C480" s="51"/>
      <c r="D480" s="52"/>
      <c r="E480" s="52"/>
      <c r="F480" s="52"/>
      <c r="G480" s="52"/>
      <c r="H480" s="53"/>
      <c r="I480" s="53"/>
      <c r="J480" s="53"/>
    </row>
    <row r="481" spans="1:12" s="3" customFormat="1" ht="15" customHeight="1">
      <c r="B481" s="54" t="s">
        <v>58</v>
      </c>
      <c r="C481" s="55"/>
      <c r="D481" s="53"/>
      <c r="E481" s="53"/>
      <c r="F481" s="53"/>
      <c r="G481" s="53"/>
      <c r="H481" s="53"/>
      <c r="I481" s="53"/>
      <c r="J481" s="53"/>
    </row>
    <row r="482" spans="1:12" s="22" customFormat="1" ht="7.5" customHeight="1">
      <c r="B482" s="56"/>
      <c r="C482" s="56"/>
    </row>
    <row r="483" spans="1:12" s="3" customFormat="1" ht="15" customHeight="1">
      <c r="A483" s="115"/>
      <c r="B483" s="115"/>
      <c r="C483" s="57"/>
      <c r="D483" s="116" t="s">
        <v>59</v>
      </c>
      <c r="E483" s="116"/>
      <c r="F483" s="116"/>
      <c r="G483" s="116"/>
      <c r="H483" s="116"/>
      <c r="I483" s="116"/>
      <c r="J483" s="116"/>
    </row>
    <row r="484" spans="1:12" s="2" customFormat="1" ht="26.25" customHeight="1">
      <c r="A484" s="117" t="s">
        <v>242</v>
      </c>
      <c r="B484" s="117"/>
      <c r="C484" s="117"/>
      <c r="D484" s="117"/>
      <c r="E484" s="117"/>
      <c r="F484" s="117"/>
      <c r="G484" s="117"/>
      <c r="H484" s="117"/>
      <c r="I484" s="117"/>
      <c r="J484" s="117"/>
      <c r="L484" s="1"/>
    </row>
    <row r="485" spans="1:12" s="3" customFormat="1" ht="63">
      <c r="A485" s="32" t="s">
        <v>0</v>
      </c>
      <c r="B485" s="32" t="s">
        <v>1</v>
      </c>
      <c r="C485" s="33" t="s">
        <v>48</v>
      </c>
      <c r="D485" s="34" t="s">
        <v>49</v>
      </c>
      <c r="E485" s="32" t="s">
        <v>50</v>
      </c>
      <c r="F485" s="35" t="s">
        <v>2</v>
      </c>
      <c r="G485" s="35" t="s">
        <v>23</v>
      </c>
      <c r="H485" s="36" t="s">
        <v>17</v>
      </c>
      <c r="I485" s="36" t="s">
        <v>18</v>
      </c>
      <c r="J485" s="36" t="s">
        <v>16</v>
      </c>
      <c r="L485" s="22"/>
    </row>
    <row r="486" spans="1:12" s="3" customFormat="1" ht="10.5">
      <c r="A486" s="37" t="s">
        <v>3</v>
      </c>
      <c r="B486" s="37" t="s">
        <v>4</v>
      </c>
      <c r="C486" s="37" t="s">
        <v>5</v>
      </c>
      <c r="D486" s="37" t="s">
        <v>6</v>
      </c>
      <c r="E486" s="37" t="s">
        <v>7</v>
      </c>
      <c r="F486" s="37" t="s">
        <v>8</v>
      </c>
      <c r="G486" s="37" t="s">
        <v>9</v>
      </c>
      <c r="H486" s="37" t="s">
        <v>10</v>
      </c>
      <c r="I486" s="37" t="s">
        <v>19</v>
      </c>
      <c r="J486" s="37" t="s">
        <v>24</v>
      </c>
    </row>
    <row r="487" spans="1:12" s="3" customFormat="1" ht="72" customHeight="1">
      <c r="A487" s="38" t="s">
        <v>11</v>
      </c>
      <c r="B487" s="97" t="s">
        <v>243</v>
      </c>
      <c r="C487" s="38" t="s">
        <v>25</v>
      </c>
      <c r="D487" s="40">
        <v>15</v>
      </c>
      <c r="E487" s="24"/>
      <c r="F487" s="41"/>
      <c r="G487" s="42">
        <f t="shared" ref="G487:G488" si="92">F487*I487+F487</f>
        <v>0</v>
      </c>
      <c r="H487" s="43">
        <f t="shared" ref="H487:H488" si="93">ROUND(D487*F487,2)</f>
        <v>0</v>
      </c>
      <c r="I487" s="44">
        <v>0.08</v>
      </c>
      <c r="J487" s="45">
        <f t="shared" ref="J487:J488" si="94">ROUND(H487*I487+H487,2)</f>
        <v>0</v>
      </c>
      <c r="K487" s="59"/>
    </row>
    <row r="488" spans="1:12" s="3" customFormat="1" ht="63.6" customHeight="1">
      <c r="A488" s="38" t="s">
        <v>12</v>
      </c>
      <c r="B488" s="64" t="s">
        <v>244</v>
      </c>
      <c r="C488" s="38" t="s">
        <v>25</v>
      </c>
      <c r="D488" s="40">
        <v>35</v>
      </c>
      <c r="E488" s="24"/>
      <c r="F488" s="41"/>
      <c r="G488" s="42">
        <f t="shared" si="92"/>
        <v>0</v>
      </c>
      <c r="H488" s="43">
        <f t="shared" si="93"/>
        <v>0</v>
      </c>
      <c r="I488" s="44">
        <v>0.08</v>
      </c>
      <c r="J488" s="45">
        <f t="shared" si="94"/>
        <v>0</v>
      </c>
      <c r="K488" s="59"/>
    </row>
    <row r="489" spans="1:12" s="3" customFormat="1" ht="20.100000000000001" customHeight="1">
      <c r="A489" s="98"/>
      <c r="B489" s="99"/>
      <c r="C489" s="4"/>
      <c r="D489" s="5"/>
      <c r="E489" s="5"/>
      <c r="F489" s="5"/>
      <c r="G489" s="5" t="s">
        <v>14</v>
      </c>
      <c r="H489" s="9">
        <f>SUM(H487:H488)</f>
        <v>0</v>
      </c>
      <c r="I489" s="10"/>
      <c r="J489" s="9">
        <f>SUM(J487:J488)</f>
        <v>0</v>
      </c>
    </row>
    <row r="490" spans="1:12" s="8" customFormat="1" ht="15" customHeight="1">
      <c r="A490" s="12" t="s">
        <v>15</v>
      </c>
      <c r="B490" s="13" t="s">
        <v>20</v>
      </c>
      <c r="C490" s="48"/>
      <c r="D490" s="14"/>
      <c r="E490" s="15"/>
      <c r="F490" s="16"/>
      <c r="G490" s="16"/>
      <c r="H490" s="14"/>
      <c r="I490" s="17"/>
      <c r="J490" s="18"/>
    </row>
    <row r="491" spans="1:12" s="8" customFormat="1" ht="15" customHeight="1">
      <c r="A491" s="111" t="s">
        <v>32</v>
      </c>
      <c r="B491" s="112"/>
      <c r="C491" s="112"/>
      <c r="D491" s="112"/>
      <c r="E491" s="112"/>
      <c r="F491" s="112"/>
      <c r="G491" s="112"/>
      <c r="H491" s="112"/>
      <c r="I491" s="112"/>
      <c r="J491" s="24"/>
    </row>
    <row r="492" spans="1:12" s="8" customFormat="1" ht="15" customHeight="1">
      <c r="A492" s="111" t="s">
        <v>53</v>
      </c>
      <c r="B492" s="112"/>
      <c r="C492" s="112"/>
      <c r="D492" s="112"/>
      <c r="E492" s="112"/>
      <c r="F492" s="112"/>
      <c r="G492" s="112"/>
      <c r="H492" s="112"/>
      <c r="I492" s="112"/>
      <c r="J492" s="24"/>
    </row>
    <row r="493" spans="1:12" s="8" customFormat="1" ht="15" customHeight="1">
      <c r="A493" s="113" t="s">
        <v>21</v>
      </c>
      <c r="B493" s="114"/>
      <c r="C493" s="114"/>
      <c r="D493" s="114"/>
      <c r="E493" s="114"/>
      <c r="F493" s="114"/>
      <c r="G493" s="114"/>
      <c r="H493" s="114"/>
      <c r="I493" s="114"/>
      <c r="J493" s="24"/>
    </row>
    <row r="494" spans="1:12" s="8" customFormat="1" ht="15" customHeight="1">
      <c r="A494" s="111" t="s">
        <v>54</v>
      </c>
      <c r="B494" s="112"/>
      <c r="C494" s="112"/>
      <c r="D494" s="112"/>
      <c r="E494" s="112"/>
      <c r="F494" s="112"/>
      <c r="G494" s="112"/>
      <c r="H494" s="112"/>
      <c r="I494" s="112"/>
      <c r="J494" s="24"/>
    </row>
    <row r="495" spans="1:12" s="8" customFormat="1" ht="15" customHeight="1">
      <c r="A495" s="6" t="s">
        <v>15</v>
      </c>
      <c r="B495" s="20" t="s">
        <v>22</v>
      </c>
      <c r="C495" s="20"/>
      <c r="D495" s="19"/>
      <c r="E495" s="19"/>
      <c r="F495" s="19"/>
      <c r="G495" s="19"/>
      <c r="H495" s="19"/>
      <c r="I495" s="19"/>
      <c r="J495" s="21"/>
    </row>
    <row r="496" spans="1:12" s="3" customFormat="1" ht="15" customHeight="1">
      <c r="A496" s="6" t="s">
        <v>15</v>
      </c>
      <c r="B496" s="49" t="s">
        <v>55</v>
      </c>
      <c r="C496" s="49"/>
      <c r="D496" s="7"/>
      <c r="E496" s="7"/>
      <c r="F496" s="8"/>
      <c r="G496" s="8"/>
    </row>
    <row r="497" spans="1:12" s="3" customFormat="1" ht="15" customHeight="1">
      <c r="A497" s="6" t="s">
        <v>15</v>
      </c>
      <c r="B497" s="7" t="s">
        <v>56</v>
      </c>
      <c r="C497" s="7"/>
      <c r="D497" s="7"/>
      <c r="E497" s="7"/>
      <c r="F497" s="8"/>
      <c r="G497" s="8"/>
    </row>
    <row r="498" spans="1:12" s="3" customFormat="1" ht="15" customHeight="1">
      <c r="A498" s="6" t="s">
        <v>15</v>
      </c>
      <c r="B498" s="50" t="s">
        <v>57</v>
      </c>
      <c r="C498" s="51"/>
      <c r="D498" s="52"/>
      <c r="E498" s="52"/>
      <c r="F498" s="52"/>
      <c r="G498" s="52"/>
      <c r="H498" s="53"/>
      <c r="I498" s="53"/>
      <c r="J498" s="53"/>
    </row>
    <row r="499" spans="1:12" s="3" customFormat="1" ht="15" customHeight="1">
      <c r="B499" s="54" t="s">
        <v>58</v>
      </c>
      <c r="C499" s="55"/>
      <c r="D499" s="53"/>
      <c r="E499" s="53"/>
      <c r="F499" s="53"/>
      <c r="G499" s="53"/>
      <c r="H499" s="53"/>
      <c r="I499" s="53"/>
      <c r="J499" s="53"/>
    </row>
    <row r="500" spans="1:12" s="22" customFormat="1" ht="7.5" customHeight="1">
      <c r="B500" s="56"/>
      <c r="C500" s="56"/>
    </row>
    <row r="501" spans="1:12" s="3" customFormat="1" ht="15" customHeight="1">
      <c r="A501" s="115"/>
      <c r="B501" s="115"/>
      <c r="C501" s="57"/>
      <c r="D501" s="116" t="s">
        <v>59</v>
      </c>
      <c r="E501" s="116"/>
      <c r="F501" s="116"/>
      <c r="G501" s="116"/>
      <c r="H501" s="116"/>
      <c r="I501" s="116"/>
      <c r="J501" s="116"/>
    </row>
    <row r="502" spans="1:12" s="2" customFormat="1" ht="26.25" customHeight="1">
      <c r="A502" s="118" t="s">
        <v>245</v>
      </c>
      <c r="B502" s="118"/>
      <c r="C502" s="118"/>
      <c r="D502" s="118"/>
      <c r="E502" s="118"/>
      <c r="F502" s="118"/>
      <c r="G502" s="118"/>
      <c r="H502" s="118"/>
      <c r="I502" s="118"/>
      <c r="J502" s="118"/>
    </row>
    <row r="503" spans="1:12" s="3" customFormat="1" ht="63">
      <c r="A503" s="32" t="s">
        <v>0</v>
      </c>
      <c r="B503" s="32" t="s">
        <v>1</v>
      </c>
      <c r="C503" s="33" t="s">
        <v>48</v>
      </c>
      <c r="D503" s="34" t="s">
        <v>49</v>
      </c>
      <c r="E503" s="32" t="s">
        <v>50</v>
      </c>
      <c r="F503" s="35" t="s">
        <v>2</v>
      </c>
      <c r="G503" s="35" t="s">
        <v>23</v>
      </c>
      <c r="H503" s="36" t="s">
        <v>17</v>
      </c>
      <c r="I503" s="36" t="s">
        <v>18</v>
      </c>
      <c r="J503" s="36" t="s">
        <v>16</v>
      </c>
    </row>
    <row r="504" spans="1:12" s="3" customFormat="1" ht="10.5">
      <c r="A504" s="37" t="s">
        <v>3</v>
      </c>
      <c r="B504" s="37" t="s">
        <v>4</v>
      </c>
      <c r="C504" s="37" t="s">
        <v>5</v>
      </c>
      <c r="D504" s="37" t="s">
        <v>6</v>
      </c>
      <c r="E504" s="37" t="s">
        <v>7</v>
      </c>
      <c r="F504" s="37" t="s">
        <v>8</v>
      </c>
      <c r="G504" s="37" t="s">
        <v>9</v>
      </c>
      <c r="H504" s="37" t="s">
        <v>10</v>
      </c>
      <c r="I504" s="37" t="s">
        <v>19</v>
      </c>
      <c r="J504" s="37" t="s">
        <v>24</v>
      </c>
    </row>
    <row r="505" spans="1:12" s="3" customFormat="1" ht="67.5">
      <c r="A505" s="38" t="s">
        <v>11</v>
      </c>
      <c r="B505" s="100" t="s">
        <v>246</v>
      </c>
      <c r="C505" s="38" t="s">
        <v>25</v>
      </c>
      <c r="D505" s="40">
        <v>30</v>
      </c>
      <c r="E505" s="24"/>
      <c r="F505" s="41"/>
      <c r="G505" s="42">
        <f t="shared" ref="G505:G509" si="95">F505*I505+F505</f>
        <v>0</v>
      </c>
      <c r="H505" s="43">
        <f t="shared" ref="H505:H509" si="96">ROUND(D505*F505,2)</f>
        <v>0</v>
      </c>
      <c r="I505" s="44">
        <v>0.08</v>
      </c>
      <c r="J505" s="45">
        <f t="shared" ref="J505:J509" si="97">ROUND(H505*I505+H505,2)</f>
        <v>0</v>
      </c>
      <c r="K505" s="59"/>
      <c r="L505" s="101"/>
    </row>
    <row r="506" spans="1:12" s="3" customFormat="1" ht="67.5">
      <c r="A506" s="38" t="s">
        <v>12</v>
      </c>
      <c r="B506" s="100" t="s">
        <v>247</v>
      </c>
      <c r="C506" s="38" t="s">
        <v>25</v>
      </c>
      <c r="D506" s="40">
        <v>30</v>
      </c>
      <c r="E506" s="24"/>
      <c r="F506" s="41"/>
      <c r="G506" s="42">
        <f t="shared" si="95"/>
        <v>0</v>
      </c>
      <c r="H506" s="43">
        <f t="shared" si="96"/>
        <v>0</v>
      </c>
      <c r="I506" s="44">
        <v>0.08</v>
      </c>
      <c r="J506" s="45">
        <f t="shared" si="97"/>
        <v>0</v>
      </c>
      <c r="K506" s="59"/>
      <c r="L506" s="101"/>
    </row>
    <row r="507" spans="1:12" s="3" customFormat="1" ht="67.5">
      <c r="A507" s="38" t="s">
        <v>26</v>
      </c>
      <c r="B507" s="100" t="s">
        <v>248</v>
      </c>
      <c r="C507" s="38" t="s">
        <v>25</v>
      </c>
      <c r="D507" s="40">
        <v>30</v>
      </c>
      <c r="E507" s="24"/>
      <c r="F507" s="41"/>
      <c r="G507" s="42">
        <f t="shared" si="95"/>
        <v>0</v>
      </c>
      <c r="H507" s="43">
        <f t="shared" si="96"/>
        <v>0</v>
      </c>
      <c r="I507" s="44">
        <v>0.08</v>
      </c>
      <c r="J507" s="45">
        <f t="shared" si="97"/>
        <v>0</v>
      </c>
      <c r="K507" s="59"/>
      <c r="L507" s="101"/>
    </row>
    <row r="508" spans="1:12" s="3" customFormat="1" ht="22.5">
      <c r="A508" s="38" t="s">
        <v>27</v>
      </c>
      <c r="B508" s="100" t="s">
        <v>249</v>
      </c>
      <c r="C508" s="38" t="s">
        <v>25</v>
      </c>
      <c r="D508" s="40">
        <v>30</v>
      </c>
      <c r="E508" s="24"/>
      <c r="F508" s="41"/>
      <c r="G508" s="42">
        <f t="shared" si="95"/>
        <v>0</v>
      </c>
      <c r="H508" s="43">
        <f t="shared" si="96"/>
        <v>0</v>
      </c>
      <c r="I508" s="44">
        <v>0.08</v>
      </c>
      <c r="J508" s="45">
        <f t="shared" si="97"/>
        <v>0</v>
      </c>
      <c r="K508" s="59"/>
      <c r="L508" s="101"/>
    </row>
    <row r="509" spans="1:12" s="3" customFormat="1" ht="33.75">
      <c r="A509" s="38" t="s">
        <v>28</v>
      </c>
      <c r="B509" s="102" t="s">
        <v>250</v>
      </c>
      <c r="C509" s="38" t="s">
        <v>25</v>
      </c>
      <c r="D509" s="40">
        <v>30</v>
      </c>
      <c r="E509" s="24"/>
      <c r="F509" s="41"/>
      <c r="G509" s="42">
        <f t="shared" si="95"/>
        <v>0</v>
      </c>
      <c r="H509" s="43">
        <f t="shared" si="96"/>
        <v>0</v>
      </c>
      <c r="I509" s="44">
        <v>0.08</v>
      </c>
      <c r="J509" s="45">
        <f t="shared" si="97"/>
        <v>0</v>
      </c>
      <c r="K509" s="59"/>
      <c r="L509" s="101"/>
    </row>
    <row r="510" spans="1:12" s="3" customFormat="1" ht="20.100000000000001" customHeight="1">
      <c r="B510" s="4"/>
      <c r="C510" s="4"/>
      <c r="D510" s="5"/>
      <c r="E510" s="5"/>
      <c r="F510" s="5"/>
      <c r="G510" s="5" t="s">
        <v>14</v>
      </c>
      <c r="H510" s="9">
        <f>SUM(H505:H509)</f>
        <v>0</v>
      </c>
      <c r="I510" s="10"/>
      <c r="J510" s="9">
        <f>SUM(J505:J509)</f>
        <v>0</v>
      </c>
    </row>
    <row r="511" spans="1:12" s="8" customFormat="1" ht="15" customHeight="1">
      <c r="A511" s="12" t="s">
        <v>15</v>
      </c>
      <c r="B511" s="13" t="s">
        <v>20</v>
      </c>
      <c r="C511" s="48"/>
      <c r="D511" s="14"/>
      <c r="E511" s="15"/>
      <c r="F511" s="16"/>
      <c r="G511" s="16"/>
      <c r="H511" s="14"/>
      <c r="I511" s="17"/>
      <c r="J511" s="18"/>
    </row>
    <row r="512" spans="1:12" s="8" customFormat="1" ht="15" customHeight="1">
      <c r="A512" s="111" t="s">
        <v>32</v>
      </c>
      <c r="B512" s="112"/>
      <c r="C512" s="112"/>
      <c r="D512" s="112"/>
      <c r="E512" s="112"/>
      <c r="F512" s="112"/>
      <c r="G512" s="112"/>
      <c r="H512" s="112"/>
      <c r="I512" s="112"/>
      <c r="J512" s="24"/>
    </row>
    <row r="513" spans="1:12" s="8" customFormat="1" ht="15" customHeight="1">
      <c r="A513" s="111" t="s">
        <v>53</v>
      </c>
      <c r="B513" s="112"/>
      <c r="C513" s="112"/>
      <c r="D513" s="112"/>
      <c r="E513" s="112"/>
      <c r="F513" s="112"/>
      <c r="G513" s="112"/>
      <c r="H513" s="112"/>
      <c r="I513" s="112"/>
      <c r="J513" s="24"/>
    </row>
    <row r="514" spans="1:12" s="8" customFormat="1" ht="15" customHeight="1">
      <c r="A514" s="113" t="s">
        <v>21</v>
      </c>
      <c r="B514" s="114"/>
      <c r="C514" s="114"/>
      <c r="D514" s="114"/>
      <c r="E514" s="114"/>
      <c r="F514" s="114"/>
      <c r="G514" s="114"/>
      <c r="H514" s="114"/>
      <c r="I514" s="114"/>
      <c r="J514" s="24"/>
    </row>
    <row r="515" spans="1:12" s="8" customFormat="1" ht="15" customHeight="1">
      <c r="A515" s="111" t="s">
        <v>54</v>
      </c>
      <c r="B515" s="112"/>
      <c r="C515" s="112"/>
      <c r="D515" s="112"/>
      <c r="E515" s="112"/>
      <c r="F515" s="112"/>
      <c r="G515" s="112"/>
      <c r="H515" s="112"/>
      <c r="I515" s="112"/>
      <c r="J515" s="24"/>
    </row>
    <row r="516" spans="1:12" s="8" customFormat="1" ht="15" customHeight="1">
      <c r="A516" s="6" t="s">
        <v>15</v>
      </c>
      <c r="B516" s="20" t="s">
        <v>22</v>
      </c>
      <c r="C516" s="20"/>
      <c r="D516" s="19"/>
      <c r="E516" s="19"/>
      <c r="F516" s="19"/>
      <c r="G516" s="19"/>
      <c r="H516" s="19"/>
      <c r="I516" s="19"/>
      <c r="J516" s="21"/>
    </row>
    <row r="517" spans="1:12" s="3" customFormat="1" ht="15" customHeight="1">
      <c r="A517" s="6" t="s">
        <v>15</v>
      </c>
      <c r="B517" s="49" t="s">
        <v>55</v>
      </c>
      <c r="C517" s="49"/>
      <c r="D517" s="7"/>
      <c r="E517" s="7"/>
      <c r="F517" s="8"/>
      <c r="G517" s="8"/>
    </row>
    <row r="518" spans="1:12" s="3" customFormat="1" ht="15" customHeight="1">
      <c r="A518" s="6" t="s">
        <v>15</v>
      </c>
      <c r="B518" s="7" t="s">
        <v>56</v>
      </c>
      <c r="C518" s="7"/>
      <c r="D518" s="7"/>
      <c r="E518" s="7"/>
      <c r="F518" s="8"/>
      <c r="G518" s="8"/>
    </row>
    <row r="519" spans="1:12" s="3" customFormat="1" ht="15" customHeight="1">
      <c r="A519" s="6" t="s">
        <v>15</v>
      </c>
      <c r="B519" s="50" t="s">
        <v>57</v>
      </c>
      <c r="C519" s="51"/>
      <c r="D519" s="52"/>
      <c r="E519" s="52"/>
      <c r="F519" s="52"/>
      <c r="G519" s="52"/>
      <c r="H519" s="53"/>
      <c r="I519" s="53"/>
      <c r="J519" s="53"/>
    </row>
    <row r="520" spans="1:12" s="3" customFormat="1" ht="15" customHeight="1">
      <c r="B520" s="54" t="s">
        <v>58</v>
      </c>
      <c r="C520" s="55"/>
      <c r="D520" s="53"/>
      <c r="E520" s="53"/>
      <c r="F520" s="53"/>
      <c r="G520" s="53"/>
      <c r="H520" s="53"/>
      <c r="I520" s="53"/>
      <c r="J520" s="53"/>
    </row>
    <row r="521" spans="1:12" s="22" customFormat="1" ht="7.5" customHeight="1">
      <c r="B521" s="56"/>
      <c r="C521" s="56"/>
    </row>
    <row r="522" spans="1:12" s="3" customFormat="1" ht="15" customHeight="1">
      <c r="A522" s="115"/>
      <c r="B522" s="115"/>
      <c r="C522" s="57"/>
      <c r="D522" s="116" t="s">
        <v>59</v>
      </c>
      <c r="E522" s="116"/>
      <c r="F522" s="116"/>
      <c r="G522" s="116"/>
      <c r="H522" s="116"/>
      <c r="I522" s="116"/>
      <c r="J522" s="116"/>
    </row>
    <row r="523" spans="1:12" s="2" customFormat="1" ht="26.25" customHeight="1">
      <c r="A523" s="118" t="s">
        <v>251</v>
      </c>
      <c r="B523" s="118"/>
      <c r="C523" s="118"/>
      <c r="D523" s="118"/>
      <c r="E523" s="118"/>
      <c r="F523" s="118"/>
      <c r="G523" s="118"/>
      <c r="H523" s="118"/>
      <c r="I523" s="118"/>
      <c r="J523" s="118"/>
      <c r="L523" s="1"/>
    </row>
    <row r="524" spans="1:12" s="3" customFormat="1" ht="63">
      <c r="A524" s="32" t="s">
        <v>0</v>
      </c>
      <c r="B524" s="32" t="s">
        <v>1</v>
      </c>
      <c r="C524" s="33" t="s">
        <v>48</v>
      </c>
      <c r="D524" s="34" t="s">
        <v>49</v>
      </c>
      <c r="E524" s="32" t="s">
        <v>50</v>
      </c>
      <c r="F524" s="35" t="s">
        <v>2</v>
      </c>
      <c r="G524" s="35" t="s">
        <v>23</v>
      </c>
      <c r="H524" s="36" t="s">
        <v>17</v>
      </c>
      <c r="I524" s="36" t="s">
        <v>18</v>
      </c>
      <c r="J524" s="36" t="s">
        <v>16</v>
      </c>
      <c r="L524" s="22"/>
    </row>
    <row r="525" spans="1:12" s="3" customFormat="1" ht="10.5">
      <c r="A525" s="37" t="s">
        <v>3</v>
      </c>
      <c r="B525" s="37" t="s">
        <v>4</v>
      </c>
      <c r="C525" s="37" t="s">
        <v>5</v>
      </c>
      <c r="D525" s="37" t="s">
        <v>6</v>
      </c>
      <c r="E525" s="37" t="s">
        <v>7</v>
      </c>
      <c r="F525" s="37" t="s">
        <v>8</v>
      </c>
      <c r="G525" s="37" t="s">
        <v>9</v>
      </c>
      <c r="H525" s="37" t="s">
        <v>10</v>
      </c>
      <c r="I525" s="37" t="s">
        <v>19</v>
      </c>
      <c r="J525" s="37" t="s">
        <v>24</v>
      </c>
    </row>
    <row r="526" spans="1:12" s="3" customFormat="1" ht="111" customHeight="1">
      <c r="A526" s="38" t="s">
        <v>11</v>
      </c>
      <c r="B526" s="100" t="s">
        <v>252</v>
      </c>
      <c r="C526" s="38" t="s">
        <v>25</v>
      </c>
      <c r="D526" s="40">
        <v>25</v>
      </c>
      <c r="E526" s="24"/>
      <c r="F526" s="41"/>
      <c r="G526" s="42">
        <f t="shared" ref="G526:G530" si="98">F526*I526+F526</f>
        <v>0</v>
      </c>
      <c r="H526" s="43">
        <f t="shared" ref="H526:H530" si="99">ROUND(D526*F526,2)</f>
        <v>0</v>
      </c>
      <c r="I526" s="44">
        <v>0.08</v>
      </c>
      <c r="J526" s="45">
        <f t="shared" ref="J526:J530" si="100">ROUND(H526*I526+H526,2)</f>
        <v>0</v>
      </c>
      <c r="K526" s="59"/>
      <c r="L526" s="59"/>
    </row>
    <row r="527" spans="1:12" s="3" customFormat="1" ht="112.5">
      <c r="A527" s="38" t="s">
        <v>12</v>
      </c>
      <c r="B527" s="100" t="s">
        <v>253</v>
      </c>
      <c r="C527" s="38" t="s">
        <v>25</v>
      </c>
      <c r="D527" s="40">
        <v>25</v>
      </c>
      <c r="E527" s="24"/>
      <c r="F527" s="41"/>
      <c r="G527" s="42">
        <f t="shared" si="98"/>
        <v>0</v>
      </c>
      <c r="H527" s="43">
        <f t="shared" si="99"/>
        <v>0</v>
      </c>
      <c r="I527" s="44">
        <v>0.08</v>
      </c>
      <c r="J527" s="45">
        <f t="shared" si="100"/>
        <v>0</v>
      </c>
      <c r="K527" s="59"/>
      <c r="L527" s="59"/>
    </row>
    <row r="528" spans="1:12" s="3" customFormat="1" ht="101.25">
      <c r="A528" s="38" t="s">
        <v>26</v>
      </c>
      <c r="B528" s="100" t="s">
        <v>254</v>
      </c>
      <c r="C528" s="38" t="s">
        <v>25</v>
      </c>
      <c r="D528" s="40">
        <v>25</v>
      </c>
      <c r="E528" s="24"/>
      <c r="F528" s="41"/>
      <c r="G528" s="42">
        <f t="shared" si="98"/>
        <v>0</v>
      </c>
      <c r="H528" s="43">
        <f t="shared" si="99"/>
        <v>0</v>
      </c>
      <c r="I528" s="44">
        <v>0.08</v>
      </c>
      <c r="J528" s="45">
        <f t="shared" si="100"/>
        <v>0</v>
      </c>
      <c r="K528" s="59"/>
      <c r="L528" s="59"/>
    </row>
    <row r="529" spans="1:12" s="3" customFormat="1" ht="90">
      <c r="A529" s="38" t="s">
        <v>27</v>
      </c>
      <c r="B529" s="100" t="s">
        <v>255</v>
      </c>
      <c r="C529" s="38" t="s">
        <v>25</v>
      </c>
      <c r="D529" s="40">
        <v>25</v>
      </c>
      <c r="E529" s="24"/>
      <c r="F529" s="41"/>
      <c r="G529" s="42">
        <f t="shared" si="98"/>
        <v>0</v>
      </c>
      <c r="H529" s="43">
        <f t="shared" si="99"/>
        <v>0</v>
      </c>
      <c r="I529" s="44">
        <v>0.08</v>
      </c>
      <c r="J529" s="45">
        <f t="shared" si="100"/>
        <v>0</v>
      </c>
      <c r="K529" s="59"/>
      <c r="L529" s="59"/>
    </row>
    <row r="530" spans="1:12" s="3" customFormat="1" ht="112.5">
      <c r="A530" s="38" t="s">
        <v>28</v>
      </c>
      <c r="B530" s="102" t="s">
        <v>256</v>
      </c>
      <c r="C530" s="38" t="s">
        <v>25</v>
      </c>
      <c r="D530" s="40">
        <v>25</v>
      </c>
      <c r="E530" s="24"/>
      <c r="F530" s="41"/>
      <c r="G530" s="42">
        <f t="shared" si="98"/>
        <v>0</v>
      </c>
      <c r="H530" s="43">
        <f t="shared" si="99"/>
        <v>0</v>
      </c>
      <c r="I530" s="44">
        <v>0.08</v>
      </c>
      <c r="J530" s="45">
        <f t="shared" si="100"/>
        <v>0</v>
      </c>
      <c r="K530" s="59"/>
      <c r="L530" s="59"/>
    </row>
    <row r="531" spans="1:12" s="3" customFormat="1" ht="20.100000000000001" customHeight="1">
      <c r="B531" s="4"/>
      <c r="C531" s="4"/>
      <c r="D531" s="5"/>
      <c r="E531" s="5"/>
      <c r="F531" s="5"/>
      <c r="G531" s="5" t="s">
        <v>14</v>
      </c>
      <c r="H531" s="9">
        <f>SUM(H526:H530)</f>
        <v>0</v>
      </c>
      <c r="I531" s="10"/>
      <c r="J531" s="9">
        <f>SUM(J526:J530)</f>
        <v>0</v>
      </c>
    </row>
    <row r="532" spans="1:12" s="8" customFormat="1" ht="15" customHeight="1">
      <c r="A532" s="12" t="s">
        <v>15</v>
      </c>
      <c r="B532" s="13" t="s">
        <v>20</v>
      </c>
      <c r="C532" s="48"/>
      <c r="D532" s="14"/>
      <c r="E532" s="15"/>
      <c r="F532" s="16"/>
      <c r="G532" s="16"/>
      <c r="H532" s="14"/>
      <c r="I532" s="17"/>
      <c r="J532" s="18"/>
    </row>
    <row r="533" spans="1:12" s="8" customFormat="1" ht="15" customHeight="1">
      <c r="A533" s="111" t="s">
        <v>32</v>
      </c>
      <c r="B533" s="112"/>
      <c r="C533" s="112"/>
      <c r="D533" s="112"/>
      <c r="E533" s="112"/>
      <c r="F533" s="112"/>
      <c r="G533" s="112"/>
      <c r="H533" s="112"/>
      <c r="I533" s="112"/>
      <c r="J533" s="24"/>
    </row>
    <row r="534" spans="1:12" s="8" customFormat="1" ht="15" customHeight="1">
      <c r="A534" s="111" t="s">
        <v>53</v>
      </c>
      <c r="B534" s="112"/>
      <c r="C534" s="112"/>
      <c r="D534" s="112"/>
      <c r="E534" s="112"/>
      <c r="F534" s="112"/>
      <c r="G534" s="112"/>
      <c r="H534" s="112"/>
      <c r="I534" s="112"/>
      <c r="J534" s="24"/>
    </row>
    <row r="535" spans="1:12" s="8" customFormat="1" ht="15" customHeight="1">
      <c r="A535" s="113" t="s">
        <v>21</v>
      </c>
      <c r="B535" s="114"/>
      <c r="C535" s="114"/>
      <c r="D535" s="114"/>
      <c r="E535" s="114"/>
      <c r="F535" s="114"/>
      <c r="G535" s="114"/>
      <c r="H535" s="114"/>
      <c r="I535" s="114"/>
      <c r="J535" s="24"/>
    </row>
    <row r="536" spans="1:12" s="8" customFormat="1" ht="15" customHeight="1">
      <c r="A536" s="111" t="s">
        <v>54</v>
      </c>
      <c r="B536" s="112"/>
      <c r="C536" s="112"/>
      <c r="D536" s="112"/>
      <c r="E536" s="112"/>
      <c r="F536" s="112"/>
      <c r="G536" s="112"/>
      <c r="H536" s="112"/>
      <c r="I536" s="112"/>
      <c r="J536" s="24"/>
    </row>
    <row r="537" spans="1:12" s="8" customFormat="1" ht="15" customHeight="1">
      <c r="A537" s="6" t="s">
        <v>15</v>
      </c>
      <c r="B537" s="20" t="s">
        <v>22</v>
      </c>
      <c r="C537" s="20"/>
      <c r="D537" s="19"/>
      <c r="E537" s="19"/>
      <c r="F537" s="19"/>
      <c r="G537" s="19"/>
      <c r="H537" s="19"/>
      <c r="I537" s="19"/>
      <c r="J537" s="21"/>
    </row>
    <row r="538" spans="1:12" s="3" customFormat="1" ht="15" customHeight="1">
      <c r="A538" s="6" t="s">
        <v>15</v>
      </c>
      <c r="B538" s="49" t="s">
        <v>55</v>
      </c>
      <c r="C538" s="49"/>
      <c r="D538" s="7"/>
      <c r="E538" s="7"/>
      <c r="F538" s="8"/>
      <c r="G538" s="8"/>
    </row>
    <row r="539" spans="1:12" s="3" customFormat="1" ht="15" customHeight="1">
      <c r="A539" s="6" t="s">
        <v>15</v>
      </c>
      <c r="B539" s="7" t="s">
        <v>56</v>
      </c>
      <c r="C539" s="7"/>
      <c r="D539" s="7"/>
      <c r="E539" s="7"/>
      <c r="F539" s="8"/>
      <c r="G539" s="8"/>
    </row>
    <row r="540" spans="1:12" s="3" customFormat="1" ht="15" customHeight="1">
      <c r="A540" s="6" t="s">
        <v>15</v>
      </c>
      <c r="B540" s="50" t="s">
        <v>57</v>
      </c>
      <c r="C540" s="51"/>
      <c r="D540" s="52"/>
      <c r="E540" s="52"/>
      <c r="F540" s="52"/>
      <c r="G540" s="52"/>
      <c r="H540" s="53"/>
      <c r="I540" s="53"/>
      <c r="J540" s="53"/>
    </row>
    <row r="541" spans="1:12" s="3" customFormat="1" ht="15" customHeight="1">
      <c r="B541" s="54" t="s">
        <v>58</v>
      </c>
      <c r="C541" s="55"/>
      <c r="D541" s="53"/>
      <c r="E541" s="53"/>
      <c r="F541" s="53"/>
      <c r="G541" s="53"/>
      <c r="H541" s="53"/>
      <c r="I541" s="53"/>
      <c r="J541" s="53"/>
    </row>
    <row r="542" spans="1:12" s="22" customFormat="1" ht="7.5" customHeight="1">
      <c r="B542" s="56"/>
      <c r="C542" s="56"/>
    </row>
    <row r="543" spans="1:12" s="3" customFormat="1" ht="15" customHeight="1">
      <c r="A543" s="115"/>
      <c r="B543" s="115"/>
      <c r="C543" s="57"/>
      <c r="D543" s="116" t="s">
        <v>59</v>
      </c>
      <c r="E543" s="116"/>
      <c r="F543" s="116"/>
      <c r="G543" s="116"/>
      <c r="H543" s="116"/>
      <c r="I543" s="116"/>
      <c r="J543" s="116"/>
    </row>
    <row r="544" spans="1:12" s="2" customFormat="1" ht="26.25" customHeight="1">
      <c r="A544" s="118" t="s">
        <v>257</v>
      </c>
      <c r="B544" s="118"/>
      <c r="C544" s="118"/>
      <c r="D544" s="118"/>
      <c r="E544" s="118"/>
      <c r="F544" s="118"/>
      <c r="G544" s="118"/>
      <c r="H544" s="118"/>
      <c r="I544" s="118"/>
      <c r="J544" s="118"/>
      <c r="K544" s="103"/>
    </row>
    <row r="545" spans="1:11" s="3" customFormat="1" ht="63">
      <c r="A545" s="32" t="s">
        <v>0</v>
      </c>
      <c r="B545" s="32" t="s">
        <v>1</v>
      </c>
      <c r="C545" s="33" t="s">
        <v>48</v>
      </c>
      <c r="D545" s="34" t="s">
        <v>49</v>
      </c>
      <c r="E545" s="32" t="s">
        <v>50</v>
      </c>
      <c r="F545" s="35" t="s">
        <v>2</v>
      </c>
      <c r="G545" s="35" t="s">
        <v>23</v>
      </c>
      <c r="H545" s="36" t="s">
        <v>17</v>
      </c>
      <c r="I545" s="36" t="s">
        <v>18</v>
      </c>
      <c r="J545" s="36" t="s">
        <v>16</v>
      </c>
    </row>
    <row r="546" spans="1:11" s="3" customFormat="1" ht="10.5">
      <c r="A546" s="37" t="s">
        <v>3</v>
      </c>
      <c r="B546" s="37" t="s">
        <v>4</v>
      </c>
      <c r="C546" s="37" t="s">
        <v>5</v>
      </c>
      <c r="D546" s="37" t="s">
        <v>6</v>
      </c>
      <c r="E546" s="37" t="s">
        <v>7</v>
      </c>
      <c r="F546" s="37" t="s">
        <v>8</v>
      </c>
      <c r="G546" s="37" t="s">
        <v>9</v>
      </c>
      <c r="H546" s="37" t="s">
        <v>10</v>
      </c>
      <c r="I546" s="37" t="s">
        <v>19</v>
      </c>
      <c r="J546" s="37" t="s">
        <v>24</v>
      </c>
    </row>
    <row r="547" spans="1:11" s="3" customFormat="1" ht="56.25">
      <c r="A547" s="60" t="s">
        <v>11</v>
      </c>
      <c r="B547" s="100" t="s">
        <v>258</v>
      </c>
      <c r="C547" s="38" t="s">
        <v>25</v>
      </c>
      <c r="D547" s="40">
        <v>300</v>
      </c>
      <c r="E547" s="104"/>
      <c r="F547" s="41"/>
      <c r="G547" s="42">
        <f t="shared" ref="G547:G549" si="101">F547*I547+F547</f>
        <v>0</v>
      </c>
      <c r="H547" s="43">
        <f t="shared" ref="H547:H549" si="102">ROUND(D547*F547,2)</f>
        <v>0</v>
      </c>
      <c r="I547" s="44">
        <v>0.08</v>
      </c>
      <c r="J547" s="45">
        <f t="shared" ref="J547:J549" si="103">ROUND(H547*I547+H547,2)</f>
        <v>0</v>
      </c>
      <c r="K547" s="103"/>
    </row>
    <row r="548" spans="1:11" s="3" customFormat="1" ht="101.25">
      <c r="A548" s="60" t="s">
        <v>12</v>
      </c>
      <c r="B548" s="100" t="s">
        <v>259</v>
      </c>
      <c r="C548" s="38" t="s">
        <v>25</v>
      </c>
      <c r="D548" s="40">
        <v>300</v>
      </c>
      <c r="E548" s="104"/>
      <c r="F548" s="41"/>
      <c r="G548" s="42">
        <f t="shared" si="101"/>
        <v>0</v>
      </c>
      <c r="H548" s="43">
        <f t="shared" si="102"/>
        <v>0</v>
      </c>
      <c r="I548" s="44">
        <v>0.08</v>
      </c>
      <c r="J548" s="45">
        <f t="shared" si="103"/>
        <v>0</v>
      </c>
      <c r="K548" s="103"/>
    </row>
    <row r="549" spans="1:11" s="3" customFormat="1" ht="67.5">
      <c r="A549" s="60" t="s">
        <v>26</v>
      </c>
      <c r="B549" s="100" t="s">
        <v>260</v>
      </c>
      <c r="C549" s="38" t="s">
        <v>25</v>
      </c>
      <c r="D549" s="40">
        <v>40</v>
      </c>
      <c r="E549" s="104"/>
      <c r="F549" s="41"/>
      <c r="G549" s="42">
        <f t="shared" si="101"/>
        <v>0</v>
      </c>
      <c r="H549" s="43">
        <f t="shared" si="102"/>
        <v>0</v>
      </c>
      <c r="I549" s="44">
        <v>0.08</v>
      </c>
      <c r="J549" s="45">
        <f t="shared" si="103"/>
        <v>0</v>
      </c>
      <c r="K549" s="103"/>
    </row>
    <row r="550" spans="1:11" s="3" customFormat="1" ht="20.100000000000001" customHeight="1">
      <c r="B550" s="4"/>
      <c r="C550" s="4"/>
      <c r="D550" s="5"/>
      <c r="E550" s="5"/>
      <c r="F550" s="5"/>
      <c r="G550" s="5" t="s">
        <v>14</v>
      </c>
      <c r="H550" s="9">
        <f>SUM(H547:H549)</f>
        <v>0</v>
      </c>
      <c r="I550" s="10"/>
      <c r="J550" s="9">
        <f>SUM(J547:J549)</f>
        <v>0</v>
      </c>
    </row>
    <row r="551" spans="1:11" s="8" customFormat="1" ht="15" customHeight="1">
      <c r="A551" s="12" t="s">
        <v>15</v>
      </c>
      <c r="B551" s="13" t="s">
        <v>20</v>
      </c>
      <c r="C551" s="48"/>
      <c r="D551" s="14"/>
      <c r="E551" s="15"/>
      <c r="F551" s="16"/>
      <c r="G551" s="16"/>
      <c r="H551" s="14"/>
      <c r="I551" s="17"/>
      <c r="J551" s="18"/>
    </row>
    <row r="552" spans="1:11" s="8" customFormat="1" ht="15" customHeight="1">
      <c r="A552" s="111" t="s">
        <v>32</v>
      </c>
      <c r="B552" s="112"/>
      <c r="C552" s="112"/>
      <c r="D552" s="112"/>
      <c r="E552" s="112"/>
      <c r="F552" s="112"/>
      <c r="G552" s="112"/>
      <c r="H552" s="112"/>
      <c r="I552" s="112"/>
      <c r="J552" s="24"/>
    </row>
    <row r="553" spans="1:11" s="8" customFormat="1" ht="15" customHeight="1">
      <c r="A553" s="111" t="s">
        <v>53</v>
      </c>
      <c r="B553" s="112"/>
      <c r="C553" s="112"/>
      <c r="D553" s="112"/>
      <c r="E553" s="112"/>
      <c r="F553" s="112"/>
      <c r="G553" s="112"/>
      <c r="H553" s="112"/>
      <c r="I553" s="112"/>
      <c r="J553" s="24"/>
    </row>
    <row r="554" spans="1:11" s="8" customFormat="1" ht="15" customHeight="1">
      <c r="A554" s="113" t="s">
        <v>21</v>
      </c>
      <c r="B554" s="114"/>
      <c r="C554" s="114"/>
      <c r="D554" s="114"/>
      <c r="E554" s="114"/>
      <c r="F554" s="114"/>
      <c r="G554" s="114"/>
      <c r="H554" s="114"/>
      <c r="I554" s="114"/>
      <c r="J554" s="24"/>
    </row>
    <row r="555" spans="1:11" s="8" customFormat="1" ht="15" customHeight="1">
      <c r="A555" s="111" t="s">
        <v>54</v>
      </c>
      <c r="B555" s="112"/>
      <c r="C555" s="112"/>
      <c r="D555" s="112"/>
      <c r="E555" s="112"/>
      <c r="F555" s="112"/>
      <c r="G555" s="112"/>
      <c r="H555" s="112"/>
      <c r="I555" s="112"/>
      <c r="J555" s="24"/>
    </row>
    <row r="556" spans="1:11" s="8" customFormat="1" ht="15" customHeight="1">
      <c r="A556" s="6" t="s">
        <v>15</v>
      </c>
      <c r="B556" s="20" t="s">
        <v>22</v>
      </c>
      <c r="C556" s="20"/>
      <c r="D556" s="19"/>
      <c r="E556" s="19"/>
      <c r="F556" s="19"/>
      <c r="G556" s="19"/>
      <c r="H556" s="19"/>
      <c r="I556" s="19"/>
      <c r="J556" s="21"/>
    </row>
    <row r="557" spans="1:11" s="3" customFormat="1" ht="15" customHeight="1">
      <c r="A557" s="6" t="s">
        <v>15</v>
      </c>
      <c r="B557" s="49" t="s">
        <v>55</v>
      </c>
      <c r="C557" s="49"/>
      <c r="D557" s="7"/>
      <c r="E557" s="7"/>
      <c r="F557" s="8"/>
      <c r="G557" s="8"/>
    </row>
    <row r="558" spans="1:11" s="3" customFormat="1" ht="15" customHeight="1">
      <c r="A558" s="6" t="s">
        <v>15</v>
      </c>
      <c r="B558" s="7" t="s">
        <v>56</v>
      </c>
      <c r="C558" s="7"/>
      <c r="D558" s="7"/>
      <c r="E558" s="7"/>
      <c r="F558" s="8"/>
      <c r="G558" s="8"/>
    </row>
    <row r="559" spans="1:11" s="3" customFormat="1" ht="15" customHeight="1">
      <c r="A559" s="6" t="s">
        <v>15</v>
      </c>
      <c r="B559" s="50" t="s">
        <v>57</v>
      </c>
      <c r="C559" s="51"/>
      <c r="D559" s="52"/>
      <c r="E559" s="52"/>
      <c r="F559" s="52"/>
      <c r="G559" s="52"/>
      <c r="H559" s="53"/>
      <c r="I559" s="53"/>
      <c r="J559" s="53"/>
    </row>
    <row r="560" spans="1:11" s="3" customFormat="1" ht="15" customHeight="1">
      <c r="B560" s="54" t="s">
        <v>58</v>
      </c>
      <c r="C560" s="55"/>
      <c r="D560" s="53"/>
      <c r="E560" s="53"/>
      <c r="F560" s="53"/>
      <c r="G560" s="53"/>
      <c r="H560" s="53"/>
      <c r="I560" s="53"/>
      <c r="J560" s="53"/>
    </row>
    <row r="561" spans="1:12" s="22" customFormat="1" ht="7.5" customHeight="1">
      <c r="B561" s="56"/>
      <c r="C561" s="56"/>
    </row>
    <row r="562" spans="1:12" s="3" customFormat="1" ht="15" customHeight="1">
      <c r="A562" s="115"/>
      <c r="B562" s="115"/>
      <c r="C562" s="57"/>
      <c r="D562" s="116" t="s">
        <v>59</v>
      </c>
      <c r="E562" s="116"/>
      <c r="F562" s="116"/>
      <c r="G562" s="116"/>
      <c r="H562" s="116"/>
      <c r="I562" s="116"/>
      <c r="J562" s="116"/>
    </row>
    <row r="563" spans="1:12" s="2" customFormat="1" ht="26.25" customHeight="1">
      <c r="A563" s="119" t="s">
        <v>261</v>
      </c>
      <c r="B563" s="119"/>
      <c r="C563" s="119"/>
      <c r="D563" s="119"/>
      <c r="E563" s="119"/>
      <c r="F563" s="119"/>
      <c r="G563" s="119"/>
      <c r="H563" s="119"/>
      <c r="I563" s="119"/>
      <c r="J563" s="119"/>
    </row>
    <row r="564" spans="1:12" s="3" customFormat="1" ht="63">
      <c r="A564" s="32" t="s">
        <v>0</v>
      </c>
      <c r="B564" s="32" t="s">
        <v>1</v>
      </c>
      <c r="C564" s="33" t="s">
        <v>48</v>
      </c>
      <c r="D564" s="34" t="s">
        <v>49</v>
      </c>
      <c r="E564" s="32" t="s">
        <v>50</v>
      </c>
      <c r="F564" s="35" t="s">
        <v>2</v>
      </c>
      <c r="G564" s="35" t="s">
        <v>23</v>
      </c>
      <c r="H564" s="36" t="s">
        <v>17</v>
      </c>
      <c r="I564" s="36" t="s">
        <v>18</v>
      </c>
      <c r="J564" s="36" t="s">
        <v>16</v>
      </c>
    </row>
    <row r="565" spans="1:12" s="3" customFormat="1" ht="15" customHeight="1">
      <c r="A565" s="37" t="s">
        <v>3</v>
      </c>
      <c r="B565" s="37" t="s">
        <v>4</v>
      </c>
      <c r="C565" s="37" t="s">
        <v>5</v>
      </c>
      <c r="D565" s="37" t="s">
        <v>6</v>
      </c>
      <c r="E565" s="37" t="s">
        <v>7</v>
      </c>
      <c r="F565" s="37" t="s">
        <v>8</v>
      </c>
      <c r="G565" s="37" t="s">
        <v>9</v>
      </c>
      <c r="H565" s="37" t="s">
        <v>10</v>
      </c>
      <c r="I565" s="37" t="s">
        <v>19</v>
      </c>
      <c r="J565" s="37" t="s">
        <v>24</v>
      </c>
    </row>
    <row r="566" spans="1:12" s="3" customFormat="1" ht="56.25">
      <c r="A566" s="60" t="s">
        <v>11</v>
      </c>
      <c r="B566" s="120" t="s">
        <v>267</v>
      </c>
      <c r="C566" s="38" t="s">
        <v>25</v>
      </c>
      <c r="D566" s="40">
        <v>50</v>
      </c>
      <c r="E566" s="24"/>
      <c r="F566" s="41"/>
      <c r="G566" s="42">
        <f t="shared" ref="G566:G571" si="104">F566*I566+F566</f>
        <v>0</v>
      </c>
      <c r="H566" s="43">
        <f t="shared" ref="H566:H571" si="105">ROUND(D566*F566,2)</f>
        <v>0</v>
      </c>
      <c r="I566" s="44">
        <v>0.08</v>
      </c>
      <c r="J566" s="45">
        <f>ROUND(H566*I566+H566,2)</f>
        <v>0</v>
      </c>
      <c r="K566" s="59"/>
    </row>
    <row r="567" spans="1:12" s="3" customFormat="1" ht="26.25" customHeight="1">
      <c r="A567" s="38" t="s">
        <v>12</v>
      </c>
      <c r="B567" s="83" t="s">
        <v>262</v>
      </c>
      <c r="C567" s="38" t="s">
        <v>25</v>
      </c>
      <c r="D567" s="40">
        <v>30</v>
      </c>
      <c r="E567" s="24"/>
      <c r="F567" s="41"/>
      <c r="G567" s="42">
        <f t="shared" si="104"/>
        <v>0</v>
      </c>
      <c r="H567" s="43">
        <f t="shared" si="105"/>
        <v>0</v>
      </c>
      <c r="I567" s="44">
        <v>0.08</v>
      </c>
      <c r="J567" s="45">
        <f t="shared" ref="J567:J571" si="106">ROUND(H567*I567+H567,2)</f>
        <v>0</v>
      </c>
      <c r="K567" s="59"/>
    </row>
    <row r="568" spans="1:12" s="3" customFormat="1" ht="56.25">
      <c r="A568" s="38" t="s">
        <v>26</v>
      </c>
      <c r="B568" s="100" t="s">
        <v>263</v>
      </c>
      <c r="C568" s="38" t="s">
        <v>25</v>
      </c>
      <c r="D568" s="40">
        <v>30</v>
      </c>
      <c r="E568" s="24"/>
      <c r="F568" s="41"/>
      <c r="G568" s="42">
        <f t="shared" si="104"/>
        <v>0</v>
      </c>
      <c r="H568" s="43">
        <f t="shared" si="105"/>
        <v>0</v>
      </c>
      <c r="I568" s="44">
        <v>0.08</v>
      </c>
      <c r="J568" s="45">
        <f t="shared" si="106"/>
        <v>0</v>
      </c>
      <c r="K568" s="59"/>
    </row>
    <row r="569" spans="1:12" s="3" customFormat="1" ht="20.45" customHeight="1">
      <c r="A569" s="38" t="s">
        <v>27</v>
      </c>
      <c r="B569" s="100" t="s">
        <v>264</v>
      </c>
      <c r="C569" s="38" t="s">
        <v>25</v>
      </c>
      <c r="D569" s="40">
        <v>5</v>
      </c>
      <c r="E569" s="24"/>
      <c r="F569" s="41"/>
      <c r="G569" s="42">
        <f t="shared" si="104"/>
        <v>0</v>
      </c>
      <c r="H569" s="43">
        <f t="shared" si="105"/>
        <v>0</v>
      </c>
      <c r="I569" s="44">
        <v>0.08</v>
      </c>
      <c r="J569" s="45">
        <f t="shared" si="106"/>
        <v>0</v>
      </c>
      <c r="K569" s="59"/>
      <c r="L569" s="105"/>
    </row>
    <row r="570" spans="1:12" s="3" customFormat="1" ht="56.25">
      <c r="A570" s="38" t="s">
        <v>28</v>
      </c>
      <c r="B570" s="100" t="s">
        <v>265</v>
      </c>
      <c r="C570" s="38" t="s">
        <v>25</v>
      </c>
      <c r="D570" s="40">
        <v>400</v>
      </c>
      <c r="E570" s="24"/>
      <c r="F570" s="41"/>
      <c r="G570" s="42">
        <f t="shared" si="104"/>
        <v>0</v>
      </c>
      <c r="H570" s="43">
        <f t="shared" si="105"/>
        <v>0</v>
      </c>
      <c r="I570" s="44">
        <v>0.08</v>
      </c>
      <c r="J570" s="45">
        <f t="shared" si="106"/>
        <v>0</v>
      </c>
      <c r="K570" s="59"/>
      <c r="L570" s="59"/>
    </row>
    <row r="571" spans="1:12" s="3" customFormat="1" ht="56.25">
      <c r="A571" s="38" t="s">
        <v>29</v>
      </c>
      <c r="B571" s="100" t="s">
        <v>266</v>
      </c>
      <c r="C571" s="38" t="s">
        <v>25</v>
      </c>
      <c r="D571" s="40">
        <v>100</v>
      </c>
      <c r="E571" s="104"/>
      <c r="F571" s="41"/>
      <c r="G571" s="42">
        <f t="shared" si="104"/>
        <v>0</v>
      </c>
      <c r="H571" s="43">
        <f t="shared" si="105"/>
        <v>0</v>
      </c>
      <c r="I571" s="44">
        <v>0.08</v>
      </c>
      <c r="J571" s="45">
        <f t="shared" si="106"/>
        <v>0</v>
      </c>
      <c r="K571" s="59"/>
      <c r="L571" s="59"/>
    </row>
    <row r="572" spans="1:12" s="3" customFormat="1" ht="20.100000000000001" customHeight="1">
      <c r="B572" s="4"/>
      <c r="C572" s="4"/>
      <c r="D572" s="5"/>
      <c r="E572" s="5"/>
      <c r="F572" s="5"/>
      <c r="G572" s="5" t="s">
        <v>14</v>
      </c>
      <c r="H572" s="9">
        <f>SUM(H566:H571)</f>
        <v>0</v>
      </c>
      <c r="I572" s="10"/>
      <c r="J572" s="9">
        <f>SUM(J566:J571)</f>
        <v>0</v>
      </c>
    </row>
    <row r="573" spans="1:12" s="8" customFormat="1" ht="15" customHeight="1">
      <c r="A573" s="12" t="s">
        <v>15</v>
      </c>
      <c r="B573" s="13" t="s">
        <v>20</v>
      </c>
      <c r="C573" s="48"/>
      <c r="D573" s="14"/>
      <c r="E573" s="15"/>
      <c r="F573" s="16"/>
      <c r="G573" s="16"/>
      <c r="H573" s="14"/>
      <c r="I573" s="17"/>
      <c r="J573" s="18"/>
    </row>
    <row r="574" spans="1:12" s="8" customFormat="1" ht="15" customHeight="1">
      <c r="A574" s="111" t="s">
        <v>32</v>
      </c>
      <c r="B574" s="112"/>
      <c r="C574" s="112"/>
      <c r="D574" s="112"/>
      <c r="E574" s="112"/>
      <c r="F574" s="112"/>
      <c r="G574" s="112"/>
      <c r="H574" s="112"/>
      <c r="I574" s="112"/>
      <c r="J574" s="24"/>
    </row>
    <row r="575" spans="1:12" s="8" customFormat="1" ht="15" customHeight="1">
      <c r="A575" s="111" t="s">
        <v>53</v>
      </c>
      <c r="B575" s="112"/>
      <c r="C575" s="112"/>
      <c r="D575" s="112"/>
      <c r="E575" s="112"/>
      <c r="F575" s="112"/>
      <c r="G575" s="112"/>
      <c r="H575" s="112"/>
      <c r="I575" s="112"/>
      <c r="J575" s="24"/>
    </row>
    <row r="576" spans="1:12" s="8" customFormat="1" ht="15" customHeight="1">
      <c r="A576" s="113" t="s">
        <v>21</v>
      </c>
      <c r="B576" s="114"/>
      <c r="C576" s="114"/>
      <c r="D576" s="114"/>
      <c r="E576" s="114"/>
      <c r="F576" s="114"/>
      <c r="G576" s="114"/>
      <c r="H576" s="114"/>
      <c r="I576" s="114"/>
      <c r="J576" s="24"/>
    </row>
    <row r="577" spans="1:10" s="8" customFormat="1" ht="15" customHeight="1">
      <c r="A577" s="111" t="s">
        <v>54</v>
      </c>
      <c r="B577" s="112"/>
      <c r="C577" s="112"/>
      <c r="D577" s="112"/>
      <c r="E577" s="112"/>
      <c r="F577" s="112"/>
      <c r="G577" s="112"/>
      <c r="H577" s="112"/>
      <c r="I577" s="112"/>
      <c r="J577" s="24"/>
    </row>
    <row r="578" spans="1:10" s="8" customFormat="1" ht="15" customHeight="1">
      <c r="A578" s="6" t="s">
        <v>15</v>
      </c>
      <c r="B578" s="20" t="s">
        <v>22</v>
      </c>
      <c r="C578" s="20"/>
      <c r="D578" s="19"/>
      <c r="E578" s="19"/>
      <c r="F578" s="19"/>
      <c r="G578" s="19"/>
      <c r="H578" s="19"/>
      <c r="I578" s="19"/>
      <c r="J578" s="21"/>
    </row>
    <row r="579" spans="1:10" s="3" customFormat="1" ht="15" customHeight="1">
      <c r="A579" s="6" t="s">
        <v>15</v>
      </c>
      <c r="B579" s="49" t="s">
        <v>55</v>
      </c>
      <c r="C579" s="49"/>
      <c r="D579" s="7"/>
      <c r="E579" s="7"/>
      <c r="F579" s="8"/>
      <c r="G579" s="8"/>
    </row>
    <row r="580" spans="1:10" s="3" customFormat="1" ht="15" customHeight="1">
      <c r="A580" s="6" t="s">
        <v>15</v>
      </c>
      <c r="B580" s="7" t="s">
        <v>56</v>
      </c>
      <c r="C580" s="7"/>
      <c r="D580" s="7"/>
      <c r="E580" s="7"/>
      <c r="F580" s="8"/>
      <c r="G580" s="8"/>
    </row>
    <row r="581" spans="1:10" s="3" customFormat="1" ht="15" customHeight="1">
      <c r="A581" s="6" t="s">
        <v>15</v>
      </c>
      <c r="B581" s="50" t="s">
        <v>57</v>
      </c>
      <c r="C581" s="51"/>
      <c r="D581" s="52"/>
      <c r="E581" s="52"/>
      <c r="F581" s="52"/>
      <c r="G581" s="52"/>
      <c r="H581" s="53"/>
      <c r="I581" s="53"/>
      <c r="J581" s="53"/>
    </row>
    <row r="582" spans="1:10" s="3" customFormat="1" ht="15" customHeight="1">
      <c r="B582" s="54" t="s">
        <v>58</v>
      </c>
      <c r="C582" s="55"/>
      <c r="D582" s="53"/>
      <c r="E582" s="53"/>
      <c r="F582" s="53"/>
      <c r="G582" s="53"/>
      <c r="H582" s="53"/>
      <c r="I582" s="53"/>
      <c r="J582" s="53"/>
    </row>
    <row r="583" spans="1:10" s="22" customFormat="1" ht="7.5" customHeight="1">
      <c r="B583" s="56"/>
      <c r="C583" s="56"/>
    </row>
    <row r="584" spans="1:10" s="3" customFormat="1" ht="15" customHeight="1">
      <c r="A584" s="115"/>
      <c r="B584" s="115"/>
      <c r="C584" s="57"/>
      <c r="D584" s="116" t="s">
        <v>59</v>
      </c>
      <c r="E584" s="116"/>
      <c r="F584" s="116"/>
      <c r="G584" s="116"/>
      <c r="H584" s="116"/>
      <c r="I584" s="116"/>
      <c r="J584" s="116"/>
    </row>
    <row r="586" spans="1:10" ht="18">
      <c r="G586" s="107" t="s">
        <v>14</v>
      </c>
      <c r="H586" s="23">
        <f>SUM(H5:H6,H23:H30,H47,H64:H79,H96:H104,H121:H140,H157:H177,H194:H209,H226:H229,H246:H251,H268:H273,H290:H293,H310:H323,H340:H344,H361:H365,H382:H383,H400:H404,H421:H423,H440:H448,H465:H470,H487:H488,H505:H509,H526:H530,H547:H549,H566:H571,)</f>
        <v>0</v>
      </c>
      <c r="I586" s="108"/>
      <c r="J586" s="23">
        <f>SUM(J5:J6,J23:J30,J47,J64:J79,J96:J104,J121:J140,J157:J177,J194:J209,J226:J229,J246:J251,J268:J273,J290:J293,J310:J323,J340:J344,J361:J365,J382:J383,J400:J404,J421:J423,J440:J448,J465:J470,J487:J488,J505:J509,J526:J530,J547:J549,J566:J571,)</f>
        <v>0</v>
      </c>
    </row>
    <row r="588" spans="1:10">
      <c r="H588" s="109"/>
      <c r="J588" s="109"/>
    </row>
    <row r="590" spans="1:10">
      <c r="H590" s="109"/>
    </row>
  </sheetData>
  <mergeCells count="173">
    <mergeCell ref="A563:J563"/>
    <mergeCell ref="A574:I574"/>
    <mergeCell ref="A575:I575"/>
    <mergeCell ref="A576:I576"/>
    <mergeCell ref="A577:I577"/>
    <mergeCell ref="A584:B584"/>
    <mergeCell ref="D584:J584"/>
    <mergeCell ref="A544:J544"/>
    <mergeCell ref="A552:I552"/>
    <mergeCell ref="A553:I553"/>
    <mergeCell ref="A554:I554"/>
    <mergeCell ref="A555:I555"/>
    <mergeCell ref="A562:B562"/>
    <mergeCell ref="D562:J562"/>
    <mergeCell ref="A523:J523"/>
    <mergeCell ref="A533:I533"/>
    <mergeCell ref="A534:I534"/>
    <mergeCell ref="A535:I535"/>
    <mergeCell ref="A536:I536"/>
    <mergeCell ref="A543:B543"/>
    <mergeCell ref="D543:J543"/>
    <mergeCell ref="A502:J502"/>
    <mergeCell ref="A512:I512"/>
    <mergeCell ref="A513:I513"/>
    <mergeCell ref="A514:I514"/>
    <mergeCell ref="A515:I515"/>
    <mergeCell ref="A522:B522"/>
    <mergeCell ref="D522:J522"/>
    <mergeCell ref="A484:J484"/>
    <mergeCell ref="A491:I491"/>
    <mergeCell ref="A492:I492"/>
    <mergeCell ref="A493:I493"/>
    <mergeCell ref="A494:I494"/>
    <mergeCell ref="A501:B501"/>
    <mergeCell ref="D501:J501"/>
    <mergeCell ref="A462:J462"/>
    <mergeCell ref="A473:I473"/>
    <mergeCell ref="A474:I474"/>
    <mergeCell ref="A475:I475"/>
    <mergeCell ref="A476:I476"/>
    <mergeCell ref="A483:B483"/>
    <mergeCell ref="D483:J483"/>
    <mergeCell ref="A437:J437"/>
    <mergeCell ref="A451:I451"/>
    <mergeCell ref="A452:I452"/>
    <mergeCell ref="A453:I453"/>
    <mergeCell ref="A454:I454"/>
    <mergeCell ref="A461:B461"/>
    <mergeCell ref="D461:J461"/>
    <mergeCell ref="A418:J418"/>
    <mergeCell ref="A426:I426"/>
    <mergeCell ref="A427:I427"/>
    <mergeCell ref="A428:I428"/>
    <mergeCell ref="A429:I429"/>
    <mergeCell ref="A436:B436"/>
    <mergeCell ref="D436:J436"/>
    <mergeCell ref="A397:J397"/>
    <mergeCell ref="A407:I407"/>
    <mergeCell ref="A408:I408"/>
    <mergeCell ref="A409:I409"/>
    <mergeCell ref="A410:I410"/>
    <mergeCell ref="A417:B417"/>
    <mergeCell ref="D417:J417"/>
    <mergeCell ref="A379:J379"/>
    <mergeCell ref="A386:I386"/>
    <mergeCell ref="A387:I387"/>
    <mergeCell ref="A388:I388"/>
    <mergeCell ref="A389:I389"/>
    <mergeCell ref="A396:B396"/>
    <mergeCell ref="D396:J396"/>
    <mergeCell ref="A358:J358"/>
    <mergeCell ref="A368:I368"/>
    <mergeCell ref="A369:I369"/>
    <mergeCell ref="A370:I370"/>
    <mergeCell ref="A371:I371"/>
    <mergeCell ref="A378:B378"/>
    <mergeCell ref="D378:J378"/>
    <mergeCell ref="A337:J337"/>
    <mergeCell ref="A347:I347"/>
    <mergeCell ref="A348:I348"/>
    <mergeCell ref="A349:I349"/>
    <mergeCell ref="A350:I350"/>
    <mergeCell ref="A357:B357"/>
    <mergeCell ref="D357:J357"/>
    <mergeCell ref="A307:J307"/>
    <mergeCell ref="A326:I326"/>
    <mergeCell ref="A327:I327"/>
    <mergeCell ref="A328:I328"/>
    <mergeCell ref="A329:I329"/>
    <mergeCell ref="A336:B336"/>
    <mergeCell ref="D336:J336"/>
    <mergeCell ref="A287:J287"/>
    <mergeCell ref="A296:I296"/>
    <mergeCell ref="A297:I297"/>
    <mergeCell ref="A298:I298"/>
    <mergeCell ref="A299:I299"/>
    <mergeCell ref="A306:B306"/>
    <mergeCell ref="D306:J306"/>
    <mergeCell ref="A265:J265"/>
    <mergeCell ref="A276:I276"/>
    <mergeCell ref="A277:I277"/>
    <mergeCell ref="A278:I278"/>
    <mergeCell ref="A279:I279"/>
    <mergeCell ref="A286:B286"/>
    <mergeCell ref="D286:J286"/>
    <mergeCell ref="A243:J243"/>
    <mergeCell ref="A254:I254"/>
    <mergeCell ref="A255:I255"/>
    <mergeCell ref="A256:I256"/>
    <mergeCell ref="A257:I257"/>
    <mergeCell ref="A264:B264"/>
    <mergeCell ref="D264:J264"/>
    <mergeCell ref="A223:J223"/>
    <mergeCell ref="A232:I232"/>
    <mergeCell ref="A233:I233"/>
    <mergeCell ref="A234:I234"/>
    <mergeCell ref="A235:I235"/>
    <mergeCell ref="A242:B242"/>
    <mergeCell ref="D242:J242"/>
    <mergeCell ref="A191:J191"/>
    <mergeCell ref="A212:I212"/>
    <mergeCell ref="A213:I213"/>
    <mergeCell ref="A214:I214"/>
    <mergeCell ref="A215:I215"/>
    <mergeCell ref="A222:B222"/>
    <mergeCell ref="D222:J222"/>
    <mergeCell ref="A154:J154"/>
    <mergeCell ref="A180:I180"/>
    <mergeCell ref="A181:I181"/>
    <mergeCell ref="A182:I182"/>
    <mergeCell ref="A183:I183"/>
    <mergeCell ref="A190:B190"/>
    <mergeCell ref="D190:J190"/>
    <mergeCell ref="A118:J118"/>
    <mergeCell ref="A143:I143"/>
    <mergeCell ref="A144:I144"/>
    <mergeCell ref="A145:I145"/>
    <mergeCell ref="A146:I146"/>
    <mergeCell ref="A153:B153"/>
    <mergeCell ref="D153:J153"/>
    <mergeCell ref="A93:J93"/>
    <mergeCell ref="A107:I107"/>
    <mergeCell ref="A108:I108"/>
    <mergeCell ref="A109:I109"/>
    <mergeCell ref="A110:I110"/>
    <mergeCell ref="A117:B117"/>
    <mergeCell ref="D117:J117"/>
    <mergeCell ref="A61:J61"/>
    <mergeCell ref="A82:I82"/>
    <mergeCell ref="A83:I83"/>
    <mergeCell ref="A84:I84"/>
    <mergeCell ref="A85:I85"/>
    <mergeCell ref="A92:B92"/>
    <mergeCell ref="D92:J92"/>
    <mergeCell ref="A53:I53"/>
    <mergeCell ref="A60:B60"/>
    <mergeCell ref="D60:J60"/>
    <mergeCell ref="A20:J20"/>
    <mergeCell ref="A33:I33"/>
    <mergeCell ref="A34:I34"/>
    <mergeCell ref="A35:I35"/>
    <mergeCell ref="A36:I36"/>
    <mergeCell ref="A43:B43"/>
    <mergeCell ref="D43:J43"/>
    <mergeCell ref="A9:I9"/>
    <mergeCell ref="A10:I10"/>
    <mergeCell ref="A11:I11"/>
    <mergeCell ref="A12:I12"/>
    <mergeCell ref="A19:B19"/>
    <mergeCell ref="D19:J19"/>
    <mergeCell ref="A50:I50"/>
    <mergeCell ref="A51:I51"/>
    <mergeCell ref="A52:I52"/>
  </mergeCells>
  <printOptions horizontalCentered="1"/>
  <pageMargins left="0.11811023622047245" right="0.19685039370078741" top="0.51181102362204722" bottom="0.19685039370078741" header="0.31496062992125984" footer="0.31496062992125984"/>
  <pageSetup paperSize="9" scale="95" orientation="landscape" r:id="rId1"/>
  <headerFooter>
    <oddHeader>&amp;L&amp;"-,Pogrubiony"29/ZP/2020&amp;R&amp;"-,Pogrubiona kursywa"Załącznik nr 1A</oddHeader>
    <oddFooter>&amp;RStrona &amp;P z &amp;N</oddFooter>
  </headerFooter>
  <rowBreaks count="60" manualBreakCount="60">
    <brk id="19" max="9" man="1"/>
    <brk id="43" max="9" man="1"/>
    <brk id="60" max="9" man="1"/>
    <brk id="75" max="9" man="1"/>
    <brk id="92" max="9" man="1"/>
    <brk id="99" max="9" man="1"/>
    <brk id="117" max="9" man="1"/>
    <brk id="124" max="9" man="1"/>
    <brk id="129" max="9" man="1"/>
    <brk id="133" max="9" man="1"/>
    <brk id="138" max="9" man="1"/>
    <brk id="153" max="9" man="1"/>
    <brk id="164" max="9" man="1"/>
    <brk id="172" max="9" man="1"/>
    <brk id="175" max="9" man="1"/>
    <brk id="190" max="9" man="1"/>
    <brk id="197" max="9" man="1"/>
    <brk id="207" max="9" man="1"/>
    <brk id="222" max="9" man="1"/>
    <brk id="227" max="9" man="1"/>
    <brk id="242" max="9" man="1"/>
    <brk id="264" max="9" man="1"/>
    <brk id="286" max="9" man="1"/>
    <brk id="306" max="9" man="1"/>
    <brk id="313" max="9" man="1"/>
    <brk id="317" max="9" man="1"/>
    <brk id="320" max="9" man="1"/>
    <brk id="336" max="9" man="1"/>
    <brk id="341" max="9" man="1"/>
    <brk id="357" max="9" man="1"/>
    <brk id="362" max="9" man="1"/>
    <brk id="378" max="9" man="1"/>
    <brk id="396" max="9" man="1"/>
    <brk id="402" max="9" man="1"/>
    <brk id="417" max="9" man="1"/>
    <brk id="422" max="9" man="1"/>
    <brk id="436" max="9" man="1"/>
    <brk id="443" max="9" man="1"/>
    <brk id="461" max="9" man="1"/>
    <brk id="467" max="9" man="1"/>
    <brk id="483" max="9" man="1"/>
    <brk id="501" max="9" man="1"/>
    <brk id="522" max="9" man="1"/>
    <brk id="528" max="9" man="1"/>
    <brk id="543" max="9" man="1"/>
    <brk id="562" max="9" man="1"/>
    <brk id="336" max="9" man="1"/>
    <brk id="341" max="9" man="1"/>
    <brk id="357" max="9" man="1"/>
    <brk id="362" max="9" man="1"/>
    <brk id="378" max="9" man="1"/>
    <brk id="396" max="9" man="1"/>
    <brk id="417" max="9" man="1"/>
    <brk id="436" max="9" man="1"/>
    <brk id="443" max="9" man="1"/>
    <brk id="461" max="9" man="1"/>
    <brk id="483" max="9" man="1"/>
    <brk id="501" max="9" man="1"/>
    <brk id="522" max="9" man="1"/>
    <brk id="5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Asortyment 29_ZP_2020</vt:lpstr>
      <vt:lpstr>'Asortyment 29_ZP_2020'!Obszar_wydruku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Twardowska</dc:creator>
  <cp:lastModifiedBy>Ewa Twardowska</cp:lastModifiedBy>
  <cp:lastPrinted>2020-11-26T11:15:31Z</cp:lastPrinted>
  <dcterms:created xsi:type="dcterms:W3CDTF">2016-11-14T08:12:35Z</dcterms:created>
  <dcterms:modified xsi:type="dcterms:W3CDTF">2021-01-11T12:42:33Z</dcterms:modified>
</cp:coreProperties>
</file>