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<sst xmlns="http://schemas.openxmlformats.org/spreadsheetml/2006/main" count="96" uniqueCount="45">
  <si>
    <t>L.p.</t>
  </si>
  <si>
    <t>Nazwa przedmiotu zamówienia</t>
  </si>
  <si>
    <t>j.m.</t>
  </si>
  <si>
    <t>Ilość</t>
  </si>
  <si>
    <t>cena netto</t>
  </si>
  <si>
    <t>% Vat</t>
  </si>
  <si>
    <t>wartość netto</t>
  </si>
  <si>
    <t>wartość brutto</t>
  </si>
  <si>
    <t>par</t>
  </si>
  <si>
    <t>Wartość pakietu nr 1</t>
  </si>
  <si>
    <t>PAKIET nr 2       Rękawice ochronne RTG</t>
  </si>
  <si>
    <t>1.</t>
  </si>
  <si>
    <t>Rękawice sterylne do ochrony przed promieniowaniem RTG, lateksowe, bezołowiowe, redukujące dawkę promieniowania, o grubości standardowej rękawicy chirurgicznej  wynoszącej na palcu 0,35 mm.</t>
  </si>
  <si>
    <t>Wartość pakietu nr 2</t>
  </si>
  <si>
    <t>PAKIET nr 3       Rękawice sterylne inne</t>
  </si>
  <si>
    <t>Wartość pakietu nr 3</t>
  </si>
  <si>
    <t>FORMULARZ CENOWY</t>
  </si>
  <si>
    <t>( pieczęć Wykonawcy )</t>
  </si>
  <si>
    <r>
      <t xml:space="preserve">Załącznik nr 2a do Oferty </t>
    </r>
    <r>
      <rPr>
        <b/>
        <sz val="10"/>
        <color indexed="10"/>
        <rFont val="Arial"/>
        <family val="2"/>
      </rPr>
      <t xml:space="preserve"> </t>
    </r>
  </si>
  <si>
    <t>Miejscowość, data ……………………………………….</t>
  </si>
  <si>
    <t>( podpis osoby upoważnionej )</t>
  </si>
  <si>
    <t xml:space="preserve"> </t>
  </si>
  <si>
    <t>Rękawice chirurgiczne lateksowe pudrowane o zewnętrznej powierzchni mikroteksturowanej. Kształt anatomiczny z przeciwstawnym kciukiem, AQL max. 0,65, średnia grubość na palcu 0,20 mm, na dłoni 0,17 mm, na mankiecie 0,15 mm, średnia siła zrywania przed starzeniem 14 N, sterylizowane radiacyjnie, średni poziom protein &lt;20 μg/g rękawicy (badania niezależnego laboratorium wg EN 455-3 z podaną nazwą rękawic, których ono dotyczy), mankiet rolowany. Opakowanie zewnętrzne papier-folia, raport laboratorium niezależnego potwierdzający brak podrażnień i uczuleń. Długość min. 260- 280 mm dopasowana do rozmiaru, badania na przenikalność dla wirusów zgodnie z ASTM F 1671 oraz EN ISO 374-5. Wyrób medyczny klasy IIa i Środek ochrony indywidualnej kategorii III, typ B wg EN ISO 374-1. Odporne na przenikanie co najmniej 3 substancji na poziomie 6, w stężeniach wymienionych w normie EN ISO 374-1. Rękawice chroniące przed promieniowaniem jonizującym i skażeniami promieniotwórczymi, zgodnie z EN 421, potwierdzone certyfikatem jednostki notyfikowanej oraz informacją umieszczoną fabrycznie na opakowaniu zbiorczym (dyspenserze). Opakowanie 70 par. Na rękawicy fabrycznie nadrukowany min. rozmiar rękawicy oraz oznaczenie L i P. Rozmiary 5,5-9,0.</t>
  </si>
  <si>
    <t>Rękawice chirurgiczne, lateksowe bezpudrowe z wewnętrzną warstwą polimerową o strukturze sieci. Kształt anatomiczny z przeciwstawnym kciukiem, powierzchnia zewnętrzna mikroteksturowana, AQL 0,65; średnia grubość na palcu 0,24 mm, na dłoni 0,19 mm, na mankiecie 0,17 mm, średnia siła zrywania przed starzeniem 16 N, sterylizowane radiacyjnie, anatomiczne, poziom protein &lt;10 ug/g rękawicy (badania niezależnego laboratorium wg EN 455-3 z podaną nazwą rękawic, których ono dotyczy), mankiet rolowany, opakowanie zewnętrzne hermetyczne foliowe z wycięciem w listku ułatwiającym otwieranie. Długość min. 260-280 mm dopasowana do rozmiaru, badania na przenikalność dla wirusów zgodnie z ASTM F 1671 oraz EN ISO 374-5. Wyrób medyczny klasy IIa i Środek ochrony indywidualnej kategorii III, typ B wg EN ISO 374-1. Odporne na przenikanie co najmniej 3 substancji na poziomie 6, w stężeniach wymienionych w normie EN ISO 374-1. Rękawice chroniące przed promieniowaniem jonizującym i skażeniami promieniotwórczymi, zgodnie z EN 421, potwierdzone certyfikatem jednostki notyfikowanej oraz informacją umieszczona fabrycznie na opakowaniu zbiorczym (dyspenserze).  Na rękawicy fabrycznie nadrukowany min. rozmiar rękawicy oraz oznaczenie L i P. Opakowanie 50 par. Rozmiary 5,5-9,0.</t>
  </si>
  <si>
    <t>Rękawice chirurgiczne, Półsyntetyczne: lateksowo-nitrylowe, trójwarstwowe, warstwa wew. 100% nitryl,
bezpudrowe, wewnątrz silikonowane, pokryte przeciwdrobnoustrojowym CPC, średnia grubość: na palcu 0,25 mm, na
dłoni ≥ 0,20 mm, na mankiecie 0,19 mm, długość min. 280-295 mm (w zależności od rozmiaru), średnia siła zrywania
min. 20 N; AQL po zapakowaniu 0,65, sterylizowane radiacyjnie, anatomiczne, jasnobrązowe, poziom protein &lt; 50 ug/g
rękawicy. Mankiet rolowany z widocznymi podłużnymi i poprzecznymi wzmocnieniami, opakowanie zewnętrzne
hermetyczne foliowe podciśnieniowe z dodatkowymi tłoczeniami w listkach ułatwiającymi otwieranie. Odporne na
przenikanie co najmniej 3 substancji na poziomie co najmniej 5 zgodnie z EN 16523-1:2015, w stężeniach
wymienionych w normie EN ISO 374-1 (dokument z wynikami badań wydany przez jednostkę notyfikowaną) oraz
odporne na przenikalność cytostatyków zgodnie z ASTM F 739 (raport z wynikami badań). Wyrób medyczny klasy IIa i
Środek ochrony indywidualnej kategorii III. Opakowanie 50par. Na rękawicy fabrycznie nadrukowany min. rozmiar
rękawicy oraz oznaczenie L i P. Rozmiary 5,5- 9,0.</t>
  </si>
  <si>
    <t>Rękawice chirurgiczne, syntetyczne (Isolex) bezpudrowe z syntetyczną wielowarstwową powłoką polimerową z poliakrylanem i surfaktantem, powierzchnia zewnętrzna antypoślizgowa. Średnia grubość: na palcu 0,23 mm, dłoń 0,20 mm, na mankiecie 0,17 mm, AQL 0,65, sterylizowane radiacyjnie, anatomiczne, kremowe, długość min. 289 mm. Mankiet rolowany z taśmą adhezyjną, opakowanie zewnętrzne hermetyczne foliowe podciśnieniowe z dodatkowymi tłoczeniami w listkach ułatwiającymi otwieranie. Wyrób medyczny klasy IIa i Środek ochrony indywidualnej kategorii III, typ B wg EN ISO 374-1. Odporne na przenikanie co najmniej 3 substancji na poziomie 6 zgodnie z EN 16523-1:2015, w stężeniach wymienionych w normie EN ISO 374-1 (dokument z wynikami badań wydany przez jednostkę notyfikowaną). Badania na przenikalność 28 cytostatyków, zgodnie z ASTM D 6978 (raport wystawiony przez niezależne laboratorium) oraz badania na przenikalność min. 20 substancji chemicznych zgodnie z EN-374-3 oraz EN 16523-1 (raport wystawiony przez niezależne laboratorium). Kod EAN na opakowaniu jednostkowym i dyspenserze. Produkowane zgodnie z ISO 13485, ISO 9001, ISO 14001 potwierdzone certyfikatami jednostki notyfikowanej. Na rękawicy fabrycznie nadrukowany min. rozmiar rękawicy oraz oznaczenie L i P. Opakowanie 50 par. Rozmiary 5,5-9,0.</t>
  </si>
  <si>
    <t>Rękawice chirurgiczne, lateksowe, bezpudrowe, polimeryzowane od wewnątrz, mikroteksturowane, kolor biały, kształt anatomiczny, mankiet rolowany, o grubości ścianki na palcu: 0,22±0,03 mm, na dłoni  0,18±0,03 mankiecie:  0,15±0,03 mm, długość 290mm,mediana siły zrywu przed starzeniem min 14N- badania z jednostki niezależnej wg EN 455-2,  AQL 0,65 , niski poziom protein lateksowych- max 20 µg/g ( wg EN 455-3)-badania z jednostki niezależnej,  będące wyrobem medycznym i środkiem ochorony induwidualnej kat. III, zgodne z EN 455, EN 420, EN ISO 374-1(typ B),5, EN 556, ISO 11137-1, ISO 13485, ISO 14001, sterylizowane radiacyjnie, odporne przez min 240 min na przenikanie  min 15 cytostatyków zgodnie z ASTM D6978-wyniki badań; opakowanie jednostkowe zewnętrzne foliowe, rękawice składane na pół; rozm..6,0-9,0 .Na opakowaniu powinny być umieszczone :data produkcji,termin ważności,nr serii,nazwa producenta,informacje w j.polskim.</t>
  </si>
  <si>
    <t>Rękawice chirurgiczne, bezlateksowe, neoprenowe, bezpudrowe, polimeryzowane od wewnątrz w technologii Dermashield, teksturowane, kolor kremowy, kształt anatomiczny,  mankiet rolowany z technologią Surefit, o grubości ścianki na palcu: 0,14mm, na dłoni: 0,13mm, mankiecie:0,14mm, długość min. 300mm,  AQL max 0,65, sterylizowane radiacyjnie promieniami gamma, zaklasyfikowane jako wyrób medyczny kl. IIa, środek ochrony indywidualnej kat. III,  zgodne z EN ISO 374 -1(typ B),5-piktogramy na opakowaniu jednostkowym i zbiorczym,  przebadane na min 20 substancji chemicznych wg EN ISO 374, w tym jodopowidon 10%, glukonian chlorheksydyny 4%, formaldehyd 37%, kwas nadoctowy 39% - min 4 poziom odporności, 70% etanol i 75% izopropanol-poziom min 1, zgodne z EN 420, EN 421, EN 455-1,2,3,4, EN 556, odporne na min 25 cytostatyków na min 4 poziomie odporności wg ASTM D6978, produkowane zgodnie z ISO 9001, ISO 13485, ISO 14001, opakowanie jednostkowe zewnętrzne foliowe, rękawice składane na pół; rozm. 6,0-9,0.Na opakowaniu powinny być umieszczone :data produkcji,termin ważności,nr serii,nazwa producenta,informacje w j.polskim</t>
  </si>
  <si>
    <t>nazwa handlowa</t>
  </si>
  <si>
    <t>nazwa  handlowa</t>
  </si>
  <si>
    <t>PAKIET nr 1       Rękawice chirurgiczne, sterylne bezpudrowe i pudrowane</t>
  </si>
  <si>
    <t>Pakiet nr 4 Rękawice diagnostyczne lateksowe i winylowe</t>
  </si>
  <si>
    <t xml:space="preserve">L.p. </t>
  </si>
  <si>
    <t xml:space="preserve">                            Nazwa przedmiotu zamówienia</t>
  </si>
  <si>
    <t xml:space="preserve">Rękawice lateksowe, bezpudrowe, niesterylne, teksturowane na palcach i dłoni, grubość na palcu 0,11±0,02mm, na dłoni 0,10±0,02mm na mankiecie 0,07±0,02mm, długość min. 240mm. AQL 1,5, siła zrywu min 6N wg EN 455 - potwierdzone badaniami z jednostki notyfikowanej. Zgodne z normami EN ISO 374-1, EN 374-2, EN 16523-1, EN 374-4 oraz odporne na przenikanie bakterii, grzybów i wirusów zgodnie z EN ISO 374-5 i ASTMF 1671.
Rękawice zarejestrowane jako wyrób medyczny klasy I i środek ochrony indywidualnej kat. III. Dopuszczone do kontaktu z żywnością - potwierdzone piktogramem na opakowaniu. Pozbawione dodatków chemicznych: MBT, ZMBT, BHT, BHA, TMTD – potwierdzone badaniem metodą HPLC z jednostki niezależnej. Opakowanie 100 szt. Rozmiary XS-XL kodowane kolorystycznie na opakowaniu.
</t>
  </si>
  <si>
    <t>Rękawice winylowe, bezpudrowe z wewnętrzną warstwą poliuretanową, z rolowanym mankietem, gładkie. Brak zawartości DEHP, zgodne z normą EN 374, ASTM F1671, dopuszczone do pracy w laboratorium. Pasujące na prawą i lewą dłoń. Na opakowaniu data produkcji, ważności i numer serii.</t>
  </si>
  <si>
    <t>Wartość pakietu nr 4</t>
  </si>
  <si>
    <t xml:space="preserve">Pakiet nr 5  Rękawice diagnostyczne nitrylowe   </t>
  </si>
  <si>
    <t xml:space="preserve">Rękawice diagnostyczne nitrylowe, bezpudrowe, teksturowane z dodatkową teksturą na końcach palców. Mankiet  rolowany.  Grubość na palcach min. 0,07 mm, grubość na dłoni min. 0,05 mm.  Odporne na uszkodzenia mechaniczne, AQL 1.0, siła zrywania zgodnie z EN 455-2 min.6N. Odporne na przenikanie substancji chemicznych. Typ B wg EN ISO 374-1. Odporne na przenikanie wirusów, bakterii  i grzybów zgodnie z ASTM F 1671 i EN ISO 374-5. Zarejestrowane jako wyrób medyczny w klasie I oraz środek ochrony indywidualnej w kategorii III. Dopuszczone do kontaktu z żywnością. Zgodność z EN 420, EN ISO 374-1, EN 455 potwierdzone certyfikatem jednostki notyfikowanej, nie zawierające szkodliwych substancji chemicznych akceleratorów: tiuramy, MBT, ZMBT potwierdzone badaniem TLC. Otwór dozujący opakowania zabezpieczony dodatkową folią chroniącą zawartość przed kontaminacją.Oznakowanie opakowań zgodne z Rozporządzeniem EU 2017/475 dla wyrobów medycznych i Rozporządzeniem EU 2016/425 dla środków ochrony indywidualnej.Rozmiary XS-XL, pakowane po 100 sztuk.Na czas trwania umowy oferent zobowiązuje się do nieodpłatnego użyczenia dozowników wielorazowych pasujących do ww. rękawic w ilości 100 szt. </t>
  </si>
  <si>
    <t>op. 100  szt</t>
  </si>
  <si>
    <t>op 100 szt</t>
  </si>
  <si>
    <t>Wartość pakietu nr 5</t>
  </si>
  <si>
    <t xml:space="preserve">Rękawice diagnostyczne nitrylowe, niejałowe z przedłużonym mankietem do procedur wysokiego ryzyka, o długości min.290 mm (tolerancja +/-0,03). Brzeg mankietu równomiernie rolowany. Powierzchnia zewnętrzna teksturowana na końcach palców. Średnia grubość na pojedynczej ściance palca 0,14 mm, dłoni 0,10 mm, mankiecie 0,08 mm. AQL 1,0  (informacja na opakowaniu). Siła zrywania min.8N zgodnie z 455-2. Pasujące na prawą i lewą dłoń. Otwór dozujący opakowania zabezpieczony dodatkową folią chroniącą zawartość przed kontaminacją. Dające się łatwo i pojedynczo wyciągnąć z opakowania. Typ B wg EN ISO 374-1. Odporne na przenikanie substancji chemicznych  zgodnie z EN 374-3,ASTM F 739 i EN 16523-1. Odporne na przenikanie wirusów zgodnie z EN ISO 374-5. Zarejestrowane jako wyrób medyczny w klasie I oraz środek ochrony indywidualnej w kategorii III.
Oznakowanie opakowań zgodne z Rozporządzeniem EU 2017/475 dla wyrobów medycznych i Rozporządzeniem EU 2016/425 dla środków ochrony indywidualnej.
Rozmiary XS-XL, pakowane po 100 sztuk.
</t>
  </si>
  <si>
    <t xml:space="preserve"> op. 100  szt.</t>
  </si>
  <si>
    <t xml:space="preserve">Pakiet nr 6  Rękawice diagnostyczne nitrylowe   o przedłużonym mankiecie, do procedur wysokiego ryzyka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</si>
</sst>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48">
    <font>
      <sz val="10"/>
      <name val="Arial"/>
      <family val="2"/>
    </font>
    <font>
      <sz val="10"/>
      <name val="Times New Roman"/>
      <family val="1"/>
    </font>
    <font>
      <b/>
      <sz val="10"/>
      <name val="Arial"/>
      <family val="2"/>
    </font>
    <font>
      <b/>
      <sz val="12"/>
      <name val="Arial"/>
      <family val="2"/>
    </font>
    <font>
      <b/>
      <sz val="10"/>
      <color indexed="10"/>
      <name val="Arial"/>
      <family val="2"/>
    </font>
    <font>
      <b/>
      <sz val="13"/>
      <name val="Arial"/>
      <family val="2"/>
    </font>
    <font>
      <sz val="11"/>
      <name val="Arial"/>
      <family val="2"/>
    </font>
    <font>
      <b/>
      <sz val="11"/>
      <name val="Arial"/>
      <family val="2"/>
    </font>
    <font>
      <sz val="10"/>
      <color indexed="9"/>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right style="thin"/>
      <top style="thin"/>
      <bottom style="thin"/>
    </border>
    <border>
      <left>
        <color indexed="63"/>
      </left>
      <right>
        <color indexed="63"/>
      </right>
      <top style="hair">
        <color indexed="8"/>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3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1" fillId="27" borderId="1" applyNumberFormat="0" applyAlignment="0" applyProtection="0"/>
    <xf numFmtId="0" fontId="42" fillId="0" borderId="0" applyNumberFormat="0" applyFill="0" applyBorder="0" applyAlignment="0" applyProtection="0"/>
    <xf numFmtId="9" fontId="0"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7" fillId="32" borderId="0" applyNumberFormat="0" applyBorder="0" applyAlignment="0" applyProtection="0"/>
  </cellStyleXfs>
  <cellXfs count="82">
    <xf numFmtId="0" fontId="0" fillId="0" borderId="0" xfId="0" applyAlignment="1">
      <alignment/>
    </xf>
    <xf numFmtId="0" fontId="0" fillId="0" borderId="0" xfId="44" applyFill="1" applyAlignment="1">
      <alignment horizontal="center" vertical="center"/>
      <protection/>
    </xf>
    <xf numFmtId="0" fontId="1" fillId="0" borderId="0" xfId="44" applyFont="1" applyFill="1" applyAlignment="1">
      <alignment vertical="center" wrapText="1"/>
      <protection/>
    </xf>
    <xf numFmtId="0" fontId="0" fillId="0" borderId="0" xfId="44" applyFill="1" applyAlignment="1">
      <alignment horizontal="center" vertical="center" wrapText="1"/>
      <protection/>
    </xf>
    <xf numFmtId="164" fontId="0" fillId="0" borderId="0" xfId="44" applyNumberFormat="1" applyFill="1" applyAlignment="1">
      <alignment horizontal="center" vertical="center" wrapText="1"/>
      <protection/>
    </xf>
    <xf numFmtId="10" fontId="0" fillId="0" borderId="0" xfId="44" applyNumberFormat="1" applyFill="1" applyAlignment="1">
      <alignment horizontal="center" vertical="center" wrapText="1"/>
      <protection/>
    </xf>
    <xf numFmtId="0" fontId="0" fillId="0" borderId="0" xfId="44" applyFill="1">
      <alignment/>
      <protection/>
    </xf>
    <xf numFmtId="0" fontId="2" fillId="0" borderId="0" xfId="44" applyFont="1" applyFill="1" applyBorder="1" applyAlignment="1">
      <alignment horizontal="center" vertical="center"/>
      <protection/>
    </xf>
    <xf numFmtId="0" fontId="3" fillId="0" borderId="0" xfId="44" applyFont="1" applyFill="1" applyBorder="1" applyAlignment="1">
      <alignment horizontal="center" vertical="center" wrapText="1"/>
      <protection/>
    </xf>
    <xf numFmtId="0" fontId="2" fillId="0" borderId="0" xfId="44" applyFont="1" applyFill="1" applyBorder="1" applyAlignment="1">
      <alignment horizontal="center" vertical="center" wrapText="1"/>
      <protection/>
    </xf>
    <xf numFmtId="164" fontId="2" fillId="0" borderId="0" xfId="44" applyNumberFormat="1" applyFont="1" applyFill="1" applyBorder="1" applyAlignment="1">
      <alignment horizontal="center" vertical="center" wrapText="1"/>
      <protection/>
    </xf>
    <xf numFmtId="10" fontId="2" fillId="0" borderId="0" xfId="44" applyNumberFormat="1" applyFont="1" applyFill="1" applyBorder="1" applyAlignment="1">
      <alignment horizontal="center" vertical="center" wrapText="1"/>
      <protection/>
    </xf>
    <xf numFmtId="0" fontId="0" fillId="0" borderId="0" xfId="44" applyFill="1" applyAlignment="1">
      <alignment wrapText="1"/>
      <protection/>
    </xf>
    <xf numFmtId="0" fontId="8" fillId="0" borderId="0" xfId="44" applyFont="1" applyFill="1">
      <alignment/>
      <protection/>
    </xf>
    <xf numFmtId="0" fontId="0" fillId="0" borderId="10" xfId="44" applyFont="1" applyFill="1" applyBorder="1" applyAlignment="1">
      <alignment horizontal="center" vertical="center"/>
      <protection/>
    </xf>
    <xf numFmtId="0" fontId="0" fillId="0" borderId="10" xfId="44" applyFont="1" applyFill="1" applyBorder="1" applyAlignment="1">
      <alignment horizontal="center" vertical="center" wrapText="1"/>
      <protection/>
    </xf>
    <xf numFmtId="164" fontId="0" fillId="0" borderId="10" xfId="44" applyNumberFormat="1" applyFont="1" applyFill="1" applyBorder="1" applyAlignment="1">
      <alignment horizontal="center" vertical="center" wrapText="1"/>
      <protection/>
    </xf>
    <xf numFmtId="0" fontId="0" fillId="0" borderId="11" xfId="44" applyFont="1" applyFill="1" applyBorder="1" applyAlignment="1">
      <alignment horizontal="center" vertical="center"/>
      <protection/>
    </xf>
    <xf numFmtId="0" fontId="0" fillId="0" borderId="11" xfId="44" applyFont="1" applyFill="1" applyBorder="1" applyAlignment="1">
      <alignment horizontal="center" vertical="center" wrapText="1"/>
      <protection/>
    </xf>
    <xf numFmtId="0" fontId="0" fillId="0" borderId="0" xfId="44">
      <alignment/>
      <protection/>
    </xf>
    <xf numFmtId="0" fontId="5" fillId="0" borderId="11" xfId="44" applyFont="1" applyFill="1" applyBorder="1" applyAlignment="1">
      <alignment horizontal="center" vertical="center" wrapText="1"/>
      <protection/>
    </xf>
    <xf numFmtId="0" fontId="2" fillId="0" borderId="12" xfId="44" applyFont="1" applyFill="1" applyBorder="1" applyAlignment="1">
      <alignment horizontal="center" vertical="center" wrapText="1"/>
      <protection/>
    </xf>
    <xf numFmtId="0" fontId="6" fillId="0" borderId="12" xfId="44" applyFont="1" applyFill="1" applyBorder="1" applyAlignment="1">
      <alignment horizontal="center" vertical="center" wrapText="1"/>
      <protection/>
    </xf>
    <xf numFmtId="0" fontId="7" fillId="0" borderId="12" xfId="44" applyFont="1" applyFill="1" applyBorder="1" applyAlignment="1">
      <alignment horizontal="center" vertical="center" wrapText="1"/>
      <protection/>
    </xf>
    <xf numFmtId="164" fontId="7" fillId="0" borderId="12" xfId="44" applyNumberFormat="1" applyFont="1" applyFill="1" applyBorder="1" applyAlignment="1">
      <alignment horizontal="center" vertical="center" wrapText="1"/>
      <protection/>
    </xf>
    <xf numFmtId="10" fontId="7" fillId="0" borderId="12" xfId="44" applyNumberFormat="1" applyFont="1" applyFill="1" applyBorder="1" applyAlignment="1">
      <alignment horizontal="center" vertical="center" wrapText="1"/>
      <protection/>
    </xf>
    <xf numFmtId="0" fontId="0" fillId="0" borderId="12" xfId="44" applyFill="1" applyBorder="1" applyAlignment="1">
      <alignment horizontal="center" vertical="center"/>
      <protection/>
    </xf>
    <xf numFmtId="0" fontId="0" fillId="0" borderId="12" xfId="44" applyFont="1" applyFill="1" applyBorder="1" applyAlignment="1">
      <alignment horizontal="center" vertical="center" wrapText="1"/>
      <protection/>
    </xf>
    <xf numFmtId="164" fontId="0" fillId="0" borderId="12" xfId="44" applyNumberFormat="1" applyFont="1" applyFill="1" applyBorder="1" applyAlignment="1">
      <alignment horizontal="center" vertical="center" wrapText="1"/>
      <protection/>
    </xf>
    <xf numFmtId="10" fontId="0" fillId="0" borderId="12" xfId="44" applyNumberFormat="1" applyFont="1" applyFill="1" applyBorder="1" applyAlignment="1">
      <alignment horizontal="center" vertical="center" wrapText="1"/>
      <protection/>
    </xf>
    <xf numFmtId="0" fontId="0" fillId="0" borderId="12" xfId="44" applyFont="1" applyFill="1" applyBorder="1" applyAlignment="1">
      <alignment horizontal="center" vertical="center"/>
      <protection/>
    </xf>
    <xf numFmtId="164" fontId="2" fillId="0" borderId="12" xfId="44" applyNumberFormat="1" applyFont="1" applyFill="1" applyBorder="1" applyAlignment="1">
      <alignment horizontal="center" vertical="center"/>
      <protection/>
    </xf>
    <xf numFmtId="0" fontId="0" fillId="0" borderId="0" xfId="44" applyFill="1" applyBorder="1" applyAlignment="1">
      <alignment horizontal="center" vertical="center"/>
      <protection/>
    </xf>
    <xf numFmtId="0" fontId="0" fillId="0" borderId="0" xfId="44" applyFont="1" applyFill="1" applyBorder="1" applyAlignment="1">
      <alignment horizontal="center" vertical="center" wrapText="1"/>
      <protection/>
    </xf>
    <xf numFmtId="164" fontId="0" fillId="0" borderId="0" xfId="44" applyNumberFormat="1" applyFont="1" applyFill="1" applyBorder="1" applyAlignment="1">
      <alignment horizontal="center" vertical="center" wrapText="1"/>
      <protection/>
    </xf>
    <xf numFmtId="10" fontId="0" fillId="0" borderId="0" xfId="44" applyNumberFormat="1" applyFont="1" applyFill="1" applyBorder="1" applyAlignment="1">
      <alignment horizontal="center" vertical="center" wrapText="1"/>
      <protection/>
    </xf>
    <xf numFmtId="0" fontId="0" fillId="0" borderId="13" xfId="44" applyFont="1" applyFill="1" applyBorder="1" applyAlignment="1">
      <alignment vertical="center" wrapText="1"/>
      <protection/>
    </xf>
    <xf numFmtId="0" fontId="0" fillId="0" borderId="0" xfId="44" applyFont="1" applyFill="1" applyBorder="1" applyAlignment="1">
      <alignment vertical="center" wrapText="1"/>
      <protection/>
    </xf>
    <xf numFmtId="0" fontId="0" fillId="0" borderId="0" xfId="44" applyFont="1" applyFill="1" applyBorder="1" applyAlignment="1">
      <alignment horizontal="center" vertical="center"/>
      <protection/>
    </xf>
    <xf numFmtId="0" fontId="9" fillId="0" borderId="0" xfId="44" applyFont="1" applyFill="1" applyBorder="1" applyAlignment="1">
      <alignment horizontal="left" vertical="center" wrapText="1"/>
      <protection/>
    </xf>
    <xf numFmtId="0" fontId="7" fillId="0" borderId="11" xfId="44" applyFont="1" applyFill="1" applyBorder="1" applyAlignment="1">
      <alignment horizontal="left" vertical="center"/>
      <protection/>
    </xf>
    <xf numFmtId="164" fontId="4" fillId="0" borderId="0" xfId="44" applyNumberFormat="1" applyFont="1" applyFill="1" applyBorder="1" applyAlignment="1">
      <alignment horizontal="center" vertical="center" wrapText="1"/>
      <protection/>
    </xf>
    <xf numFmtId="0" fontId="0" fillId="0" borderId="14" xfId="0" applyBorder="1" applyAlignment="1">
      <alignment vertical="center" wrapText="1"/>
    </xf>
    <xf numFmtId="0" fontId="0" fillId="0" borderId="14" xfId="0" applyBorder="1" applyAlignment="1">
      <alignment vertical="center" wrapText="1" readingOrder="1"/>
    </xf>
    <xf numFmtId="0" fontId="9" fillId="0" borderId="14" xfId="44" applyFont="1" applyFill="1" applyBorder="1" applyAlignment="1">
      <alignment vertical="center" wrapText="1"/>
      <protection/>
    </xf>
    <xf numFmtId="0" fontId="9" fillId="0" borderId="14" xfId="53" applyFont="1" applyBorder="1" applyAlignment="1">
      <alignment vertical="center" wrapText="1"/>
      <protection/>
    </xf>
    <xf numFmtId="164" fontId="7" fillId="0" borderId="0" xfId="44" applyNumberFormat="1" applyFont="1" applyFill="1" applyBorder="1" applyAlignment="1">
      <alignment horizontal="center" vertical="center" wrapText="1"/>
      <protection/>
    </xf>
    <xf numFmtId="0" fontId="2" fillId="0" borderId="14" xfId="44" applyFont="1" applyFill="1" applyBorder="1" applyAlignment="1">
      <alignment horizontal="center" vertical="center"/>
      <protection/>
    </xf>
    <xf numFmtId="0" fontId="5" fillId="0" borderId="14" xfId="44" applyFont="1" applyFill="1" applyBorder="1" applyAlignment="1">
      <alignment horizontal="center" vertical="center" wrapText="1"/>
      <protection/>
    </xf>
    <xf numFmtId="0" fontId="2" fillId="0" borderId="14" xfId="44" applyFont="1" applyFill="1" applyBorder="1" applyAlignment="1">
      <alignment horizontal="center" vertical="center" wrapText="1"/>
      <protection/>
    </xf>
    <xf numFmtId="164" fontId="2" fillId="0" borderId="14" xfId="44" applyNumberFormat="1" applyFont="1" applyFill="1" applyBorder="1" applyAlignment="1">
      <alignment horizontal="center" vertical="center" wrapText="1"/>
      <protection/>
    </xf>
    <xf numFmtId="10" fontId="2" fillId="0" borderId="14" xfId="44" applyNumberFormat="1" applyFont="1" applyFill="1" applyBorder="1" applyAlignment="1">
      <alignment horizontal="center" vertical="center" wrapText="1"/>
      <protection/>
    </xf>
    <xf numFmtId="0" fontId="6" fillId="0" borderId="14" xfId="44" applyFont="1" applyFill="1" applyBorder="1" applyAlignment="1">
      <alignment horizontal="center" vertical="center" wrapText="1"/>
      <protection/>
    </xf>
    <xf numFmtId="0" fontId="7" fillId="0" borderId="14" xfId="44" applyFont="1" applyFill="1" applyBorder="1" applyAlignment="1">
      <alignment horizontal="center" vertical="center" wrapText="1"/>
      <protection/>
    </xf>
    <xf numFmtId="164" fontId="7" fillId="0" borderId="14" xfId="44" applyNumberFormat="1" applyFont="1" applyFill="1" applyBorder="1" applyAlignment="1">
      <alignment horizontal="center" vertical="center" wrapText="1"/>
      <protection/>
    </xf>
    <xf numFmtId="10" fontId="7" fillId="0" borderId="14" xfId="44" applyNumberFormat="1" applyFont="1" applyFill="1" applyBorder="1" applyAlignment="1">
      <alignment horizontal="center" vertical="center" wrapText="1"/>
      <protection/>
    </xf>
    <xf numFmtId="0" fontId="0" fillId="0" borderId="14" xfId="44" applyFill="1" applyBorder="1" applyAlignment="1">
      <alignment horizontal="center" vertical="center"/>
      <protection/>
    </xf>
    <xf numFmtId="0" fontId="0" fillId="0" borderId="14" xfId="44" applyFont="1" applyFill="1" applyBorder="1" applyAlignment="1">
      <alignment horizontal="center" vertical="center" wrapText="1"/>
      <protection/>
    </xf>
    <xf numFmtId="164" fontId="0" fillId="0" borderId="14" xfId="44" applyNumberFormat="1" applyFont="1" applyFill="1" applyBorder="1" applyAlignment="1">
      <alignment horizontal="center" vertical="center" wrapText="1"/>
      <protection/>
    </xf>
    <xf numFmtId="10" fontId="0" fillId="0" borderId="14" xfId="44" applyNumberFormat="1" applyFont="1" applyFill="1" applyBorder="1" applyAlignment="1">
      <alignment horizontal="center" vertical="center" wrapText="1"/>
      <protection/>
    </xf>
    <xf numFmtId="164" fontId="0" fillId="0" borderId="14" xfId="44" applyNumberFormat="1" applyFill="1" applyBorder="1" applyAlignment="1">
      <alignment horizontal="center" vertical="center" wrapText="1"/>
      <protection/>
    </xf>
    <xf numFmtId="164" fontId="2" fillId="0" borderId="14" xfId="44" applyNumberFormat="1" applyFont="1" applyFill="1" applyBorder="1" applyAlignment="1">
      <alignment horizontal="center" vertical="center"/>
      <protection/>
    </xf>
    <xf numFmtId="0" fontId="7" fillId="0" borderId="0" xfId="44" applyFont="1" applyFill="1" applyAlignment="1">
      <alignment vertical="center" wrapText="1"/>
      <protection/>
    </xf>
    <xf numFmtId="164" fontId="7" fillId="0" borderId="0" xfId="44" applyNumberFormat="1" applyFont="1" applyFill="1" applyAlignment="1">
      <alignment horizontal="center" vertical="center" wrapText="1"/>
      <protection/>
    </xf>
    <xf numFmtId="164" fontId="2" fillId="0" borderId="10" xfId="44" applyNumberFormat="1" applyFont="1" applyFill="1" applyBorder="1" applyAlignment="1">
      <alignment horizontal="center" vertical="center"/>
      <protection/>
    </xf>
    <xf numFmtId="0" fontId="6" fillId="0" borderId="0" xfId="0" applyFont="1" applyAlignment="1">
      <alignment/>
    </xf>
    <xf numFmtId="0" fontId="0" fillId="0" borderId="10" xfId="44" applyFont="1" applyFill="1" applyBorder="1" applyAlignment="1">
      <alignment horizontal="left" vertical="top" wrapText="1"/>
      <protection/>
    </xf>
    <xf numFmtId="164" fontId="0" fillId="0" borderId="10" xfId="44" applyNumberFormat="1" applyFont="1" applyFill="1" applyBorder="1" applyAlignment="1">
      <alignment horizontal="left" vertical="top" wrapText="1"/>
      <protection/>
    </xf>
    <xf numFmtId="10" fontId="0" fillId="0" borderId="10" xfId="44" applyNumberFormat="1" applyFont="1" applyFill="1" applyBorder="1" applyAlignment="1">
      <alignment horizontal="center" vertical="center" wrapText="1"/>
      <protection/>
    </xf>
    <xf numFmtId="164" fontId="0" fillId="0" borderId="10" xfId="44" applyNumberFormat="1" applyFont="1" applyFill="1" applyBorder="1" applyAlignment="1">
      <alignment horizontal="center" vertical="center" wrapText="1"/>
      <protection/>
    </xf>
    <xf numFmtId="0" fontId="0" fillId="0" borderId="14" xfId="0" applyBorder="1" applyAlignment="1">
      <alignment vertical="top" wrapText="1"/>
    </xf>
    <xf numFmtId="0" fontId="3" fillId="0" borderId="10" xfId="44" applyFont="1" applyFill="1" applyBorder="1" applyAlignment="1">
      <alignment horizontal="center" vertical="center"/>
      <protection/>
    </xf>
    <xf numFmtId="0" fontId="3" fillId="0" borderId="15" xfId="44" applyFont="1" applyFill="1" applyBorder="1" applyAlignment="1">
      <alignment horizontal="center" vertical="center"/>
      <protection/>
    </xf>
    <xf numFmtId="0" fontId="0" fillId="0" borderId="15" xfId="44" applyFont="1" applyFill="1" applyBorder="1" applyAlignment="1">
      <alignment horizontal="center" vertical="center"/>
      <protection/>
    </xf>
    <xf numFmtId="164" fontId="4" fillId="0" borderId="0" xfId="44" applyNumberFormat="1" applyFont="1" applyFill="1" applyBorder="1" applyAlignment="1">
      <alignment horizontal="center" vertical="center" wrapText="1"/>
      <protection/>
    </xf>
    <xf numFmtId="0" fontId="0" fillId="0" borderId="12" xfId="44" applyFont="1" applyFill="1" applyBorder="1" applyAlignment="1">
      <alignment horizontal="center" vertical="center"/>
      <protection/>
    </xf>
    <xf numFmtId="0" fontId="9" fillId="0" borderId="11" xfId="44" applyFont="1" applyFill="1" applyBorder="1" applyAlignment="1">
      <alignment horizontal="center" vertical="center" wrapText="1"/>
      <protection/>
    </xf>
    <xf numFmtId="0" fontId="0" fillId="0" borderId="11" xfId="44" applyFont="1" applyFill="1" applyBorder="1" applyAlignment="1">
      <alignment horizontal="center" vertical="center" wrapText="1"/>
      <protection/>
    </xf>
    <xf numFmtId="164" fontId="2" fillId="0" borderId="0" xfId="44" applyNumberFormat="1" applyFont="1" applyFill="1" applyBorder="1" applyAlignment="1">
      <alignment horizontal="center" vertical="center" wrapText="1"/>
      <protection/>
    </xf>
    <xf numFmtId="0" fontId="0" fillId="0" borderId="14" xfId="44" applyFont="1" applyFill="1" applyBorder="1" applyAlignment="1">
      <alignment horizontal="center" vertical="center"/>
      <protection/>
    </xf>
    <xf numFmtId="0" fontId="3" fillId="0" borderId="0" xfId="44" applyFont="1" applyFill="1" applyBorder="1" applyAlignment="1">
      <alignment horizontal="center" vertical="center" wrapText="1"/>
      <protection/>
    </xf>
    <xf numFmtId="10" fontId="0" fillId="0" borderId="10" xfId="44" applyNumberFormat="1" applyFont="1" applyFill="1" applyBorder="1" applyAlignment="1">
      <alignment horizontal="center" vertic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55"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2"/>
  <sheetViews>
    <sheetView tabSelected="1" view="pageBreakPreview" zoomScaleSheetLayoutView="100" zoomScalePageLayoutView="0" workbookViewId="0" topLeftCell="A1">
      <selection activeCell="L53" sqref="L53"/>
    </sheetView>
  </sheetViews>
  <sheetFormatPr defaultColWidth="11.57421875" defaultRowHeight="12.75"/>
  <cols>
    <col min="1" max="1" width="4.7109375" style="1" customWidth="1"/>
    <col min="2" max="2" width="64.421875" style="2" customWidth="1"/>
    <col min="3" max="3" width="5.00390625" style="3" customWidth="1"/>
    <col min="4" max="4" width="7.57421875" style="3" customWidth="1"/>
    <col min="5" max="5" width="9.421875" style="4" customWidth="1"/>
    <col min="6" max="6" width="6.57421875" style="5" customWidth="1"/>
    <col min="7" max="7" width="11.7109375" style="4" customWidth="1"/>
    <col min="8" max="8" width="12.8515625" style="4" customWidth="1"/>
    <col min="9" max="10" width="17.140625" style="4" customWidth="1"/>
    <col min="11" max="16384" width="11.57421875" style="6" customWidth="1"/>
  </cols>
  <sheetData>
    <row r="1" spans="1:10" ht="12.75" customHeight="1">
      <c r="A1" s="7"/>
      <c r="B1" s="8"/>
      <c r="C1" s="9"/>
      <c r="D1" s="9"/>
      <c r="E1" s="10"/>
      <c r="F1" s="11"/>
      <c r="G1" s="10"/>
      <c r="H1" s="10"/>
      <c r="I1" s="10"/>
      <c r="J1" s="10"/>
    </row>
    <row r="2" spans="1:10" ht="12.75" customHeight="1">
      <c r="A2" s="7"/>
      <c r="B2" s="39" t="s">
        <v>17</v>
      </c>
      <c r="C2" s="9"/>
      <c r="D2" s="9"/>
      <c r="E2" s="10"/>
      <c r="F2" s="11"/>
      <c r="G2" s="10"/>
      <c r="H2" s="10"/>
      <c r="I2" s="10"/>
      <c r="J2" s="10"/>
    </row>
    <row r="3" spans="1:10" ht="21.75" customHeight="1">
      <c r="A3" s="7"/>
      <c r="B3" s="80" t="s">
        <v>16</v>
      </c>
      <c r="C3" s="80"/>
      <c r="D3" s="80"/>
      <c r="E3" s="80"/>
      <c r="F3" s="80"/>
      <c r="G3" s="78" t="s">
        <v>18</v>
      </c>
      <c r="H3" s="78"/>
      <c r="I3" s="74"/>
      <c r="J3" s="41"/>
    </row>
    <row r="4" spans="1:10" ht="47.25" customHeight="1">
      <c r="A4" s="47"/>
      <c r="B4" s="48" t="s">
        <v>30</v>
      </c>
      <c r="C4" s="49"/>
      <c r="D4" s="49"/>
      <c r="E4" s="50"/>
      <c r="F4" s="51"/>
      <c r="G4" s="50"/>
      <c r="H4" s="50"/>
      <c r="I4" s="50" t="s">
        <v>21</v>
      </c>
      <c r="J4" s="10"/>
    </row>
    <row r="5" spans="1:10" s="12" customFormat="1" ht="31.5" customHeight="1">
      <c r="A5" s="49" t="s">
        <v>0</v>
      </c>
      <c r="B5" s="52" t="s">
        <v>1</v>
      </c>
      <c r="C5" s="53" t="s">
        <v>2</v>
      </c>
      <c r="D5" s="53" t="s">
        <v>3</v>
      </c>
      <c r="E5" s="54" t="s">
        <v>4</v>
      </c>
      <c r="F5" s="55" t="s">
        <v>5</v>
      </c>
      <c r="G5" s="54" t="s">
        <v>6</v>
      </c>
      <c r="H5" s="54" t="s">
        <v>7</v>
      </c>
      <c r="I5" s="53" t="s">
        <v>28</v>
      </c>
      <c r="J5" s="46"/>
    </row>
    <row r="6" spans="1:10" ht="174" customHeight="1">
      <c r="A6" s="56">
        <v>1</v>
      </c>
      <c r="B6" s="44" t="s">
        <v>26</v>
      </c>
      <c r="C6" s="57" t="s">
        <v>8</v>
      </c>
      <c r="D6" s="57">
        <v>6000</v>
      </c>
      <c r="E6" s="58"/>
      <c r="F6" s="59">
        <v>0</v>
      </c>
      <c r="G6" s="58">
        <f>E6*D6</f>
        <v>0</v>
      </c>
      <c r="H6" s="58">
        <f>G6*F6+G6</f>
        <v>0</v>
      </c>
      <c r="I6" s="60"/>
      <c r="J6" s="34"/>
    </row>
    <row r="7" spans="1:11" ht="201" customHeight="1">
      <c r="A7" s="56">
        <v>2</v>
      </c>
      <c r="B7" s="45" t="s">
        <v>27</v>
      </c>
      <c r="C7" s="57" t="s">
        <v>8</v>
      </c>
      <c r="D7" s="57">
        <v>2000</v>
      </c>
      <c r="E7" s="58"/>
      <c r="F7" s="59">
        <v>0</v>
      </c>
      <c r="G7" s="58">
        <f>E7*D7</f>
        <v>0</v>
      </c>
      <c r="H7" s="58">
        <f>G7*F7+G7</f>
        <v>0</v>
      </c>
      <c r="I7" s="60"/>
      <c r="J7" s="34"/>
      <c r="K7" s="13"/>
    </row>
    <row r="8" spans="1:10" ht="12.75">
      <c r="A8" s="79" t="s">
        <v>9</v>
      </c>
      <c r="B8" s="79"/>
      <c r="C8" s="79"/>
      <c r="D8" s="79"/>
      <c r="E8" s="79"/>
      <c r="F8" s="79"/>
      <c r="G8" s="61">
        <f>SUM(G6:G7)</f>
        <v>0</v>
      </c>
      <c r="H8" s="61">
        <f>SUM(H6:H7)</f>
        <v>0</v>
      </c>
      <c r="I8" s="58"/>
      <c r="J8" s="34"/>
    </row>
    <row r="9" spans="1:10" ht="12.75">
      <c r="A9" s="32"/>
      <c r="B9" s="37"/>
      <c r="C9" s="33"/>
      <c r="D9" s="33"/>
      <c r="E9" s="34"/>
      <c r="F9" s="35"/>
      <c r="G9" s="34"/>
      <c r="H9" s="34"/>
      <c r="I9" s="34"/>
      <c r="J9" s="34"/>
    </row>
    <row r="10" spans="1:10" ht="18" customHeight="1">
      <c r="A10" s="32"/>
      <c r="B10" s="20" t="s">
        <v>10</v>
      </c>
      <c r="C10" s="33"/>
      <c r="D10" s="33"/>
      <c r="E10" s="34"/>
      <c r="F10" s="35"/>
      <c r="G10" s="74"/>
      <c r="H10" s="74"/>
      <c r="I10" s="74"/>
      <c r="J10" s="41"/>
    </row>
    <row r="11" spans="1:10" s="12" customFormat="1" ht="30.75" customHeight="1">
      <c r="A11" s="21" t="s">
        <v>0</v>
      </c>
      <c r="B11" s="22" t="s">
        <v>1</v>
      </c>
      <c r="C11" s="23" t="s">
        <v>2</v>
      </c>
      <c r="D11" s="23" t="s">
        <v>3</v>
      </c>
      <c r="E11" s="24" t="s">
        <v>4</v>
      </c>
      <c r="F11" s="25" t="s">
        <v>5</v>
      </c>
      <c r="G11" s="24" t="s">
        <v>6</v>
      </c>
      <c r="H11" s="24" t="s">
        <v>7</v>
      </c>
      <c r="I11" s="62" t="s">
        <v>28</v>
      </c>
      <c r="J11" s="46"/>
    </row>
    <row r="12" spans="1:10" ht="45.75" customHeight="1">
      <c r="A12" s="26" t="s">
        <v>11</v>
      </c>
      <c r="B12" s="36" t="s">
        <v>12</v>
      </c>
      <c r="C12" s="27" t="s">
        <v>8</v>
      </c>
      <c r="D12" s="27">
        <v>20</v>
      </c>
      <c r="E12" s="28"/>
      <c r="F12" s="29">
        <v>0</v>
      </c>
      <c r="G12" s="28">
        <f>E12*D12</f>
        <v>0</v>
      </c>
      <c r="H12" s="28">
        <f>G12*F12+G12</f>
        <v>0</v>
      </c>
      <c r="J12" s="34"/>
    </row>
    <row r="13" spans="1:10" ht="12.75">
      <c r="A13" s="75" t="s">
        <v>13</v>
      </c>
      <c r="B13" s="75"/>
      <c r="C13" s="75"/>
      <c r="D13" s="75"/>
      <c r="E13" s="75"/>
      <c r="F13" s="75"/>
      <c r="G13" s="31">
        <f>SUM(G12:G12)</f>
        <v>0</v>
      </c>
      <c r="H13" s="28">
        <f>SUM(H12:H12)</f>
        <v>0</v>
      </c>
      <c r="J13" s="34"/>
    </row>
    <row r="14" spans="1:10" ht="12.75">
      <c r="A14" s="32"/>
      <c r="B14" s="37"/>
      <c r="C14" s="33"/>
      <c r="D14" s="33"/>
      <c r="E14" s="34"/>
      <c r="F14" s="35"/>
      <c r="G14" s="34"/>
      <c r="H14" s="34"/>
      <c r="I14" s="34"/>
      <c r="J14" s="34"/>
    </row>
    <row r="15" spans="1:10" ht="12.75">
      <c r="A15" s="32"/>
      <c r="B15" s="37"/>
      <c r="C15" s="33"/>
      <c r="D15" s="33"/>
      <c r="E15" s="34"/>
      <c r="F15" s="35"/>
      <c r="G15" s="34"/>
      <c r="H15" s="34"/>
      <c r="I15" s="34"/>
      <c r="J15" s="34"/>
    </row>
    <row r="16" spans="1:10" ht="18" customHeight="1">
      <c r="A16" s="32"/>
      <c r="B16" s="20" t="s">
        <v>14</v>
      </c>
      <c r="C16" s="33"/>
      <c r="D16" s="33"/>
      <c r="E16" s="34"/>
      <c r="F16" s="35"/>
      <c r="G16" s="74"/>
      <c r="H16" s="74"/>
      <c r="I16" s="74"/>
      <c r="J16" s="41"/>
    </row>
    <row r="17" spans="1:10" ht="30">
      <c r="A17" s="21" t="s">
        <v>0</v>
      </c>
      <c r="B17" s="23" t="s">
        <v>1</v>
      </c>
      <c r="C17" s="23" t="s">
        <v>2</v>
      </c>
      <c r="D17" s="23" t="s">
        <v>3</v>
      </c>
      <c r="E17" s="24" t="s">
        <v>4</v>
      </c>
      <c r="F17" s="25" t="s">
        <v>5</v>
      </c>
      <c r="G17" s="24" t="s">
        <v>6</v>
      </c>
      <c r="H17" s="24" t="s">
        <v>7</v>
      </c>
      <c r="I17" s="63" t="s">
        <v>29</v>
      </c>
      <c r="J17" s="46"/>
    </row>
    <row r="18" spans="1:10" ht="253.5" customHeight="1">
      <c r="A18" s="30">
        <v>1</v>
      </c>
      <c r="B18" s="42" t="s">
        <v>22</v>
      </c>
      <c r="C18" s="27" t="s">
        <v>8</v>
      </c>
      <c r="D18" s="27">
        <v>2000</v>
      </c>
      <c r="E18" s="28"/>
      <c r="F18" s="29">
        <v>0</v>
      </c>
      <c r="G18" s="28">
        <f>E18*D18</f>
        <v>0</v>
      </c>
      <c r="H18" s="28">
        <f>G18*F18+G18</f>
        <v>0</v>
      </c>
      <c r="J18" s="34"/>
    </row>
    <row r="19" spans="1:10" ht="259.5" customHeight="1">
      <c r="A19" s="30">
        <v>2</v>
      </c>
      <c r="B19" s="42" t="s">
        <v>23</v>
      </c>
      <c r="C19" s="27" t="s">
        <v>8</v>
      </c>
      <c r="D19" s="27">
        <v>6000</v>
      </c>
      <c r="E19" s="28"/>
      <c r="F19" s="29">
        <v>0</v>
      </c>
      <c r="G19" s="28">
        <f>E19*D19</f>
        <v>0</v>
      </c>
      <c r="H19" s="28">
        <f>G19*F19+G19</f>
        <v>0</v>
      </c>
      <c r="J19" s="34"/>
    </row>
    <row r="20" spans="1:10" ht="272.25" customHeight="1">
      <c r="A20" s="30">
        <v>3</v>
      </c>
      <c r="B20" s="70" t="s">
        <v>24</v>
      </c>
      <c r="C20" s="27" t="s">
        <v>8</v>
      </c>
      <c r="D20" s="27">
        <v>2000</v>
      </c>
      <c r="E20" s="28"/>
      <c r="F20" s="29">
        <v>0</v>
      </c>
      <c r="G20" s="28">
        <f>E20*D20</f>
        <v>0</v>
      </c>
      <c r="H20" s="28">
        <f>G20*F20+G20</f>
        <v>0</v>
      </c>
      <c r="J20" s="34"/>
    </row>
    <row r="21" spans="1:10" ht="268.5" customHeight="1">
      <c r="A21" s="30">
        <v>4</v>
      </c>
      <c r="B21" s="43" t="s">
        <v>25</v>
      </c>
      <c r="C21" s="27" t="s">
        <v>8</v>
      </c>
      <c r="D21" s="27">
        <v>500</v>
      </c>
      <c r="E21" s="28"/>
      <c r="F21" s="29">
        <v>0.08</v>
      </c>
      <c r="G21" s="28">
        <f>E21*D21</f>
        <v>0</v>
      </c>
      <c r="H21" s="28">
        <f>G21*F21+G21</f>
        <v>0</v>
      </c>
      <c r="J21" s="34"/>
    </row>
    <row r="22" spans="1:10" ht="12.75">
      <c r="A22" s="75" t="s">
        <v>15</v>
      </c>
      <c r="B22" s="75"/>
      <c r="C22" s="75"/>
      <c r="D22" s="75"/>
      <c r="E22" s="75"/>
      <c r="F22" s="75"/>
      <c r="G22" s="31">
        <f>SUM(G18:G21)</f>
        <v>0</v>
      </c>
      <c r="H22" s="31">
        <f>SUM(H18:H21)</f>
        <v>0</v>
      </c>
      <c r="I22" s="28"/>
      <c r="J22" s="34"/>
    </row>
    <row r="23" spans="1:10" ht="12.75">
      <c r="A23" s="14"/>
      <c r="B23" s="14"/>
      <c r="C23" s="14"/>
      <c r="D23" s="14"/>
      <c r="E23" s="14"/>
      <c r="F23" s="14"/>
      <c r="G23" s="64"/>
      <c r="H23" s="64"/>
      <c r="I23" s="16"/>
      <c r="J23" s="34"/>
    </row>
    <row r="24" spans="1:10" ht="23.25" customHeight="1">
      <c r="A24" s="6"/>
      <c r="B24" s="71" t="s">
        <v>31</v>
      </c>
      <c r="C24" s="71"/>
      <c r="D24" s="71"/>
      <c r="E24" s="71"/>
      <c r="F24" s="71"/>
      <c r="G24" s="71"/>
      <c r="H24" s="71"/>
      <c r="I24" s="71"/>
      <c r="J24" s="34"/>
    </row>
    <row r="25" spans="1:9" ht="29.25" customHeight="1">
      <c r="A25" s="14" t="s">
        <v>32</v>
      </c>
      <c r="B25" s="65" t="s">
        <v>33</v>
      </c>
      <c r="C25" s="23" t="s">
        <v>2</v>
      </c>
      <c r="D25" s="23" t="s">
        <v>3</v>
      </c>
      <c r="E25" s="24" t="s">
        <v>4</v>
      </c>
      <c r="F25" s="25" t="s">
        <v>5</v>
      </c>
      <c r="G25" s="24" t="s">
        <v>6</v>
      </c>
      <c r="H25" s="24" t="s">
        <v>7</v>
      </c>
      <c r="I25" s="63" t="s">
        <v>29</v>
      </c>
    </row>
    <row r="26" spans="1:10" ht="159.75" customHeight="1">
      <c r="A26" s="1">
        <v>1</v>
      </c>
      <c r="B26" s="66" t="s">
        <v>34</v>
      </c>
      <c r="C26" s="15" t="s">
        <v>40</v>
      </c>
      <c r="D26" s="15">
        <v>300</v>
      </c>
      <c r="E26" s="15"/>
      <c r="F26" s="68">
        <v>0</v>
      </c>
      <c r="G26" s="69">
        <f>E26*D26</f>
        <v>0</v>
      </c>
      <c r="H26" s="69">
        <f>G26*F26</f>
        <v>0</v>
      </c>
      <c r="I26" s="67"/>
      <c r="J26" s="34"/>
    </row>
    <row r="27" spans="1:10" ht="82.5" customHeight="1">
      <c r="A27" s="14">
        <v>2</v>
      </c>
      <c r="B27" s="66" t="s">
        <v>35</v>
      </c>
      <c r="C27" s="15" t="s">
        <v>40</v>
      </c>
      <c r="D27" s="14">
        <v>200</v>
      </c>
      <c r="E27" s="14"/>
      <c r="F27" s="68">
        <v>0</v>
      </c>
      <c r="G27" s="69">
        <f>E27*D27</f>
        <v>0</v>
      </c>
      <c r="H27" s="69">
        <f>G27*F27</f>
        <v>0</v>
      </c>
      <c r="I27" s="16"/>
      <c r="J27" s="34"/>
    </row>
    <row r="28" spans="1:10" ht="12.75">
      <c r="A28" s="14"/>
      <c r="B28" s="73" t="s">
        <v>36</v>
      </c>
      <c r="C28" s="73"/>
      <c r="D28" s="73"/>
      <c r="E28" s="73"/>
      <c r="F28" s="73"/>
      <c r="G28" s="64">
        <f>G26+G27</f>
        <v>0</v>
      </c>
      <c r="H28" s="64">
        <f>H26+H27</f>
        <v>0</v>
      </c>
      <c r="I28" s="16"/>
      <c r="J28" s="34"/>
    </row>
    <row r="29" spans="1:10" ht="15" customHeight="1">
      <c r="A29" s="14"/>
      <c r="B29" s="14"/>
      <c r="C29" s="14"/>
      <c r="D29" s="14"/>
      <c r="E29" s="14"/>
      <c r="F29" s="14"/>
      <c r="G29" s="64"/>
      <c r="H29" s="64"/>
      <c r="I29" s="16"/>
      <c r="J29" s="34"/>
    </row>
    <row r="30" spans="1:10" ht="24.75" customHeight="1">
      <c r="A30" s="72" t="s">
        <v>37</v>
      </c>
      <c r="B30" s="73"/>
      <c r="C30" s="73"/>
      <c r="D30" s="73"/>
      <c r="E30" s="73"/>
      <c r="F30" s="73"/>
      <c r="G30" s="73"/>
      <c r="H30" s="73"/>
      <c r="I30" s="73"/>
      <c r="J30" s="34"/>
    </row>
    <row r="31" spans="1:10" ht="25.5" customHeight="1">
      <c r="A31" s="21" t="s">
        <v>0</v>
      </c>
      <c r="B31" s="23" t="s">
        <v>1</v>
      </c>
      <c r="C31" s="23" t="s">
        <v>2</v>
      </c>
      <c r="D31" s="23" t="s">
        <v>3</v>
      </c>
      <c r="E31" s="24" t="s">
        <v>4</v>
      </c>
      <c r="F31" s="25" t="s">
        <v>5</v>
      </c>
      <c r="G31" s="24" t="s">
        <v>6</v>
      </c>
      <c r="H31" s="24" t="s">
        <v>7</v>
      </c>
      <c r="I31" s="63" t="s">
        <v>29</v>
      </c>
      <c r="J31" s="34"/>
    </row>
    <row r="32" spans="1:10" ht="243.75" customHeight="1">
      <c r="A32" s="15" t="s">
        <v>11</v>
      </c>
      <c r="B32" s="66" t="s">
        <v>38</v>
      </c>
      <c r="C32" s="15" t="s">
        <v>39</v>
      </c>
      <c r="D32" s="15">
        <v>12000</v>
      </c>
      <c r="E32" s="15"/>
      <c r="F32" s="68">
        <v>0</v>
      </c>
      <c r="G32" s="69">
        <f>D32*H32</f>
        <v>0</v>
      </c>
      <c r="H32" s="69">
        <v>0</v>
      </c>
      <c r="I32" s="69"/>
      <c r="J32" s="34"/>
    </row>
    <row r="33" spans="1:10" ht="12.75">
      <c r="A33" s="73" t="s">
        <v>41</v>
      </c>
      <c r="B33" s="73"/>
      <c r="C33" s="73"/>
      <c r="D33" s="73"/>
      <c r="E33" s="73"/>
      <c r="F33" s="73"/>
      <c r="G33" s="64">
        <f>G32</f>
        <v>0</v>
      </c>
      <c r="H33" s="64">
        <f>H32</f>
        <v>0</v>
      </c>
      <c r="I33" s="16"/>
      <c r="J33" s="34"/>
    </row>
    <row r="34" spans="1:10" ht="26.25" customHeight="1">
      <c r="A34" s="14"/>
      <c r="B34" s="14"/>
      <c r="C34" s="14"/>
      <c r="D34" s="14"/>
      <c r="E34" s="14"/>
      <c r="F34" s="14"/>
      <c r="G34" s="64"/>
      <c r="H34" s="64"/>
      <c r="I34" s="16"/>
      <c r="J34" s="34"/>
    </row>
    <row r="35" spans="1:10" ht="24" customHeight="1">
      <c r="A35" s="72" t="s">
        <v>44</v>
      </c>
      <c r="B35" s="73"/>
      <c r="C35" s="73"/>
      <c r="D35" s="73"/>
      <c r="E35" s="73"/>
      <c r="F35" s="73"/>
      <c r="G35" s="73"/>
      <c r="H35" s="73"/>
      <c r="I35" s="73"/>
      <c r="J35" s="34"/>
    </row>
    <row r="36" spans="1:10" ht="30" customHeight="1">
      <c r="A36" s="21" t="s">
        <v>0</v>
      </c>
      <c r="B36" s="23" t="s">
        <v>1</v>
      </c>
      <c r="C36" s="23" t="s">
        <v>2</v>
      </c>
      <c r="D36" s="23" t="s">
        <v>3</v>
      </c>
      <c r="E36" s="24" t="s">
        <v>4</v>
      </c>
      <c r="F36" s="25" t="s">
        <v>5</v>
      </c>
      <c r="G36" s="24" t="s">
        <v>6</v>
      </c>
      <c r="H36" s="24" t="s">
        <v>7</v>
      </c>
      <c r="I36" s="63" t="s">
        <v>29</v>
      </c>
      <c r="J36" s="34"/>
    </row>
    <row r="37" spans="1:10" ht="222.75" customHeight="1">
      <c r="A37" s="14">
        <v>1</v>
      </c>
      <c r="B37" s="66" t="s">
        <v>42</v>
      </c>
      <c r="C37" s="15" t="s">
        <v>43</v>
      </c>
      <c r="D37" s="14">
        <v>100</v>
      </c>
      <c r="E37" s="14"/>
      <c r="F37" s="81">
        <v>0</v>
      </c>
      <c r="G37" s="64">
        <f>D37*E37</f>
        <v>0</v>
      </c>
      <c r="H37" s="64">
        <f>G37*F37</f>
        <v>0</v>
      </c>
      <c r="I37" s="16"/>
      <c r="J37" s="34"/>
    </row>
    <row r="38" spans="1:10" ht="12.75">
      <c r="A38" s="73" t="s">
        <v>41</v>
      </c>
      <c r="B38" s="73"/>
      <c r="C38" s="73"/>
      <c r="D38" s="73"/>
      <c r="E38" s="73"/>
      <c r="F38" s="73"/>
      <c r="G38" s="64">
        <f>H38</f>
        <v>0</v>
      </c>
      <c r="H38" s="64">
        <f>H37</f>
        <v>0</v>
      </c>
      <c r="I38" s="16"/>
      <c r="J38" s="34"/>
    </row>
    <row r="39" spans="1:10" ht="12.75">
      <c r="A39" s="14"/>
      <c r="B39" s="14"/>
      <c r="C39" s="14"/>
      <c r="D39" s="14"/>
      <c r="E39" s="14"/>
      <c r="F39" s="14"/>
      <c r="G39" s="64"/>
      <c r="H39" s="64"/>
      <c r="I39" s="16"/>
      <c r="J39" s="34"/>
    </row>
    <row r="40" spans="1:10" ht="12.75">
      <c r="A40" s="14"/>
      <c r="B40" s="14"/>
      <c r="C40" s="14"/>
      <c r="D40" s="14"/>
      <c r="E40" s="14"/>
      <c r="F40" s="14"/>
      <c r="G40" s="64"/>
      <c r="H40" s="64"/>
      <c r="I40" s="16"/>
      <c r="J40" s="34"/>
    </row>
    <row r="41" spans="1:10" ht="12.75">
      <c r="A41" s="14"/>
      <c r="B41" s="14"/>
      <c r="C41" s="14"/>
      <c r="D41" s="14"/>
      <c r="E41" s="14"/>
      <c r="F41" s="14"/>
      <c r="G41" s="64"/>
      <c r="H41" s="64"/>
      <c r="I41" s="16"/>
      <c r="J41" s="34"/>
    </row>
    <row r="42" spans="1:10" ht="12.75">
      <c r="A42" s="14"/>
      <c r="B42" s="14"/>
      <c r="C42" s="14"/>
      <c r="D42" s="14"/>
      <c r="E42" s="14"/>
      <c r="F42" s="14"/>
      <c r="G42" s="64"/>
      <c r="H42" s="64"/>
      <c r="I42" s="16"/>
      <c r="J42" s="34"/>
    </row>
    <row r="43" spans="1:10" ht="12.75">
      <c r="A43" s="14"/>
      <c r="B43" s="14"/>
      <c r="C43" s="14"/>
      <c r="D43" s="14"/>
      <c r="E43" s="14"/>
      <c r="F43" s="14"/>
      <c r="G43" s="64"/>
      <c r="H43" s="64"/>
      <c r="I43" s="16"/>
      <c r="J43" s="34"/>
    </row>
    <row r="44" spans="1:10" ht="12.75">
      <c r="A44" s="14"/>
      <c r="B44" s="14"/>
      <c r="C44" s="14"/>
      <c r="D44" s="14"/>
      <c r="E44" s="14"/>
      <c r="F44" s="14"/>
      <c r="G44" s="64"/>
      <c r="H44" s="64"/>
      <c r="I44" s="16"/>
      <c r="J44" s="34"/>
    </row>
    <row r="45" spans="1:10" ht="12.75">
      <c r="A45" s="14"/>
      <c r="B45" s="14"/>
      <c r="C45" s="14"/>
      <c r="D45" s="14"/>
      <c r="E45" s="14"/>
      <c r="F45" s="14"/>
      <c r="G45" s="64"/>
      <c r="H45" s="64"/>
      <c r="I45" s="16"/>
      <c r="J45" s="34"/>
    </row>
    <row r="46" spans="1:10" ht="12.75">
      <c r="A46" s="14"/>
      <c r="B46" s="14"/>
      <c r="C46" s="14"/>
      <c r="D46" s="14"/>
      <c r="E46" s="14"/>
      <c r="F46" s="14"/>
      <c r="G46" s="64"/>
      <c r="H46" s="64"/>
      <c r="I46" s="16"/>
      <c r="J46" s="34"/>
    </row>
    <row r="47" spans="1:10" ht="12.75">
      <c r="A47" s="14"/>
      <c r="B47" s="14"/>
      <c r="C47" s="14"/>
      <c r="D47" s="14"/>
      <c r="E47" s="14"/>
      <c r="F47" s="14"/>
      <c r="G47" s="64"/>
      <c r="H47" s="64"/>
      <c r="I47" s="16"/>
      <c r="J47" s="34"/>
    </row>
    <row r="48" spans="1:10" ht="12.75">
      <c r="A48" s="14"/>
      <c r="B48" s="14"/>
      <c r="C48" s="14"/>
      <c r="D48" s="14"/>
      <c r="E48" s="14"/>
      <c r="F48" s="14"/>
      <c r="G48" s="64"/>
      <c r="H48" s="64"/>
      <c r="I48" s="16"/>
      <c r="J48" s="34"/>
    </row>
    <row r="49" spans="1:10" ht="12.75">
      <c r="A49" s="14"/>
      <c r="B49" s="14"/>
      <c r="C49" s="14"/>
      <c r="D49" s="14"/>
      <c r="E49" s="14"/>
      <c r="F49" s="14"/>
      <c r="G49" s="64"/>
      <c r="H49" s="64"/>
      <c r="I49" s="16"/>
      <c r="J49" s="34"/>
    </row>
    <row r="50" spans="1:10" ht="12.75">
      <c r="A50" s="14"/>
      <c r="B50" s="14"/>
      <c r="C50" s="15"/>
      <c r="D50" s="15"/>
      <c r="E50" s="15"/>
      <c r="F50" s="15"/>
      <c r="G50" s="15"/>
      <c r="H50" s="15"/>
      <c r="I50" s="16"/>
      <c r="J50" s="34"/>
    </row>
    <row r="51" spans="1:10" ht="12.75" customHeight="1">
      <c r="A51" s="38"/>
      <c r="B51" s="38"/>
      <c r="C51" s="33"/>
      <c r="D51" s="33"/>
      <c r="E51" s="33"/>
      <c r="F51" s="33"/>
      <c r="G51" s="33"/>
      <c r="H51" s="33"/>
      <c r="I51" s="34"/>
      <c r="J51" s="34"/>
    </row>
    <row r="52" spans="1:10" ht="15">
      <c r="A52" s="17"/>
      <c r="B52" s="40" t="s">
        <v>19</v>
      </c>
      <c r="C52" s="18"/>
      <c r="D52" s="18"/>
      <c r="E52" s="18"/>
      <c r="F52" s="76" t="s">
        <v>20</v>
      </c>
      <c r="G52" s="77"/>
      <c r="H52" s="77"/>
      <c r="I52" s="77"/>
      <c r="J52" s="33"/>
    </row>
  </sheetData>
  <sheetProtection selectLockedCells="1" selectUnlockedCells="1"/>
  <mergeCells count="14">
    <mergeCell ref="B28:F28"/>
    <mergeCell ref="A33:F33"/>
    <mergeCell ref="A35:I35"/>
    <mergeCell ref="A38:F38"/>
    <mergeCell ref="B24:I24"/>
    <mergeCell ref="A30:I30"/>
    <mergeCell ref="G16:I16"/>
    <mergeCell ref="A22:F22"/>
    <mergeCell ref="F52:I52"/>
    <mergeCell ref="G3:I3"/>
    <mergeCell ref="A8:F8"/>
    <mergeCell ref="G10:I10"/>
    <mergeCell ref="A13:F13"/>
    <mergeCell ref="B3:F3"/>
  </mergeCells>
  <printOptions/>
  <pageMargins left="0.4652777777777778" right="0.32569444444444445" top="0.25763888888888886" bottom="0.13680555555555557" header="0.5118055555555555" footer="0.5118055555555555"/>
  <pageSetup firstPageNumber="1" useFirstPageNumber="1" horizontalDpi="300" verticalDpi="300" orientation="landscape" paperSize="9" scale="76" r:id="rId1"/>
  <rowBreaks count="3" manualBreakCount="3">
    <brk id="9" max="255" man="1"/>
    <brk id="18" max="8" man="1"/>
    <brk id="21"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11.57421875" defaultRowHeight="12.75"/>
  <cols>
    <col min="1" max="16384" width="11.57421875" style="19" customWidth="1"/>
  </cols>
  <sheetData/>
  <sheetProtection selectLockedCells="1" selectUnlockedCells="1"/>
  <printOptions/>
  <pageMargins left="0.4652777777777778" right="0.32569444444444445" top="0.25763888888888886" bottom="0.1368055555555555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11.57421875" defaultRowHeight="12.75"/>
  <cols>
    <col min="1" max="16384" width="11.57421875" style="19" customWidth="1"/>
  </cols>
  <sheetData/>
  <sheetProtection selectLockedCells="1" selectUnlockedCells="1"/>
  <printOptions/>
  <pageMargins left="0.4652777777777778" right="0.32569444444444445" top="0.25763888888888886" bottom="0.1368055555555555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cp:keywords/>
  <dc:description/>
  <cp:lastModifiedBy>piotrek</cp:lastModifiedBy>
  <cp:lastPrinted>2020-07-21T09:37:32Z</cp:lastPrinted>
  <dcterms:created xsi:type="dcterms:W3CDTF">2020-07-17T11:49:10Z</dcterms:created>
  <dcterms:modified xsi:type="dcterms:W3CDTF">2023-04-25T08:21:51Z</dcterms:modified>
  <cp:category/>
  <cp:version/>
  <cp:contentType/>
  <cp:contentStatus/>
</cp:coreProperties>
</file>