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4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6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7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8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W:\Wydzial_ILZ\LO1umowy\JULITA ILZ\2023\Ochrona 2023_2025 _ 0801-ILZ-1.260.28.2023.1\Wyjaśnienia SWZ\1\"/>
    </mc:Choice>
  </mc:AlternateContent>
  <bookViews>
    <workbookView xWindow="0" yWindow="0" windowWidth="23385" windowHeight="9705" tabRatio="908"/>
  </bookViews>
  <sheets>
    <sheet name="F. ofertowy-wszystkie części" sheetId="3" r:id="rId1"/>
    <sheet name="Część 1" sheetId="2" r:id="rId2"/>
    <sheet name="Cz. 1 -formularz cenowy 3.1 a" sheetId="16" r:id="rId3"/>
    <sheet name="Część 2" sheetId="9" r:id="rId4"/>
    <sheet name="Część 3" sheetId="10" r:id="rId5"/>
    <sheet name="Część 4" sheetId="11" r:id="rId6"/>
    <sheet name="Część 5" sheetId="12" r:id="rId7"/>
    <sheet name="Część 6" sheetId="13" r:id="rId8"/>
    <sheet name="Część 7" sheetId="15" r:id="rId9"/>
  </sheets>
  <definedNames>
    <definedName name="_xlnm.Print_Area" localSheetId="2">'Cz. 1 -formularz cenowy 3.1 a'!$A$1:$M$31</definedName>
    <definedName name="_xlnm.Print_Area" localSheetId="1">'Część 1'!$A$1:$H$41</definedName>
    <definedName name="_xlnm.Print_Area" localSheetId="3">'Część 2'!$A$1:$I$43</definedName>
    <definedName name="_xlnm.Print_Area" localSheetId="4">'Część 3'!$A$1:$I$35</definedName>
    <definedName name="_xlnm.Print_Area" localSheetId="5">'Część 4'!$A$1:$I$40</definedName>
    <definedName name="_xlnm.Print_Area" localSheetId="6">'Część 5'!$A$1:$I$32</definedName>
    <definedName name="_xlnm.Print_Area" localSheetId="7">'Część 6'!$A$1:$I$42</definedName>
    <definedName name="_xlnm.Print_Area" localSheetId="8">'Część 7'!$A$1:$I$50</definedName>
    <definedName name="_xlnm.Print_Area" localSheetId="0">'F. ofertowy-wszystkie części'!$A$2:$I$71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6" l="1"/>
  <c r="D18" i="16"/>
  <c r="D19" i="16"/>
  <c r="D20" i="16"/>
  <c r="D21" i="16"/>
  <c r="D22" i="16"/>
  <c r="D23" i="16"/>
  <c r="I17" i="16"/>
  <c r="I18" i="16"/>
  <c r="I19" i="16"/>
  <c r="I20" i="16"/>
  <c r="I21" i="16"/>
  <c r="I22" i="16"/>
  <c r="I23" i="16"/>
  <c r="K23" i="16" l="1"/>
  <c r="K22" i="16"/>
  <c r="K21" i="16"/>
  <c r="K20" i="16"/>
  <c r="K19" i="16"/>
  <c r="K18" i="16"/>
  <c r="K17" i="16"/>
  <c r="E25" i="2"/>
  <c r="E24" i="2" l="1"/>
  <c r="F21" i="16"/>
  <c r="F20" i="16"/>
  <c r="G20" i="16" s="1"/>
  <c r="F19" i="16"/>
  <c r="F18" i="16"/>
  <c r="F17" i="16"/>
  <c r="G17" i="16" s="1"/>
  <c r="F22" i="16" l="1"/>
  <c r="G22" i="16" s="1"/>
  <c r="F23" i="16"/>
  <c r="G23" i="16" s="1"/>
  <c r="G18" i="16"/>
  <c r="G19" i="16"/>
  <c r="G21" i="16"/>
  <c r="H35" i="15"/>
  <c r="I35" i="15" s="1"/>
  <c r="H34" i="15"/>
  <c r="I34" i="15" s="1"/>
  <c r="H33" i="15"/>
  <c r="I33" i="15" s="1"/>
  <c r="H32" i="15"/>
  <c r="I32" i="15" s="1"/>
  <c r="H31" i="15"/>
  <c r="I31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8" i="9"/>
  <c r="I28" i="9" s="1"/>
  <c r="L18" i="16"/>
  <c r="M18" i="16" s="1"/>
  <c r="L19" i="16"/>
  <c r="M19" i="16" s="1"/>
  <c r="L20" i="16"/>
  <c r="M20" i="16" s="1"/>
  <c r="L21" i="16"/>
  <c r="M21" i="16" s="1"/>
  <c r="L22" i="16"/>
  <c r="M22" i="16" s="1"/>
  <c r="L23" i="16"/>
  <c r="M23" i="16" s="1"/>
  <c r="H27" i="13"/>
  <c r="I27" i="13" s="1"/>
  <c r="H26" i="13"/>
  <c r="I26" i="13" s="1"/>
  <c r="H25" i="13"/>
  <c r="I25" i="13" s="1"/>
  <c r="H24" i="13"/>
  <c r="I24" i="13" s="1"/>
  <c r="H24" i="12"/>
  <c r="I24" i="12" s="1"/>
  <c r="H23" i="12"/>
  <c r="I23" i="12" s="1"/>
  <c r="H26" i="11"/>
  <c r="I26" i="11" s="1"/>
  <c r="H25" i="11"/>
  <c r="I25" i="11" s="1"/>
  <c r="H24" i="11"/>
  <c r="I24" i="11" s="1"/>
  <c r="H26" i="10"/>
  <c r="I26" i="10" s="1"/>
  <c r="H25" i="10"/>
  <c r="I25" i="10" s="1"/>
  <c r="H30" i="9"/>
  <c r="I30" i="9" s="1"/>
  <c r="H29" i="9"/>
  <c r="I29" i="9" s="1"/>
  <c r="H27" i="9"/>
  <c r="I27" i="9" s="1"/>
  <c r="H26" i="9"/>
  <c r="I26" i="9" s="1"/>
  <c r="H25" i="9"/>
  <c r="I25" i="9" s="1"/>
  <c r="H24" i="9"/>
  <c r="I24" i="9" s="1"/>
  <c r="G24" i="16" l="1"/>
  <c r="G24" i="2" s="1"/>
  <c r="I27" i="11"/>
  <c r="I36" i="15"/>
  <c r="I28" i="13"/>
  <c r="I25" i="12"/>
  <c r="I31" i="9"/>
  <c r="I27" i="10"/>
  <c r="H17" i="16" l="1"/>
  <c r="H22" i="16"/>
  <c r="H18" i="16"/>
  <c r="H21" i="16"/>
  <c r="H23" i="16"/>
  <c r="H20" i="16" l="1"/>
  <c r="H19" i="16"/>
  <c r="H24" i="16" l="1"/>
  <c r="H24" i="2" s="1"/>
  <c r="L17" i="16"/>
  <c r="M17" i="16" l="1"/>
  <c r="M24" i="16" s="1"/>
  <c r="H25" i="2" s="1"/>
  <c r="H26" i="2" s="1"/>
  <c r="L24" i="16"/>
  <c r="G25" i="2" s="1"/>
</calcChain>
</file>

<file path=xl/sharedStrings.xml><?xml version="1.0" encoding="utf-8"?>
<sst xmlns="http://schemas.openxmlformats.org/spreadsheetml/2006/main" count="415" uniqueCount="173">
  <si>
    <t>Zamawiający:</t>
  </si>
  <si>
    <t xml:space="preserve">Izba Administracji Skarbowej </t>
  </si>
  <si>
    <t xml:space="preserve">w Zielonej Górze </t>
  </si>
  <si>
    <t>ul.  Gen. Władysława  Sikorskiego 2</t>
  </si>
  <si>
    <t>65-454 Zielona Góra</t>
  </si>
  <si>
    <t>Nazwa:</t>
  </si>
  <si>
    <t>Siedziba:</t>
  </si>
  <si>
    <t>Numer telefonu:</t>
  </si>
  <si>
    <t>Adres e-mailowy</t>
  </si>
  <si>
    <t>Numer REGON:</t>
  </si>
  <si>
    <t>Identyfikator podatkowy:</t>
  </si>
  <si>
    <t>Cena jednostkowa brutto</t>
  </si>
  <si>
    <t>należy wpisać wartość  % lub wartość części zamówienia w zł</t>
  </si>
  <si>
    <t>Dane Wykonawcy:</t>
  </si>
  <si>
    <t>Reprezentowany przez:</t>
  </si>
  <si>
    <t>Nazwa Podwykonawcy:</t>
  </si>
  <si>
    <t>Część zamówienia, realizowana przez Podwykonawcę:</t>
  </si>
  <si>
    <t>Zakres zamówienia realizowany  przez Podwykonawcę:</t>
  </si>
  <si>
    <t>1.</t>
  </si>
  <si>
    <t>2.</t>
  </si>
  <si>
    <t>3.</t>
  </si>
  <si>
    <t>4.</t>
  </si>
  <si>
    <t>5.</t>
  </si>
  <si>
    <t>UWAGA!</t>
  </si>
  <si>
    <t>Wypełnia Wykonawca</t>
  </si>
  <si>
    <t>L.p.</t>
  </si>
  <si>
    <t>VAT</t>
  </si>
  <si>
    <t>%</t>
  </si>
  <si>
    <t xml:space="preserve">Cena jednostkowa netto </t>
  </si>
  <si>
    <t>Wartość brutto</t>
  </si>
  <si>
    <t>Oświadczam/my*, że zapoznaliśmy się ze Specyfikacją Warunków Zamówienia, jej zmianami i wyjaśnieniami oraz uzyskaliśmy informacje niezbędne do przygotowania oferty.</t>
  </si>
  <si>
    <t>Oświadczam/my*, że uważamy się za związanych ofertą przez czas wskazany w Specyfikacji Warunków Zamówienia.</t>
  </si>
  <si>
    <t>Informacja Wykonawcy o powstaniu u Zamawiającego obowiązku podatkowego w wyniku wyboru oferty Wykonawcy:</t>
  </si>
  <si>
    <t>W przypadku, gdy wybór oferty będzie prowadzić do powstania u Zamawiającego obowiązku, należy wskazać:</t>
  </si>
  <si>
    <t>Nazwę (rodzaj) towaru lub usługi, których dostawa lub świadczenie będzie prowadzić do powstania obowiązku podatkowego zgodnie z przepisami o podatku od towarów i usług:</t>
  </si>
  <si>
    <t>Ich wartość (netto) bez kwoty podatku:</t>
  </si>
  <si>
    <t>Stawkę podatku:</t>
  </si>
  <si>
    <t>Ilość</t>
  </si>
  <si>
    <t>Numer konta, na jakie należy zwrócić wadium/ dane gwaranta do zwrotu gwarnacji (adres e-mail):</t>
  </si>
  <si>
    <t xml:space="preserve"> Wykonawca oświadcza poprzez  zaznaczenie przy wybranej  treści konkretnego pola znakiem ”✔”</t>
  </si>
  <si>
    <t>Wszystkie Oświadczenia stanowiące Załączniki do SWZ powinny być odpowiednio uzupełnione danymi Wykonawcy i zawierać: nazwę albo imię i nazwisko, siedzibę albo miejsce zamieszkania, jeżeli jest miejscem wykonywania działalności wykonawcy.</t>
  </si>
  <si>
    <t>j.m.</t>
  </si>
  <si>
    <t>kol. 3 * kol. 7</t>
  </si>
  <si>
    <t xml:space="preserve">FORMULARZ  OFERTOWY </t>
  </si>
  <si>
    <t>Oświadczenia:</t>
  </si>
  <si>
    <t xml:space="preserve">Oświadczam/-y, że wybór oferty: </t>
  </si>
  <si>
    <r>
      <rPr>
        <sz val="12"/>
        <color rgb="FFFF0000"/>
        <rFont val="Calibri"/>
        <family val="2"/>
        <charset val="238"/>
        <scheme val="minor"/>
      </rPr>
      <t xml:space="preserve">Niniejszy dokument należy opatrzyć </t>
    </r>
    <r>
      <rPr>
        <b/>
        <u/>
        <sz val="12"/>
        <color rgb="FFFF0000"/>
        <rFont val="Calibri"/>
        <family val="2"/>
        <charset val="238"/>
        <scheme val="minor"/>
      </rPr>
      <t xml:space="preserve">kwalifikowanym podpisem elektronicznym. </t>
    </r>
    <r>
      <rPr>
        <sz val="12"/>
        <color rgb="FFFF0000"/>
        <rFont val="Calibri"/>
        <family val="2"/>
        <charset val="238"/>
        <scheme val="minor"/>
      </rPr>
      <t>Uwaga! Nanoszenie jakichkolwiek zmian w treści dokumentu po opatrzeniu ww. podpisem może skutkować naruszeniem integralności podpisu, a w konsekwencji skutkować odrzuceniem oferty.</t>
    </r>
  </si>
  <si>
    <t>Oferta, na którą składają się Formularz ofertowy oraz ew. oświadczenia i dokumenty, muszą zostać podpisane kwalifikowanym podpisem elektronicznym. W procesie składania oferty za pośrednictwem platformazakupowa.pl, Wykonawca powinien złożyć podpis bezpośrednio na dokumentach przesłanych za pośrednictwem platformazakupowa.pl. Zalecamy stosowanie podpisu na każdym załączonym pliku osobno, w szczególności wskazanych w art. 63  ust. 1 Pzp, gdzie zaznaczono, iż oferty, wnioski o dopuszczenie do udziału w postępowaniu oraz oświadczenie, o którym mowa w art. 125 ust.1 sporządza się, pod rygorem nieważności, w formie elektronicznej i opatruje się kwalifikowanym podpisem elektronicznym.</t>
  </si>
  <si>
    <t>Imię i nazwisko osoby odpowiedzialnej za kontakty z Zamawiającym ze strony Wykonawcy:</t>
  </si>
  <si>
    <t xml:space="preserve">Numer telefonu: </t>
  </si>
  <si>
    <t>Nazwa Wykonawcy:…………………………………………….</t>
  </si>
  <si>
    <t xml:space="preserve"> Oświadczam/y, iż przedmiot zamówienia w Części I zostanie zrealizowany:</t>
  </si>
  <si>
    <t xml:space="preserve">Uwaga! Proszę wypełnić również dane w pierwszym arkuszu-"F.ofertowy wszystkie części"! </t>
  </si>
  <si>
    <t xml:space="preserve"> Oświadczam/y, iż przedmiot zamówienia w Części II zostanie zrealizowany:</t>
  </si>
  <si>
    <t xml:space="preserve"> Oświadczam/y, iż przedmiot zamówienia w Części III zostanie zrealizowany:</t>
  </si>
  <si>
    <t xml:space="preserve"> Oświadczam/y, iż przedmiot zamówienia w Części V zostanie zrealizowany:</t>
  </si>
  <si>
    <t>Oświadczamy, że zgodnie z art. 7  Ustawy z dnia 6 marca 2018 r. Prawo Przedsiębiorców (t.j. Dz.U. z 2023 r. poz.221 ) Wykonawca:</t>
  </si>
  <si>
    <t xml:space="preserve"> do powstania u zamawiającego obowiązku podatkowego zgodnie z ustawą z dnia 11 marca 2004 r. o podatku od towarów i usług (Dz.U. z 2022 r. poz. 931).</t>
  </si>
  <si>
    <t xml:space="preserve"> Oświadczam/y, iż przedmiot zamówienia w Części VI zostanie zrealizowany:</t>
  </si>
  <si>
    <t>UWAGA: Dla każdej części zamówienia należy wypełnić oddzielny arkusz. Wykonawca może usunąć arkusze dot. części, na które nie składa oferty lub pozostawić je niewypełnione.</t>
  </si>
  <si>
    <t>6.</t>
  </si>
  <si>
    <t xml:space="preserve">Oświadczam/my*, że wszystkie podane informacje, załączone dokumenty oraz przedstawione oświadczenia są zgodne z prawdą. </t>
  </si>
  <si>
    <r>
      <t xml:space="preserve"> </t>
    </r>
    <r>
      <rPr>
        <i/>
        <sz val="9"/>
        <color theme="1"/>
        <rFont val="Calibri"/>
        <family val="2"/>
        <charset val="238"/>
        <scheme val="minor"/>
      </rPr>
      <t>Wykonawca oświadcza poprzez  zaznaczenie przy wybranej  treści konkretnego pola znakiem ”✔”</t>
    </r>
  </si>
  <si>
    <t>Wykonawca oświadcza poprzez  zaznaczenie przy wybranej  treści konkretnego pola znakiem ”✔”</t>
  </si>
  <si>
    <t>FORMULARZ  OFERTOWY - CZĘŚĆ I</t>
  </si>
  <si>
    <t>FORMULARZ  OFERTOWY - CZĘŚĆ II</t>
  </si>
  <si>
    <t>FORMULARZ  OFERTOWY - CZĘŚĆ III</t>
  </si>
  <si>
    <t>FORMULARZ  OFERTOWY - CZĘŚĆ IV</t>
  </si>
  <si>
    <t>FORMULARZ  OFERTOWY - CZĘŚĆ V</t>
  </si>
  <si>
    <t>FORMULARZ  OFERTOWY - CZĘŚĆ VI</t>
  </si>
  <si>
    <t xml:space="preserve">Oświadczam/my*, że poszczególne składniki umundurowania będą  uszyte/wykonane zgodnie z opisami zawartymi w rozporządzeniu Ministra Finansów z dnia 27 września 2018 r., w sprawie umundurowania funkcjonariuszy Służby Celno-Skarbowej (Dz.U. z 2022, poz. 901) oraz  dokumentacją techniczno-technologiczną.  </t>
  </si>
  <si>
    <t>Województwo:</t>
  </si>
  <si>
    <t>do postępowania nr  0801-ILZ-1.260.28.2023</t>
  </si>
  <si>
    <t>NIP</t>
  </si>
  <si>
    <t>FORMULARZ  OFERTOWY - CZĘŚĆ VII</t>
  </si>
  <si>
    <t>Odpowiadając na ogłoszenie w postępowaniu (Nr sprawy 0801-ILZ-1.260.28.2023) o udzielenie zamówienia publicznego pn. Świadczenie usługi ochrony osób i mienia obiektów Izby Administracji Skarbowej w Zielonej Górze na okres 36 miesięcy" –     oferuję/emy* wykonanie zamówienia zgodnie z wymogami Specyfikacji  Warunków Zamówienia, za cenę określoną w tabeli:</t>
  </si>
  <si>
    <t>Lokalizacja</t>
  </si>
  <si>
    <t>CZĘŚĆ I (Gorzów Wlkp., ul. Jagiellończyka 10 )</t>
  </si>
  <si>
    <t>Wartość oferty ogółem ------------ &gt;&gt;</t>
  </si>
  <si>
    <t>Nazwa usługi ochrony/ lokalizacja</t>
  </si>
  <si>
    <t>FORMULARZ CENOWY*</t>
  </si>
  <si>
    <t xml:space="preserve">Szczegółowa kalkulacja ceny oferty do postępowania na  Świadczenie usługi ochrony osób i mienia  budynku przy ul. Jagiellończyka 10 w Gorzowie Wielkopolskim na okres  36 m-cy </t>
  </si>
  <si>
    <t>uwzględniająca podział wynagrodzenia na poszczególnych użytkowników nieruchomości.</t>
  </si>
  <si>
    <t>Monitoring / usługi patrolu interwencyjnego, grupy interwencyjnej</t>
  </si>
  <si>
    <t>lp</t>
  </si>
  <si>
    <t>użytkownicy budynku</t>
  </si>
  <si>
    <t>udział % w powierzchni nieruchomości</t>
  </si>
  <si>
    <t>Podatek VAT%</t>
  </si>
  <si>
    <t>Wartość podatku VAT</t>
  </si>
  <si>
    <t>cena brutto kosztów Wykonawcy w ramach usługi  usługi  montoringu i patrolu  za 1-m-c</t>
  </si>
  <si>
    <t>kol. 4*5</t>
  </si>
  <si>
    <t>kol. 4+kol.6</t>
  </si>
  <si>
    <t>kol.7* 36 m-ce</t>
  </si>
  <si>
    <t>kol. 9*10</t>
  </si>
  <si>
    <t>kol. 9+kol.11</t>
  </si>
  <si>
    <t>kol.12 * 36 m-cy</t>
  </si>
  <si>
    <t>Izba Administracji Skarbowej w Zielonej Górze</t>
  </si>
  <si>
    <t>Urząd Statystyczny w Zielonej Górze</t>
  </si>
  <si>
    <t>Okręgowe Przedsiebiorstwo Geodezyjno- Kartograficzne "GEOMAP"</t>
  </si>
  <si>
    <t>Miasto Gorzów Wielkopolski- Urząd Miasta Gorzów</t>
  </si>
  <si>
    <t>Biuro Urządzania Lasu i Geodezji Leśnej</t>
  </si>
  <si>
    <t>Regionalna Izba Obrachunkowa</t>
  </si>
  <si>
    <t>Kuratorium Oświaty w Gorzowie Wlkp.</t>
  </si>
  <si>
    <t>Ogółem wartość</t>
  </si>
  <si>
    <t>* Załącznik do Formularza ofertowego</t>
  </si>
  <si>
    <t>Dokument opatrzonym Kwalifikowanym podpisem elektronicznym</t>
  </si>
  <si>
    <t>cena netto kosztów Wykonawcy  w ramach fizycznej  ochrony osób i mienia za 1-m-c</t>
  </si>
  <si>
    <t>cena brutto kosztów Wykonawcy w ramach fizycznej  ochrony osób i mienia za 1-m-c</t>
  </si>
  <si>
    <t>wartość Wynagrodzenia za 1 m-c  w ramach usługi fizycznej ochrony osób i mienia w okresie 36 m-cy</t>
  </si>
  <si>
    <t>Nazwa usługi</t>
  </si>
  <si>
    <t>IAS Zielona Góra, ul. Gen. Wł. Sikorskiego 2,</t>
  </si>
  <si>
    <t>msc</t>
  </si>
  <si>
    <t xml:space="preserve">Słownie suma oferty: </t>
  </si>
  <si>
    <t>CZĘŚĆ II (IAS Zielona Góra)</t>
  </si>
  <si>
    <t>IAS Zielona Góra, ul. Batorego 18</t>
  </si>
  <si>
    <t>IAS Zielona Góra, ul. Dąbrowskiego 41B</t>
  </si>
  <si>
    <t>CZĘŚĆ III (LUCS Gorzów Wlkp. )</t>
  </si>
  <si>
    <t>CZĘŚĆ IV (LUCS Rzepin)</t>
  </si>
  <si>
    <t>CZĘŚĆ V (Olszyna -Terminal )</t>
  </si>
  <si>
    <t>Olszyna – Terminal Odpraw Celnych</t>
  </si>
  <si>
    <t>CZĘŚĆ VI (US Nowa Sól, US, LUS Zielona Góra)</t>
  </si>
  <si>
    <t>Załącznik nr 3 do SWZ</t>
  </si>
  <si>
    <r>
      <t>Odpowiadając na ogłoszenie w postępowaniu (Nr sprawy 0801-ILZ-1.260.18.2023) o udzielenie zamówienia publicznego pn. "</t>
    </r>
    <r>
      <rPr>
        <b/>
        <sz val="14"/>
        <color theme="1"/>
        <rFont val="Calibri"/>
        <family val="2"/>
        <charset val="238"/>
        <scheme val="minor"/>
      </rPr>
      <t>Świadczenie usługi ochrony osób i mienia obiektów Izby Administracji Skarbowej w Zielonej Górze na okres 36 miesięcy</t>
    </r>
    <r>
      <rPr>
        <sz val="14"/>
        <color theme="1"/>
        <rFont val="Calibri"/>
        <family val="2"/>
        <charset val="238"/>
        <scheme val="minor"/>
      </rPr>
      <t xml:space="preserve">" oferuję/emy wykonanie zamówienia zgodnie z wymogami Specyfikacji  Warunków Zamówienia, za cenę wskazaną dla poszczególnych części zamówienia. Składam/y ofertę na następujące części zamówienia </t>
    </r>
    <r>
      <rPr>
        <b/>
        <sz val="14"/>
        <color rgb="FFFF0000"/>
        <rFont val="Calibri"/>
        <family val="2"/>
        <charset val="238"/>
        <scheme val="minor"/>
      </rPr>
      <t xml:space="preserve">.............................. </t>
    </r>
    <r>
      <rPr>
        <i/>
        <sz val="14"/>
        <color rgb="FFFF0000"/>
        <rFont val="Calibri"/>
        <family val="2"/>
        <charset val="238"/>
        <scheme val="minor"/>
      </rPr>
      <t>(uzupełnić odpowiednimi numerami części zamówienia: od I do VII)</t>
    </r>
    <r>
      <rPr>
        <sz val="14"/>
        <color theme="1"/>
        <rFont val="Calibri"/>
        <family val="2"/>
        <charset val="238"/>
        <scheme val="minor"/>
      </rPr>
      <t xml:space="preserve">.  </t>
    </r>
  </si>
  <si>
    <r>
      <rPr>
        <i/>
        <sz val="7"/>
        <rFont val="Calibri"/>
        <family val="2"/>
        <charset val="238"/>
        <scheme val="minor"/>
      </rPr>
      <t xml:space="preserve">  </t>
    </r>
    <r>
      <rPr>
        <i/>
        <sz val="12"/>
        <rFont val="Calibri"/>
        <family val="2"/>
        <charset val="238"/>
        <scheme val="minor"/>
      </rPr>
      <t>Wraz z Formularzem  ofertowym należy przesłać wszystkie wymagane w SWZ dokumenty. W przypadku nieskładania oferty w danej części postepowania, Arkusze niewypełnione można usunąć.</t>
    </r>
  </si>
  <si>
    <t>UWAGA! Cena netto wskazana w  poz. 1 i 2 kol. 5 jest kwotą przeniesioną z Arkusza Cz.I - formularz cenowy</t>
  </si>
  <si>
    <t xml:space="preserve">Ochrona fizyczna osób i mienia </t>
  </si>
  <si>
    <t>Monitoring wizyjny, Grupa interwencyjna</t>
  </si>
  <si>
    <t>ochrona fizyczna osób i mienia</t>
  </si>
  <si>
    <t>monitoring wizyjny, grupa interwencyjna</t>
  </si>
  <si>
    <t>wartość Wynagrodzenia Wykonawcy w ramach   usługi  montoringu i grupy interwencyjnej  w okresie 36 m-cy</t>
  </si>
  <si>
    <t>cena netto kosztów wykonawcy  w ramach usługi  montoringu i grupy interwencyjnej za 1 m-c</t>
  </si>
  <si>
    <t>DLUCS Zielona Góra, ul. Kostrzyńska 14</t>
  </si>
  <si>
    <t xml:space="preserve">LUCS Gorzów Wlkp. 66-400, ul. Kazimierza Wielkiego 65
</t>
  </si>
  <si>
    <t xml:space="preserve">Rzepin,  ul. Dworcowa 5 </t>
  </si>
  <si>
    <t>Rzepin, ul. Zachodnia 1.</t>
  </si>
  <si>
    <t xml:space="preserve">I US w Zielonej Górze;  II US w Zielonej Górze, LUS w Zielonej Górze
- kompleks budynków  przy ul. Dr. Pieniężnego 24
</t>
  </si>
  <si>
    <t>monitoring wizyjny, patrol interwencyjny</t>
  </si>
  <si>
    <t>US Nowa Sól, ul. Staszica 1</t>
  </si>
  <si>
    <t>7.</t>
  </si>
  <si>
    <t>8.</t>
  </si>
  <si>
    <t>9.</t>
  </si>
  <si>
    <t>10.</t>
  </si>
  <si>
    <t>11.</t>
  </si>
  <si>
    <t>12.</t>
  </si>
  <si>
    <t>kol. 4 * kol. 8</t>
  </si>
  <si>
    <t>US Krosno Odrzańskie, ul. Słubicka 3</t>
  </si>
  <si>
    <t>US Międzyrzecz, ul. Rynek 3</t>
  </si>
  <si>
    <t>US Sulęcin, ul. Daszyńskiego 47</t>
  </si>
  <si>
    <t>US Słubicach, ul. Wojska Polskiego 155</t>
  </si>
  <si>
    <t>US Świebodzin, ul. Sobieskiego 6</t>
  </si>
  <si>
    <t>US Żary, ul. Osadników 3-4</t>
  </si>
  <si>
    <t>US Żagań, ul. Skarbowa 26</t>
  </si>
  <si>
    <t>US Drezdenko, ul. I Brygady 21</t>
  </si>
  <si>
    <t>US Wschowa, ul. Zielony Rynek 7</t>
  </si>
  <si>
    <t>Punkt Kontrolny, dawny budynek przejścia granicznego w Gubinku</t>
  </si>
  <si>
    <r>
      <t>Świecko,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0000"/>
        <rFont val="Calibri"/>
        <family val="2"/>
        <charset val="238"/>
        <scheme val="minor"/>
      </rPr>
      <t>Budynek 2P na Terminalu Odpraw Celnych</t>
    </r>
  </si>
  <si>
    <t xml:space="preserve"> Oświadczam/y, iż przedmiot zamówienia w Części VII zostanie zrealizowany:</t>
  </si>
  <si>
    <t>CZĘŚĆ VII  (Urzędy Skarbowe , obiekty Świecko)</t>
  </si>
  <si>
    <t>Obiekt mieszczący się na drogowym przejściu granicznym (DPG) Świecko</t>
  </si>
  <si>
    <t>Załącznik nr  3.1 do SWZ</t>
  </si>
  <si>
    <t>Załącznik nr 3.1a do SWZ</t>
  </si>
  <si>
    <t>Załącznik nr  3.2 do SWZ</t>
  </si>
  <si>
    <t>Załącznik nr  3.3 do SWZ</t>
  </si>
  <si>
    <t>Załącznik nr  3.4 do SWZ</t>
  </si>
  <si>
    <t>Załącznik nr  3.5 do SWZ</t>
  </si>
  <si>
    <t>Załącznik nr  3.6 do SWZ</t>
  </si>
  <si>
    <t>Załącznik nr  3.7 do SWZ</t>
  </si>
  <si>
    <r>
      <t>(</t>
    </r>
    <r>
      <rPr>
        <sz val="12"/>
        <color theme="1"/>
        <rFont val="Calibri"/>
        <family val="2"/>
        <charset val="238"/>
        <scheme val="minor"/>
      </rPr>
      <t>Załącznik nr …….. do umowy 0801-ILZ.023. ….... 2023.1)</t>
    </r>
  </si>
  <si>
    <t xml:space="preserve">UWAGA! Wykonawca oferuje kwotę netto miesięcznego wynagrodzenia jakie będzie mu przysługiwało z tytułu świadczenia usług fizycznej ochrony osób i mienia wpisując kwotę w kol. 4 pozycji 8 oraz w kol. 9 poz. 8. </t>
  </si>
  <si>
    <t>Kwoty z poszczególnych pozycji wynagrodzenia netto zostaną przyjęte do rozliczeń miesięcznych (faktur) z poszczególnymi uzytkownikami budynku.</t>
  </si>
  <si>
    <t>Słownie wartość oferty</t>
  </si>
  <si>
    <r>
      <t>Oświadczam/my*, że do realizacji zamówienia użyje materiałów i dodatków własnych, spełniających wymagania i normy określone w  dokumentacji techniczno-technologicznej, zgodnych z tą dokumentacją, rozporządzeniem Ministra Finansów z dnia 27 września 2018 r., w sprawie umundurowania funkcjonariuszy Służby Celno-Skarbowej (Dz.U. z 2022, poz. 901).</t>
    </r>
    <r>
      <rPr>
        <strike/>
        <sz val="8"/>
        <color rgb="FF00B050"/>
        <rFont val="Calibri"/>
        <family val="2"/>
        <charset val="238"/>
        <scheme val="minor"/>
      </rPr>
      <t> </t>
    </r>
  </si>
  <si>
    <t>modyfikacja 25.08.2023 (zmiany zaznaczone kolorem zielonym)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</si>
</sst>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#,##0.00\ &quot;zł&quot;"/>
    <numFmt numFmtId="166" formatCode="[$-415]General"/>
    <numFmt numFmtId="167" formatCode="[$-415]0.00%"/>
    <numFmt numFmtId="168" formatCode="[$-415]#,##0.00"/>
    <numFmt numFmtId="169" formatCode="[$-415]#,##0"/>
    <numFmt numFmtId="170" formatCode="0.000"/>
    <numFmt numFmtId="171" formatCode="#,##0.000"/>
  </numFmts>
  <fonts count="5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rgb="FFFF33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2"/>
      <color rgb="FF00000A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.5"/>
      <color rgb="FF000000"/>
      <name val="Calibri"/>
      <family val="2"/>
      <charset val="238"/>
      <scheme val="minor"/>
    </font>
    <font>
      <b/>
      <sz val="11.5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trike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trike/>
      <sz val="8"/>
      <color rgb="FF00B050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99CCCC"/>
        <bgColor rgb="FF99CCCC"/>
      </patternFill>
    </fill>
    <fill>
      <patternFill patternType="solid">
        <fgColor rgb="FF9DC3E6"/>
        <bgColor rgb="FF9DC3E6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 style="thin">
        <color rgb="FF000000"/>
      </diagonal>
    </border>
    <border diagonalUp="1" diagonalDown="1">
      <left/>
      <right/>
      <top style="thin">
        <color rgb="FF000000"/>
      </top>
      <bottom style="thin">
        <color rgb="FF000000"/>
      </bottom>
      <diagonal style="thin">
        <color rgb="FF000000"/>
      </diagonal>
    </border>
  </borders>
  <cellStyleXfs count="1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3" fillId="0" borderId="0"/>
    <xf numFmtId="0" fontId="5" fillId="0" borderId="0" applyNumberFormat="0" applyBorder="0" applyProtection="0"/>
    <xf numFmtId="164" fontId="5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/>
    <xf numFmtId="166" fontId="2" fillId="0" borderId="0"/>
    <xf numFmtId="0" fontId="33" fillId="0" borderId="0"/>
    <xf numFmtId="166" fontId="2" fillId="0" borderId="0"/>
  </cellStyleXfs>
  <cellXfs count="249">
    <xf numFmtId="0" fontId="0" fillId="0" borderId="0" xfId="0"/>
    <xf numFmtId="0" fontId="8" fillId="0" borderId="0" xfId="0" applyFont="1"/>
    <xf numFmtId="0" fontId="0" fillId="0" borderId="0" xfId="0" applyFont="1"/>
    <xf numFmtId="0" fontId="0" fillId="0" borderId="0" xfId="0" applyFont="1" applyBorder="1"/>
    <xf numFmtId="0" fontId="10" fillId="0" borderId="0" xfId="0" applyFont="1" applyBorder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0" fillId="0" borderId="0" xfId="0" applyFont="1" applyAlignment="1">
      <alignment horizontal="left" vertical="center" wrapText="1"/>
    </xf>
    <xf numFmtId="0" fontId="8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Alignment="1">
      <alignment horizontal="left"/>
    </xf>
    <xf numFmtId="0" fontId="11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1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5" fontId="15" fillId="2" borderId="1" xfId="0" applyNumberFormat="1" applyFont="1" applyFill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11" fillId="0" borderId="0" xfId="0" applyFont="1" applyBorder="1"/>
    <xf numFmtId="165" fontId="15" fillId="2" borderId="2" xfId="0" applyNumberFormat="1" applyFont="1" applyFill="1" applyBorder="1" applyAlignment="1">
      <alignment wrapText="1"/>
    </xf>
    <xf numFmtId="0" fontId="8" fillId="0" borderId="0" xfId="0" applyFont="1" applyFill="1" applyBorder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/>
    <xf numFmtId="0" fontId="7" fillId="0" borderId="0" xfId="0" applyFont="1" applyFill="1" applyBorder="1"/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32" fillId="0" borderId="2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31" fillId="0" borderId="1" xfId="0" applyFont="1" applyBorder="1" applyAlignment="1">
      <alignment horizont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wrapText="1"/>
    </xf>
    <xf numFmtId="0" fontId="0" fillId="0" borderId="4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right" vertical="center"/>
    </xf>
    <xf numFmtId="0" fontId="32" fillId="0" borderId="4" xfId="0" applyFont="1" applyBorder="1" applyAlignment="1">
      <alignment horizontal="center"/>
    </xf>
    <xf numFmtId="0" fontId="15" fillId="0" borderId="6" xfId="0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166" fontId="15" fillId="0" borderId="0" xfId="11" applyFont="1"/>
    <xf numFmtId="166" fontId="34" fillId="0" borderId="0" xfId="12" applyFont="1" applyAlignment="1">
      <alignment vertical="center"/>
    </xf>
    <xf numFmtId="166" fontId="35" fillId="0" borderId="0" xfId="12" applyFont="1" applyAlignment="1">
      <alignment vertical="center"/>
    </xf>
    <xf numFmtId="0" fontId="1" fillId="0" borderId="0" xfId="13" applyFont="1"/>
    <xf numFmtId="166" fontId="36" fillId="0" borderId="0" xfId="12" applyFont="1" applyAlignment="1">
      <alignment vertical="center"/>
    </xf>
    <xf numFmtId="166" fontId="38" fillId="0" borderId="0" xfId="11" applyFont="1"/>
    <xf numFmtId="166" fontId="38" fillId="0" borderId="0" xfId="14" applyFont="1" applyFill="1" applyAlignment="1">
      <alignment horizontal="left" wrapText="1"/>
    </xf>
    <xf numFmtId="166" fontId="38" fillId="0" borderId="0" xfId="14" applyFont="1" applyFill="1"/>
    <xf numFmtId="166" fontId="36" fillId="0" borderId="0" xfId="11" applyFont="1" applyAlignment="1">
      <alignment horizontal="right" vertical="center"/>
    </xf>
    <xf numFmtId="166" fontId="41" fillId="0" borderId="0" xfId="11" applyFont="1"/>
    <xf numFmtId="166" fontId="40" fillId="0" borderId="15" xfId="11" applyFont="1" applyFill="1" applyBorder="1" applyAlignment="1">
      <alignment horizontal="center" vertical="center" wrapText="1"/>
    </xf>
    <xf numFmtId="166" fontId="40" fillId="4" borderId="15" xfId="11" applyFont="1" applyFill="1" applyBorder="1" applyAlignment="1">
      <alignment horizontal="center" vertical="center" wrapText="1"/>
    </xf>
    <xf numFmtId="166" fontId="40" fillId="5" borderId="16" xfId="11" applyFont="1" applyFill="1" applyBorder="1" applyAlignment="1">
      <alignment horizontal="center" vertical="center" wrapText="1"/>
    </xf>
    <xf numFmtId="166" fontId="43" fillId="6" borderId="15" xfId="11" applyFont="1" applyFill="1" applyBorder="1" applyAlignment="1">
      <alignment horizontal="center" vertical="center" wrapText="1"/>
    </xf>
    <xf numFmtId="166" fontId="43" fillId="0" borderId="15" xfId="11" applyFont="1" applyFill="1" applyBorder="1" applyAlignment="1">
      <alignment horizontal="center" vertical="center" wrapText="1"/>
    </xf>
    <xf numFmtId="166" fontId="43" fillId="4" borderId="15" xfId="11" applyFont="1" applyFill="1" applyBorder="1" applyAlignment="1">
      <alignment horizontal="center" vertical="center" wrapText="1"/>
    </xf>
    <xf numFmtId="166" fontId="43" fillId="0" borderId="15" xfId="11" applyFont="1" applyBorder="1" applyAlignment="1">
      <alignment horizontal="center" vertical="center" wrapText="1"/>
    </xf>
    <xf numFmtId="166" fontId="40" fillId="5" borderId="16" xfId="11" applyFont="1" applyFill="1" applyBorder="1" applyAlignment="1">
      <alignment horizontal="center"/>
    </xf>
    <xf numFmtId="166" fontId="40" fillId="0" borderId="0" xfId="11" applyFont="1" applyAlignment="1">
      <alignment horizontal="center"/>
    </xf>
    <xf numFmtId="166" fontId="15" fillId="6" borderId="15" xfId="11" applyFont="1" applyFill="1" applyBorder="1" applyAlignment="1">
      <alignment horizontal="center" wrapText="1"/>
    </xf>
    <xf numFmtId="166" fontId="15" fillId="6" borderId="15" xfId="11" applyFont="1" applyFill="1" applyBorder="1" applyAlignment="1">
      <alignment wrapText="1"/>
    </xf>
    <xf numFmtId="168" fontId="15" fillId="0" borderId="15" xfId="11" applyNumberFormat="1" applyFont="1" applyFill="1" applyBorder="1" applyAlignment="1">
      <alignment wrapText="1"/>
    </xf>
    <xf numFmtId="169" fontId="15" fillId="0" borderId="15" xfId="11" applyNumberFormat="1" applyFont="1" applyFill="1" applyBorder="1" applyAlignment="1">
      <alignment horizontal="center" wrapText="1"/>
    </xf>
    <xf numFmtId="168" fontId="41" fillId="4" borderId="15" xfId="11" applyNumberFormat="1" applyFont="1" applyFill="1" applyBorder="1" applyAlignment="1">
      <alignment wrapText="1"/>
    </xf>
    <xf numFmtId="168" fontId="15" fillId="0" borderId="15" xfId="11" applyNumberFormat="1" applyFont="1" applyBorder="1" applyAlignment="1">
      <alignment wrapText="1"/>
    </xf>
    <xf numFmtId="168" fontId="41" fillId="5" borderId="15" xfId="11" applyNumberFormat="1" applyFont="1" applyFill="1" applyBorder="1" applyAlignment="1">
      <alignment wrapText="1"/>
    </xf>
    <xf numFmtId="166" fontId="15" fillId="0" borderId="15" xfId="11" applyFont="1" applyBorder="1" applyAlignment="1">
      <alignment horizontal="center" wrapText="1"/>
    </xf>
    <xf numFmtId="166" fontId="41" fillId="0" borderId="15" xfId="11" applyFont="1" applyBorder="1" applyAlignment="1">
      <alignment horizontal="center" wrapText="1"/>
    </xf>
    <xf numFmtId="168" fontId="41" fillId="0" borderId="15" xfId="11" applyNumberFormat="1" applyFont="1" applyFill="1" applyBorder="1" applyAlignment="1">
      <alignment wrapText="1"/>
    </xf>
    <xf numFmtId="168" fontId="41" fillId="0" borderId="19" xfId="11" applyNumberFormat="1" applyFont="1" applyFill="1" applyBorder="1" applyAlignment="1">
      <alignment wrapText="1"/>
    </xf>
    <xf numFmtId="168" fontId="41" fillId="0" borderId="20" xfId="11" applyNumberFormat="1" applyFont="1" applyFill="1" applyBorder="1" applyAlignment="1">
      <alignment wrapText="1"/>
    </xf>
    <xf numFmtId="166" fontId="21" fillId="0" borderId="0" xfId="11" applyFont="1"/>
    <xf numFmtId="166" fontId="40" fillId="0" borderId="0" xfId="11" applyFont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Border="1"/>
    <xf numFmtId="0" fontId="0" fillId="0" borderId="2" xfId="0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46" fillId="0" borderId="1" xfId="0" applyFont="1" applyBorder="1" applyAlignment="1">
      <alignment vertical="center" wrapText="1"/>
    </xf>
    <xf numFmtId="0" fontId="21" fillId="0" borderId="0" xfId="0" applyFont="1" applyBorder="1"/>
    <xf numFmtId="0" fontId="46" fillId="0" borderId="8" xfId="0" applyFont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8" xfId="0" applyFont="1" applyBorder="1"/>
    <xf numFmtId="0" fontId="0" fillId="0" borderId="7" xfId="0" applyFont="1" applyBorder="1"/>
    <xf numFmtId="4" fontId="15" fillId="0" borderId="0" xfId="11" applyNumberFormat="1" applyFont="1"/>
    <xf numFmtId="170" fontId="15" fillId="0" borderId="0" xfId="11" applyNumberFormat="1" applyFont="1"/>
    <xf numFmtId="170" fontId="38" fillId="0" borderId="0" xfId="11" applyNumberFormat="1" applyFont="1"/>
    <xf numFmtId="170" fontId="40" fillId="0" borderId="15" xfId="11" applyNumberFormat="1" applyFont="1" applyFill="1" applyBorder="1" applyAlignment="1">
      <alignment horizontal="center" vertical="center" wrapText="1"/>
    </xf>
    <xf numFmtId="170" fontId="43" fillId="0" borderId="15" xfId="11" applyNumberFormat="1" applyFont="1" applyFill="1" applyBorder="1" applyAlignment="1">
      <alignment horizontal="center" vertical="center" wrapText="1"/>
    </xf>
    <xf numFmtId="170" fontId="41" fillId="0" borderId="20" xfId="11" applyNumberFormat="1" applyFont="1" applyFill="1" applyBorder="1" applyAlignment="1">
      <alignment wrapText="1"/>
    </xf>
    <xf numFmtId="170" fontId="21" fillId="0" borderId="0" xfId="11" applyNumberFormat="1" applyFont="1"/>
    <xf numFmtId="171" fontId="8" fillId="0" borderId="0" xfId="0" applyNumberFormat="1" applyFont="1"/>
    <xf numFmtId="171" fontId="0" fillId="0" borderId="0" xfId="0" applyNumberFormat="1" applyFont="1"/>
    <xf numFmtId="171" fontId="0" fillId="0" borderId="0" xfId="0" applyNumberFormat="1" applyFont="1" applyBorder="1"/>
    <xf numFmtId="4" fontId="15" fillId="0" borderId="15" xfId="11" applyNumberFormat="1" applyFont="1" applyFill="1" applyBorder="1" applyAlignment="1">
      <alignment wrapText="1"/>
    </xf>
    <xf numFmtId="4" fontId="15" fillId="0" borderId="15" xfId="11" applyNumberFormat="1" applyFont="1" applyFill="1" applyBorder="1" applyAlignment="1">
      <alignment horizontal="right" wrapText="1"/>
    </xf>
    <xf numFmtId="165" fontId="0" fillId="0" borderId="1" xfId="0" applyNumberFormat="1" applyFont="1" applyBorder="1" applyAlignment="1">
      <alignment horizontal="right"/>
    </xf>
    <xf numFmtId="166" fontId="15" fillId="0" borderId="0" xfId="11" applyFont="1" applyFill="1"/>
    <xf numFmtId="167" fontId="15" fillId="0" borderId="15" xfId="11" applyNumberFormat="1" applyFont="1" applyFill="1" applyBorder="1" applyAlignment="1">
      <alignment horizontal="center" wrapText="1"/>
    </xf>
    <xf numFmtId="166" fontId="21" fillId="0" borderId="0" xfId="11" applyFont="1" applyFill="1"/>
    <xf numFmtId="4" fontId="41" fillId="8" borderId="15" xfId="11" applyNumberFormat="1" applyFont="1" applyFill="1" applyBorder="1" applyAlignment="1">
      <alignment wrapText="1"/>
    </xf>
    <xf numFmtId="168" fontId="41" fillId="8" borderId="15" xfId="11" applyNumberFormat="1" applyFont="1" applyFill="1" applyBorder="1" applyAlignment="1">
      <alignment wrapText="1"/>
    </xf>
    <xf numFmtId="4" fontId="41" fillId="7" borderId="15" xfId="11" applyNumberFormat="1" applyFont="1" applyFill="1" applyBorder="1" applyAlignment="1">
      <alignment wrapText="1"/>
    </xf>
    <xf numFmtId="166" fontId="46" fillId="0" borderId="0" xfId="12" applyFont="1" applyAlignment="1">
      <alignment vertical="center"/>
    </xf>
    <xf numFmtId="0" fontId="47" fillId="0" borderId="0" xfId="0" applyFont="1"/>
    <xf numFmtId="165" fontId="30" fillId="0" borderId="1" xfId="0" applyNumberFormat="1" applyFont="1" applyBorder="1" applyAlignment="1">
      <alignment horizontal="center"/>
    </xf>
    <xf numFmtId="0" fontId="48" fillId="0" borderId="0" xfId="0" applyFont="1" applyFill="1" applyAlignment="1">
      <alignment horizontal="right" vertical="center" wrapText="1"/>
    </xf>
    <xf numFmtId="0" fontId="51" fillId="0" borderId="0" xfId="0" applyFont="1" applyAlignment="1">
      <alignment horizontal="center"/>
    </xf>
    <xf numFmtId="0" fontId="4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4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22" fillId="0" borderId="0" xfId="0" applyFont="1" applyFill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2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8" fillId="0" borderId="9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5" fillId="2" borderId="2" xfId="0" applyFont="1" applyFill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166" fontId="40" fillId="0" borderId="17" xfId="11" applyFont="1" applyFill="1" applyBorder="1" applyAlignment="1">
      <alignment horizontal="center" vertical="center" wrapText="1"/>
    </xf>
    <xf numFmtId="166" fontId="42" fillId="5" borderId="18" xfId="11" applyFont="1" applyFill="1" applyBorder="1" applyAlignment="1">
      <alignment horizontal="center" vertical="center" wrapText="1"/>
    </xf>
    <xf numFmtId="166" fontId="44" fillId="0" borderId="0" xfId="11" applyFont="1" applyAlignment="1">
      <alignment horizontal="left" wrapText="1"/>
    </xf>
    <xf numFmtId="170" fontId="15" fillId="0" borderId="17" xfId="11" applyNumberFormat="1" applyFont="1" applyFill="1" applyBorder="1" applyAlignment="1">
      <alignment horizontal="center" vertical="center" wrapText="1"/>
    </xf>
    <xf numFmtId="166" fontId="42" fillId="4" borderId="15" xfId="11" applyFont="1" applyFill="1" applyBorder="1" applyAlignment="1">
      <alignment horizontal="center" vertical="center" wrapText="1"/>
    </xf>
    <xf numFmtId="166" fontId="40" fillId="0" borderId="15" xfId="11" applyFont="1" applyFill="1" applyBorder="1" applyAlignment="1">
      <alignment horizontal="center" vertical="center" wrapText="1"/>
    </xf>
    <xf numFmtId="166" fontId="15" fillId="0" borderId="15" xfId="11" applyFont="1" applyFill="1" applyBorder="1" applyAlignment="1">
      <alignment horizontal="center" vertical="center" wrapText="1"/>
    </xf>
    <xf numFmtId="166" fontId="15" fillId="0" borderId="17" xfId="11" applyFont="1" applyFill="1" applyBorder="1" applyAlignment="1">
      <alignment horizontal="center" vertical="center" wrapText="1"/>
    </xf>
    <xf numFmtId="166" fontId="37" fillId="0" borderId="0" xfId="11" applyFont="1" applyFill="1" applyBorder="1" applyAlignment="1">
      <alignment horizontal="center"/>
    </xf>
    <xf numFmtId="166" fontId="39" fillId="0" borderId="0" xfId="11" applyFont="1" applyFill="1" applyBorder="1" applyAlignment="1">
      <alignment horizontal="center" wrapText="1"/>
    </xf>
    <xf numFmtId="166" fontId="40" fillId="0" borderId="0" xfId="11" applyFont="1" applyFill="1" applyBorder="1" applyAlignment="1">
      <alignment horizontal="center"/>
    </xf>
    <xf numFmtId="166" fontId="41" fillId="4" borderId="15" xfId="11" applyFont="1" applyFill="1" applyBorder="1" applyAlignment="1">
      <alignment horizontal="center"/>
    </xf>
    <xf numFmtId="166" fontId="41" fillId="5" borderId="16" xfId="11" applyFont="1" applyFill="1" applyBorder="1" applyAlignment="1">
      <alignment horizontal="center"/>
    </xf>
    <xf numFmtId="166" fontId="40" fillId="6" borderId="15" xfId="1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2" fillId="0" borderId="1" xfId="0" applyFont="1" applyBorder="1" applyAlignment="1">
      <alignment horizontal="center"/>
    </xf>
    <xf numFmtId="0" fontId="16" fillId="3" borderId="4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right" wrapText="1"/>
    </xf>
    <xf numFmtId="0" fontId="15" fillId="2" borderId="8" xfId="0" applyFont="1" applyFill="1" applyBorder="1" applyAlignment="1">
      <alignment horizontal="right" wrapText="1"/>
    </xf>
    <xf numFmtId="0" fontId="15" fillId="2" borderId="7" xfId="0" applyFont="1" applyFill="1" applyBorder="1" applyAlignment="1">
      <alignment horizontal="right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1" fillId="0" borderId="1" xfId="0" applyFont="1" applyBorder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</cellXfs>
  <cellStyles count="15">
    <cellStyle name="Excel Built-in Normal" xfId="11"/>
    <cellStyle name="Excel Built-in Normal 1" xfId="14"/>
    <cellStyle name="Heading" xfId="4"/>
    <cellStyle name="Heading1" xfId="5"/>
    <cellStyle name="Normalny" xfId="0" builtinId="0"/>
    <cellStyle name="Normalny 2" xfId="6"/>
    <cellStyle name="Normalny 3" xfId="3"/>
    <cellStyle name="Normalny 3 2" xfId="12"/>
    <cellStyle name="Normalny 4" xfId="13"/>
    <cellStyle name="Result" xfId="7"/>
    <cellStyle name="Result2" xfId="8"/>
    <cellStyle name="Walutowy 2" xfId="2"/>
    <cellStyle name="Walutowy 2 2" xfId="10"/>
    <cellStyle name="Walutowy 3" xfId="1"/>
    <cellStyle name="Walutowy 4" xfId="9"/>
  </cellStyles>
  <dxfs count="0"/>
  <tableStyles count="0" defaultTableStyle="TableStyleMedium2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180975</xdr:rowOff>
        </xdr:from>
        <xdr:to>
          <xdr:col>1</xdr:col>
          <xdr:colOff>2724150</xdr:colOff>
          <xdr:row>47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jest mikroprzedsiębiorcą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219075</xdr:rowOff>
        </xdr:from>
        <xdr:to>
          <xdr:col>1</xdr:col>
          <xdr:colOff>2486025</xdr:colOff>
          <xdr:row>48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jest małym przedsiębiorcą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47</xdr:row>
          <xdr:rowOff>238125</xdr:rowOff>
        </xdr:from>
        <xdr:to>
          <xdr:col>1</xdr:col>
          <xdr:colOff>3857625</xdr:colOff>
          <xdr:row>49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jest średnim przedsiębiocą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49</xdr:row>
          <xdr:rowOff>19050</xdr:rowOff>
        </xdr:from>
        <xdr:to>
          <xdr:col>4</xdr:col>
          <xdr:colOff>257175</xdr:colOff>
          <xdr:row>49</xdr:row>
          <xdr:rowOff>238125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 jest mikroprzedsiębiorcą,  małym przedsiębiorcą lub średnim przedsiębiorcą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55</xdr:row>
          <xdr:rowOff>9525</xdr:rowOff>
        </xdr:from>
        <xdr:to>
          <xdr:col>1</xdr:col>
          <xdr:colOff>2505075</xdr:colOff>
          <xdr:row>56</xdr:row>
          <xdr:rowOff>66675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będzie prowadził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56</xdr:row>
          <xdr:rowOff>9525</xdr:rowOff>
        </xdr:from>
        <xdr:to>
          <xdr:col>1</xdr:col>
          <xdr:colOff>2505075</xdr:colOff>
          <xdr:row>57</xdr:row>
          <xdr:rowOff>38100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 będzie prowadził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104775</xdr:rowOff>
        </xdr:from>
        <xdr:to>
          <xdr:col>1</xdr:col>
          <xdr:colOff>3086100</xdr:colOff>
          <xdr:row>31</xdr:row>
          <xdr:rowOff>266700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Samodzielnie, bez udziału podwykonawców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32</xdr:row>
          <xdr:rowOff>57150</xdr:rowOff>
        </xdr:from>
        <xdr:to>
          <xdr:col>2</xdr:col>
          <xdr:colOff>371475</xdr:colOff>
          <xdr:row>33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Przy udziale podwykonawcy (podwykonawców), który realizować będzie część zamówienia 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104775</xdr:rowOff>
        </xdr:from>
        <xdr:to>
          <xdr:col>1</xdr:col>
          <xdr:colOff>3086100</xdr:colOff>
          <xdr:row>33</xdr:row>
          <xdr:rowOff>266700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Samodzielnie, bez udziału podwykonawców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34</xdr:row>
          <xdr:rowOff>57150</xdr:rowOff>
        </xdr:from>
        <xdr:to>
          <xdr:col>2</xdr:col>
          <xdr:colOff>809625</xdr:colOff>
          <xdr:row>35</xdr:row>
          <xdr:rowOff>38100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Przy udziale podwykonawcy (podwykonawców), który realizować będzie część zamówienia 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104775</xdr:rowOff>
        </xdr:from>
        <xdr:to>
          <xdr:col>2</xdr:col>
          <xdr:colOff>514350</xdr:colOff>
          <xdr:row>30</xdr:row>
          <xdr:rowOff>266700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Samodzielnie, bez udziału podwykonawców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31</xdr:row>
          <xdr:rowOff>57150</xdr:rowOff>
        </xdr:from>
        <xdr:to>
          <xdr:col>2</xdr:col>
          <xdr:colOff>1809750</xdr:colOff>
          <xdr:row>32</xdr:row>
          <xdr:rowOff>38100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Przy udziale podwykonawcy (podwykonawców), który realizować będzie część zamówienia 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104775</xdr:rowOff>
        </xdr:from>
        <xdr:to>
          <xdr:col>2</xdr:col>
          <xdr:colOff>942975</xdr:colOff>
          <xdr:row>30</xdr:row>
          <xdr:rowOff>266700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Samodzielnie, bez udziału podwykonawców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31</xdr:row>
          <xdr:rowOff>57150</xdr:rowOff>
        </xdr:from>
        <xdr:to>
          <xdr:col>2</xdr:col>
          <xdr:colOff>2238375</xdr:colOff>
          <xdr:row>32</xdr:row>
          <xdr:rowOff>38100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Przy udziale podwykonawcy (podwykonawców), który realizować będzie część zamówienia 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104775</xdr:rowOff>
        </xdr:from>
        <xdr:to>
          <xdr:col>2</xdr:col>
          <xdr:colOff>257175</xdr:colOff>
          <xdr:row>28</xdr:row>
          <xdr:rowOff>266700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Samodzielnie, bez udziału podwykonawców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29</xdr:row>
          <xdr:rowOff>57150</xdr:rowOff>
        </xdr:from>
        <xdr:to>
          <xdr:col>2</xdr:col>
          <xdr:colOff>1552575</xdr:colOff>
          <xdr:row>30</xdr:row>
          <xdr:rowOff>38100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Przy udziale podwykonawcy (podwykonawców), który realizować będzie część zamówienia 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104775</xdr:rowOff>
        </xdr:from>
        <xdr:to>
          <xdr:col>1</xdr:col>
          <xdr:colOff>3086100</xdr:colOff>
          <xdr:row>32</xdr:row>
          <xdr:rowOff>266700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Samodzielnie, bez udziału podwykonawców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33</xdr:row>
          <xdr:rowOff>57150</xdr:rowOff>
        </xdr:from>
        <xdr:to>
          <xdr:col>2</xdr:col>
          <xdr:colOff>371475</xdr:colOff>
          <xdr:row>34</xdr:row>
          <xdr:rowOff>38100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Przy udziale podwykonawcy (podwykonawców), który realizować będzie część zamówienia 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104775</xdr:rowOff>
        </xdr:from>
        <xdr:to>
          <xdr:col>2</xdr:col>
          <xdr:colOff>457200</xdr:colOff>
          <xdr:row>40</xdr:row>
          <xdr:rowOff>266700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Samodzielnie, bez udziału podwykonawców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41</xdr:row>
          <xdr:rowOff>57150</xdr:rowOff>
        </xdr:from>
        <xdr:to>
          <xdr:col>2</xdr:col>
          <xdr:colOff>1752600</xdr:colOff>
          <xdr:row>42</xdr:row>
          <xdr:rowOff>38100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Przy udziale podwykonawcy (podwykonawców), który realizować będzie część zamówienia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tabSelected="1" topLeftCell="A37" zoomScale="90" zoomScaleNormal="90" workbookViewId="0">
      <selection activeCell="M38" sqref="M38"/>
    </sheetView>
  </sheetViews>
  <sheetFormatPr defaultColWidth="9.140625" defaultRowHeight="15" x14ac:dyDescent="0.25"/>
  <cols>
    <col min="1" max="1" width="5.140625" style="2" customWidth="1"/>
    <col min="2" max="2" width="60.140625" style="2" customWidth="1"/>
    <col min="3" max="5" width="8.5703125" style="2" customWidth="1"/>
    <col min="6" max="6" width="13.28515625" style="2" customWidth="1"/>
    <col min="7" max="8" width="12.28515625" style="2" customWidth="1"/>
    <col min="9" max="9" width="19" style="2" customWidth="1"/>
    <col min="10" max="10" width="12.5703125" style="2" bestFit="1" customWidth="1"/>
    <col min="11" max="16384" width="9.140625" style="2"/>
  </cols>
  <sheetData>
    <row r="1" spans="1:9" ht="68.25" customHeight="1" x14ac:dyDescent="0.25">
      <c r="A1" s="170" t="s">
        <v>59</v>
      </c>
      <c r="B1" s="171"/>
      <c r="C1" s="171"/>
      <c r="D1" s="171"/>
      <c r="E1" s="171"/>
      <c r="F1" s="171"/>
      <c r="G1" s="171"/>
      <c r="H1" s="171"/>
      <c r="I1" s="171"/>
    </row>
    <row r="2" spans="1:9" s="1" customFormat="1" ht="12.75" x14ac:dyDescent="0.2">
      <c r="G2" s="11" t="s">
        <v>121</v>
      </c>
      <c r="H2" s="11"/>
      <c r="I2" s="11"/>
    </row>
    <row r="3" spans="1:9" s="1" customFormat="1" ht="12.75" x14ac:dyDescent="0.2">
      <c r="G3" s="11" t="s">
        <v>72</v>
      </c>
      <c r="H3" s="11"/>
      <c r="I3" s="11"/>
    </row>
    <row r="4" spans="1:9" ht="7.5" customHeight="1" x14ac:dyDescent="0.25">
      <c r="I4" s="11"/>
    </row>
    <row r="5" spans="1:9" x14ac:dyDescent="0.25">
      <c r="H5" s="176" t="s">
        <v>0</v>
      </c>
      <c r="I5" s="176"/>
    </row>
    <row r="6" spans="1:9" x14ac:dyDescent="0.25">
      <c r="H6" s="38" t="s">
        <v>1</v>
      </c>
      <c r="I6" s="38"/>
    </row>
    <row r="7" spans="1:9" x14ac:dyDescent="0.25">
      <c r="H7" s="38" t="s">
        <v>2</v>
      </c>
      <c r="I7" s="38"/>
    </row>
    <row r="8" spans="1:9" x14ac:dyDescent="0.25">
      <c r="H8" s="38" t="s">
        <v>3</v>
      </c>
      <c r="I8" s="38"/>
    </row>
    <row r="9" spans="1:9" x14ac:dyDescent="0.25">
      <c r="H9" s="38" t="s">
        <v>4</v>
      </c>
      <c r="I9" s="38"/>
    </row>
    <row r="11" spans="1:9" ht="18.75" x14ac:dyDescent="0.3">
      <c r="A11" s="172" t="s">
        <v>43</v>
      </c>
      <c r="B11" s="172"/>
      <c r="C11" s="172"/>
      <c r="D11" s="172"/>
      <c r="E11" s="172"/>
      <c r="F11" s="172"/>
      <c r="G11" s="172"/>
      <c r="H11" s="172"/>
      <c r="I11" s="172"/>
    </row>
    <row r="12" spans="1:9" ht="18.75" x14ac:dyDescent="0.3">
      <c r="A12" s="167" t="s">
        <v>172</v>
      </c>
      <c r="B12" s="167"/>
      <c r="C12" s="167"/>
      <c r="D12" s="167"/>
      <c r="E12" s="167"/>
      <c r="F12" s="167"/>
      <c r="G12" s="167"/>
      <c r="H12" s="167"/>
      <c r="I12" s="167"/>
    </row>
    <row r="13" spans="1:9" s="3" customFormat="1" x14ac:dyDescent="0.25"/>
    <row r="14" spans="1:9" s="3" customFormat="1" x14ac:dyDescent="0.25">
      <c r="A14" s="4" t="s">
        <v>24</v>
      </c>
    </row>
    <row r="15" spans="1:9" x14ac:dyDescent="0.25">
      <c r="A15" s="177" t="s">
        <v>13</v>
      </c>
      <c r="B15" s="178"/>
      <c r="C15" s="178"/>
      <c r="D15" s="178"/>
      <c r="E15" s="178"/>
      <c r="F15" s="178"/>
      <c r="G15" s="178"/>
      <c r="H15" s="178"/>
      <c r="I15" s="179"/>
    </row>
    <row r="16" spans="1:9" x14ac:dyDescent="0.25">
      <c r="A16" s="180" t="s">
        <v>5</v>
      </c>
      <c r="B16" s="181"/>
      <c r="C16" s="181"/>
      <c r="D16" s="181"/>
      <c r="E16" s="181"/>
      <c r="F16" s="181"/>
      <c r="G16" s="181"/>
      <c r="H16" s="181"/>
      <c r="I16" s="182"/>
    </row>
    <row r="17" spans="1:9" x14ac:dyDescent="0.25">
      <c r="A17" s="39"/>
      <c r="B17" s="40"/>
      <c r="C17" s="40"/>
      <c r="D17" s="40"/>
      <c r="E17" s="40"/>
      <c r="F17" s="40"/>
      <c r="G17" s="40"/>
      <c r="H17" s="40"/>
      <c r="I17" s="41"/>
    </row>
    <row r="18" spans="1:9" x14ac:dyDescent="0.25">
      <c r="A18" s="180" t="s">
        <v>6</v>
      </c>
      <c r="B18" s="181"/>
      <c r="C18" s="181"/>
      <c r="D18" s="181"/>
      <c r="E18" s="181"/>
      <c r="F18" s="181"/>
      <c r="G18" s="181"/>
      <c r="H18" s="181"/>
      <c r="I18" s="182"/>
    </row>
    <row r="19" spans="1:9" x14ac:dyDescent="0.25">
      <c r="A19" s="58"/>
      <c r="B19" s="59"/>
      <c r="C19" s="59"/>
      <c r="D19" s="59"/>
      <c r="E19" s="59"/>
      <c r="F19" s="59"/>
      <c r="G19" s="59"/>
      <c r="H19" s="59"/>
      <c r="I19" s="60"/>
    </row>
    <row r="20" spans="1:9" x14ac:dyDescent="0.25">
      <c r="A20" s="180" t="s">
        <v>71</v>
      </c>
      <c r="B20" s="181"/>
      <c r="C20" s="59"/>
      <c r="D20" s="59"/>
      <c r="E20" s="59"/>
      <c r="F20" s="59"/>
      <c r="G20" s="59"/>
      <c r="H20" s="59"/>
      <c r="I20" s="60"/>
    </row>
    <row r="21" spans="1:9" x14ac:dyDescent="0.25">
      <c r="A21" s="39"/>
      <c r="B21" s="40"/>
      <c r="C21" s="40"/>
      <c r="D21" s="40"/>
      <c r="E21" s="40"/>
      <c r="F21" s="40"/>
      <c r="G21" s="40"/>
      <c r="H21" s="40"/>
      <c r="I21" s="41"/>
    </row>
    <row r="22" spans="1:9" x14ac:dyDescent="0.25">
      <c r="A22" s="180" t="s">
        <v>7</v>
      </c>
      <c r="B22" s="181"/>
      <c r="C22" s="181"/>
      <c r="D22" s="181"/>
      <c r="E22" s="181"/>
      <c r="F22" s="181"/>
      <c r="G22" s="181"/>
      <c r="H22" s="181"/>
      <c r="I22" s="182"/>
    </row>
    <row r="23" spans="1:9" x14ac:dyDescent="0.25">
      <c r="A23" s="39"/>
      <c r="B23" s="40"/>
      <c r="C23" s="40"/>
      <c r="D23" s="40"/>
      <c r="E23" s="40"/>
      <c r="F23" s="40"/>
      <c r="G23" s="40"/>
      <c r="H23" s="40"/>
      <c r="I23" s="41"/>
    </row>
    <row r="24" spans="1:9" x14ac:dyDescent="0.25">
      <c r="A24" s="180" t="s">
        <v>8</v>
      </c>
      <c r="B24" s="181"/>
      <c r="C24" s="181"/>
      <c r="D24" s="181"/>
      <c r="E24" s="181"/>
      <c r="F24" s="181"/>
      <c r="G24" s="181"/>
      <c r="H24" s="181"/>
      <c r="I24" s="182"/>
    </row>
    <row r="25" spans="1:9" x14ac:dyDescent="0.25">
      <c r="A25" s="39"/>
      <c r="B25" s="40"/>
      <c r="C25" s="40"/>
      <c r="D25" s="40"/>
      <c r="E25" s="40"/>
      <c r="F25" s="40"/>
      <c r="G25" s="40"/>
      <c r="H25" s="40"/>
      <c r="I25" s="41"/>
    </row>
    <row r="26" spans="1:9" x14ac:dyDescent="0.25">
      <c r="A26" s="180" t="s">
        <v>9</v>
      </c>
      <c r="B26" s="181"/>
      <c r="C26" s="181"/>
      <c r="D26" s="181"/>
      <c r="E26" s="181"/>
      <c r="F26" s="181"/>
      <c r="G26" s="181"/>
      <c r="H26" s="181"/>
      <c r="I26" s="182"/>
    </row>
    <row r="27" spans="1:9" x14ac:dyDescent="0.25">
      <c r="A27" s="39"/>
      <c r="B27" s="40"/>
      <c r="C27" s="40"/>
      <c r="D27" s="40"/>
      <c r="E27" s="40"/>
      <c r="F27" s="40"/>
      <c r="G27" s="40"/>
      <c r="H27" s="40"/>
      <c r="I27" s="41"/>
    </row>
    <row r="28" spans="1:9" x14ac:dyDescent="0.25">
      <c r="A28" s="180" t="s">
        <v>10</v>
      </c>
      <c r="B28" s="181"/>
      <c r="C28" s="181"/>
      <c r="D28" s="181"/>
      <c r="E28" s="181"/>
      <c r="F28" s="181"/>
      <c r="G28" s="181"/>
      <c r="H28" s="181"/>
      <c r="I28" s="182"/>
    </row>
    <row r="29" spans="1:9" x14ac:dyDescent="0.25">
      <c r="A29" s="39"/>
      <c r="B29" s="40"/>
      <c r="C29" s="40"/>
      <c r="D29" s="40"/>
      <c r="E29" s="40"/>
      <c r="F29" s="40"/>
      <c r="G29" s="40"/>
      <c r="H29" s="40"/>
      <c r="I29" s="41"/>
    </row>
    <row r="30" spans="1:9" x14ac:dyDescent="0.25">
      <c r="A30" s="180" t="s">
        <v>14</v>
      </c>
      <c r="B30" s="181"/>
      <c r="C30" s="181"/>
      <c r="D30" s="181"/>
      <c r="E30" s="181"/>
      <c r="F30" s="181"/>
      <c r="G30" s="181"/>
      <c r="H30" s="181"/>
      <c r="I30" s="182"/>
    </row>
    <row r="31" spans="1:9" x14ac:dyDescent="0.25">
      <c r="A31" s="180" t="s">
        <v>7</v>
      </c>
      <c r="B31" s="181"/>
      <c r="C31" s="181"/>
      <c r="D31" s="181"/>
      <c r="E31" s="181"/>
      <c r="F31" s="181"/>
      <c r="G31" s="181"/>
      <c r="H31" s="181"/>
      <c r="I31" s="182"/>
    </row>
    <row r="32" spans="1:9" x14ac:dyDescent="0.25">
      <c r="A32" s="39"/>
      <c r="B32" s="40"/>
      <c r="C32" s="40"/>
      <c r="D32" s="40"/>
      <c r="E32" s="40"/>
      <c r="F32" s="40"/>
      <c r="G32" s="40"/>
      <c r="H32" s="40"/>
      <c r="I32" s="41"/>
    </row>
    <row r="33" spans="1:10" x14ac:dyDescent="0.25">
      <c r="A33" s="180" t="s">
        <v>38</v>
      </c>
      <c r="B33" s="181"/>
      <c r="C33" s="181"/>
      <c r="D33" s="181"/>
      <c r="E33" s="181"/>
      <c r="F33" s="181"/>
      <c r="G33" s="181"/>
      <c r="H33" s="181"/>
      <c r="I33" s="182"/>
    </row>
    <row r="34" spans="1:10" x14ac:dyDescent="0.25">
      <c r="A34" s="39"/>
      <c r="B34" s="40"/>
      <c r="C34" s="40"/>
      <c r="D34" s="40"/>
      <c r="E34" s="40"/>
      <c r="F34" s="40"/>
      <c r="G34" s="40"/>
      <c r="H34" s="40"/>
      <c r="I34" s="41"/>
    </row>
    <row r="35" spans="1:10" x14ac:dyDescent="0.25">
      <c r="A35" s="180" t="s">
        <v>48</v>
      </c>
      <c r="B35" s="181"/>
      <c r="C35" s="181"/>
      <c r="D35" s="181"/>
      <c r="E35" s="181"/>
      <c r="F35" s="181"/>
      <c r="G35" s="181"/>
      <c r="H35" s="181"/>
      <c r="I35" s="182"/>
    </row>
    <row r="36" spans="1:10" x14ac:dyDescent="0.25">
      <c r="A36" s="196" t="s">
        <v>49</v>
      </c>
      <c r="B36" s="197"/>
      <c r="C36" s="197"/>
      <c r="D36" s="197"/>
      <c r="E36" s="197"/>
      <c r="F36" s="197"/>
      <c r="G36" s="197"/>
      <c r="H36" s="197"/>
      <c r="I36" s="198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</row>
    <row r="38" spans="1:10" ht="153" customHeight="1" x14ac:dyDescent="0.25">
      <c r="A38" s="173" t="s">
        <v>122</v>
      </c>
      <c r="B38" s="169"/>
      <c r="C38" s="169"/>
      <c r="D38" s="169"/>
      <c r="E38" s="169"/>
      <c r="F38" s="169"/>
      <c r="G38" s="169"/>
      <c r="H38" s="169"/>
      <c r="I38" s="169"/>
      <c r="J38" s="5"/>
    </row>
    <row r="40" spans="1:10" x14ac:dyDescent="0.25">
      <c r="A40" s="13"/>
      <c r="B40" s="23" t="s">
        <v>44</v>
      </c>
      <c r="C40" s="24"/>
      <c r="D40" s="24"/>
      <c r="E40" s="24"/>
      <c r="F40" s="24"/>
      <c r="G40" s="25"/>
      <c r="H40" s="25"/>
      <c r="I40" s="25"/>
      <c r="J40" s="13"/>
    </row>
    <row r="41" spans="1:10" s="5" customFormat="1" ht="39" customHeight="1" x14ac:dyDescent="0.25">
      <c r="A41" s="37" t="s">
        <v>18</v>
      </c>
      <c r="B41" s="169" t="s">
        <v>30</v>
      </c>
      <c r="C41" s="169"/>
      <c r="D41" s="169"/>
      <c r="E41" s="169"/>
      <c r="F41" s="169"/>
      <c r="G41" s="169"/>
      <c r="H41" s="169"/>
      <c r="I41" s="169"/>
      <c r="J41" s="12"/>
    </row>
    <row r="42" spans="1:10" s="5" customFormat="1" ht="39.75" customHeight="1" x14ac:dyDescent="0.25">
      <c r="A42" s="166" t="s">
        <v>19</v>
      </c>
      <c r="B42" s="175" t="s">
        <v>70</v>
      </c>
      <c r="C42" s="168"/>
      <c r="D42" s="168"/>
      <c r="E42" s="168"/>
      <c r="F42" s="168"/>
      <c r="G42" s="168"/>
      <c r="H42" s="168"/>
      <c r="I42" s="168"/>
      <c r="J42" s="12"/>
    </row>
    <row r="43" spans="1:10" s="5" customFormat="1" ht="53.25" customHeight="1" x14ac:dyDescent="0.25">
      <c r="A43" s="166" t="s">
        <v>20</v>
      </c>
      <c r="B43" s="175" t="s">
        <v>171</v>
      </c>
      <c r="C43" s="168"/>
      <c r="D43" s="168"/>
      <c r="E43" s="168"/>
      <c r="F43" s="168"/>
      <c r="G43" s="168"/>
      <c r="H43" s="168"/>
      <c r="I43" s="168"/>
      <c r="J43" s="12"/>
    </row>
    <row r="44" spans="1:10" s="5" customFormat="1" x14ac:dyDescent="0.25">
      <c r="A44" s="37" t="s">
        <v>21</v>
      </c>
      <c r="B44" s="169" t="s">
        <v>31</v>
      </c>
      <c r="C44" s="169"/>
      <c r="D44" s="169"/>
      <c r="E44" s="169"/>
      <c r="F44" s="169"/>
      <c r="G44" s="169"/>
      <c r="H44" s="169"/>
      <c r="I44" s="169"/>
      <c r="J44" s="12"/>
    </row>
    <row r="45" spans="1:10" s="5" customFormat="1" x14ac:dyDescent="0.25">
      <c r="A45" s="37" t="s">
        <v>22</v>
      </c>
      <c r="B45" s="169" t="s">
        <v>61</v>
      </c>
      <c r="C45" s="169"/>
      <c r="D45" s="169"/>
      <c r="E45" s="169"/>
      <c r="F45" s="169"/>
      <c r="G45" s="169"/>
      <c r="H45" s="169"/>
      <c r="I45" s="169"/>
      <c r="J45" s="12"/>
    </row>
    <row r="46" spans="1:10" s="5" customFormat="1" x14ac:dyDescent="0.25">
      <c r="A46" s="37" t="s">
        <v>60</v>
      </c>
      <c r="B46" s="169" t="s">
        <v>56</v>
      </c>
      <c r="C46" s="169"/>
      <c r="D46" s="169"/>
      <c r="E46" s="169"/>
      <c r="F46" s="169"/>
      <c r="G46" s="169"/>
      <c r="H46" s="169"/>
      <c r="I46" s="169"/>
      <c r="J46" s="12"/>
    </row>
    <row r="47" spans="1:10" ht="19.5" customHeight="1" x14ac:dyDescent="0.25">
      <c r="A47" s="26"/>
      <c r="B47" s="36"/>
      <c r="C47" s="22"/>
      <c r="D47" s="22"/>
      <c r="E47" s="22"/>
      <c r="F47" s="22"/>
      <c r="G47" s="22"/>
      <c r="H47" s="22"/>
      <c r="I47" s="22"/>
      <c r="J47" s="13"/>
    </row>
    <row r="48" spans="1:10" ht="19.5" customHeight="1" x14ac:dyDescent="0.25">
      <c r="A48" s="26"/>
      <c r="B48" s="36"/>
      <c r="C48" s="22"/>
      <c r="D48" s="22"/>
      <c r="E48" s="22"/>
      <c r="F48" s="22"/>
      <c r="G48" s="22"/>
      <c r="H48" s="22"/>
      <c r="I48" s="22"/>
      <c r="J48" s="13"/>
    </row>
    <row r="49" spans="1:10" ht="19.5" customHeight="1" x14ac:dyDescent="0.25">
      <c r="A49" s="26"/>
      <c r="B49" s="36"/>
      <c r="C49" s="22"/>
      <c r="D49" s="22"/>
      <c r="E49" s="22"/>
      <c r="F49" s="22"/>
      <c r="G49" s="22"/>
      <c r="H49" s="22"/>
      <c r="I49" s="22"/>
      <c r="J49" s="13"/>
    </row>
    <row r="50" spans="1:10" ht="19.5" customHeight="1" x14ac:dyDescent="0.25">
      <c r="A50" s="26"/>
      <c r="B50" s="36"/>
      <c r="C50" s="22"/>
      <c r="D50" s="22"/>
      <c r="E50" s="22"/>
      <c r="F50" s="22"/>
      <c r="G50" s="22"/>
      <c r="H50" s="22"/>
      <c r="I50" s="22"/>
      <c r="J50" s="13"/>
    </row>
    <row r="51" spans="1:10" ht="19.5" customHeight="1" x14ac:dyDescent="0.25">
      <c r="A51" s="26"/>
      <c r="B51" s="22"/>
      <c r="C51" s="22"/>
      <c r="D51" s="22"/>
      <c r="E51" s="22"/>
      <c r="F51" s="22"/>
      <c r="G51" s="22"/>
      <c r="H51" s="22"/>
      <c r="I51" s="22"/>
      <c r="J51" s="13"/>
    </row>
    <row r="52" spans="1:10" ht="24" x14ac:dyDescent="0.25">
      <c r="A52" s="26"/>
      <c r="B52" s="43" t="s">
        <v>63</v>
      </c>
      <c r="C52" s="22"/>
      <c r="D52" s="22"/>
      <c r="E52" s="22"/>
      <c r="F52" s="22"/>
      <c r="G52" s="22"/>
      <c r="H52" s="22"/>
      <c r="I52" s="22"/>
      <c r="J52" s="13"/>
    </row>
    <row r="53" spans="1:10" ht="15" customHeight="1" x14ac:dyDescent="0.25">
      <c r="A53" s="26"/>
      <c r="B53" s="184"/>
      <c r="C53" s="184"/>
      <c r="D53" s="184"/>
      <c r="E53" s="184"/>
      <c r="F53" s="184"/>
      <c r="G53" s="184"/>
      <c r="H53" s="184"/>
      <c r="I53" s="184"/>
      <c r="J53" s="13"/>
    </row>
    <row r="54" spans="1:10" x14ac:dyDescent="0.25">
      <c r="A54" s="26" t="s">
        <v>22</v>
      </c>
      <c r="B54" s="27" t="s">
        <v>32</v>
      </c>
      <c r="C54" s="27"/>
      <c r="D54" s="27"/>
      <c r="E54" s="27"/>
      <c r="F54" s="27"/>
      <c r="G54" s="27"/>
      <c r="H54" s="27"/>
      <c r="I54" s="27"/>
      <c r="J54" s="13"/>
    </row>
    <row r="55" spans="1:10" ht="18" customHeight="1" x14ac:dyDescent="0.25">
      <c r="A55" s="26"/>
      <c r="B55" s="169" t="s">
        <v>45</v>
      </c>
      <c r="C55" s="169"/>
      <c r="D55" s="169"/>
      <c r="E55" s="169"/>
      <c r="F55" s="169"/>
      <c r="G55" s="169"/>
      <c r="H55" s="169"/>
      <c r="I55" s="169"/>
      <c r="J55" s="169"/>
    </row>
    <row r="56" spans="1:10" ht="18.75" customHeight="1" x14ac:dyDescent="0.25">
      <c r="A56" s="26"/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21" customHeight="1" x14ac:dyDescent="0.25">
      <c r="A57" s="26"/>
      <c r="B57" s="22"/>
      <c r="C57" s="22"/>
      <c r="D57" s="22"/>
      <c r="E57" s="22"/>
      <c r="F57" s="22"/>
      <c r="G57" s="22"/>
      <c r="H57" s="22"/>
      <c r="I57" s="22"/>
      <c r="J57" s="22"/>
    </row>
    <row r="58" spans="1:10" ht="25.5" customHeight="1" x14ac:dyDescent="0.25">
      <c r="A58" s="26"/>
      <c r="B58" s="28" t="s">
        <v>57</v>
      </c>
      <c r="C58" s="22"/>
      <c r="D58" s="22"/>
      <c r="E58" s="22"/>
      <c r="F58" s="22"/>
      <c r="G58" s="22"/>
      <c r="H58" s="22"/>
      <c r="I58" s="22"/>
      <c r="J58" s="22"/>
    </row>
    <row r="59" spans="1:10" ht="29.25" customHeight="1" x14ac:dyDescent="0.25">
      <c r="A59" s="26"/>
      <c r="B59" s="42" t="s">
        <v>62</v>
      </c>
      <c r="C59" s="22"/>
      <c r="D59" s="22"/>
      <c r="E59" s="22"/>
      <c r="F59" s="22"/>
      <c r="G59" s="22"/>
      <c r="H59" s="22"/>
      <c r="I59" s="22"/>
      <c r="J59" s="22"/>
    </row>
    <row r="60" spans="1:10" x14ac:dyDescent="0.25">
      <c r="A60" s="26"/>
      <c r="B60" s="185" t="s">
        <v>33</v>
      </c>
      <c r="C60" s="185"/>
      <c r="D60" s="185"/>
      <c r="E60" s="185"/>
      <c r="F60" s="185"/>
      <c r="G60" s="185"/>
      <c r="H60" s="185"/>
      <c r="I60" s="185"/>
      <c r="J60" s="185"/>
    </row>
    <row r="61" spans="1:10" ht="27.75" customHeight="1" x14ac:dyDescent="0.25">
      <c r="A61" s="26"/>
      <c r="B61" s="186" t="s">
        <v>34</v>
      </c>
      <c r="C61" s="187"/>
      <c r="D61" s="187"/>
      <c r="E61" s="187"/>
      <c r="F61" s="187"/>
      <c r="G61" s="187"/>
      <c r="H61" s="187"/>
      <c r="I61" s="188"/>
      <c r="J61" s="44"/>
    </row>
    <row r="62" spans="1:10" x14ac:dyDescent="0.25">
      <c r="A62" s="26"/>
      <c r="B62" s="189" t="s">
        <v>35</v>
      </c>
      <c r="C62" s="190"/>
      <c r="D62" s="190"/>
      <c r="E62" s="190"/>
      <c r="F62" s="190"/>
      <c r="G62" s="190"/>
      <c r="H62" s="190"/>
      <c r="I62" s="191"/>
      <c r="J62" s="24"/>
    </row>
    <row r="63" spans="1:10" x14ac:dyDescent="0.25">
      <c r="A63" s="26"/>
      <c r="B63" s="192" t="s">
        <v>36</v>
      </c>
      <c r="C63" s="193"/>
      <c r="D63" s="193"/>
      <c r="E63" s="193"/>
      <c r="F63" s="193"/>
      <c r="G63" s="193"/>
      <c r="H63" s="193"/>
      <c r="I63" s="194"/>
      <c r="J63" s="24"/>
    </row>
    <row r="64" spans="1:10" x14ac:dyDescent="0.25">
      <c r="A64" s="26"/>
      <c r="B64" s="28"/>
      <c r="C64" s="28"/>
      <c r="D64" s="28"/>
      <c r="E64" s="28"/>
      <c r="F64" s="28"/>
      <c r="G64" s="28"/>
      <c r="H64" s="28"/>
      <c r="I64" s="28"/>
      <c r="J64" s="28"/>
    </row>
    <row r="65" spans="1:10" ht="74.25" customHeight="1" x14ac:dyDescent="0.25">
      <c r="A65" s="26"/>
      <c r="B65" s="195" t="s">
        <v>46</v>
      </c>
      <c r="C65" s="195"/>
      <c r="D65" s="195"/>
      <c r="E65" s="195"/>
      <c r="F65" s="195"/>
      <c r="G65" s="195"/>
      <c r="H65" s="195"/>
      <c r="I65" s="195"/>
      <c r="J65" s="45"/>
    </row>
    <row r="66" spans="1:10" ht="15.75" x14ac:dyDescent="0.25">
      <c r="A66" s="174" t="s">
        <v>23</v>
      </c>
      <c r="B66" s="174"/>
      <c r="C66" s="174"/>
      <c r="D66" s="174"/>
      <c r="E66" s="174"/>
      <c r="F66" s="174"/>
      <c r="G66" s="174"/>
      <c r="H66" s="174"/>
      <c r="I66" s="174"/>
      <c r="J66" s="13"/>
    </row>
    <row r="67" spans="1:10" ht="32.25" customHeight="1" x14ac:dyDescent="0.25">
      <c r="A67" s="30">
        <v>1</v>
      </c>
      <c r="B67" s="183" t="s">
        <v>123</v>
      </c>
      <c r="C67" s="183"/>
      <c r="D67" s="183"/>
      <c r="E67" s="183"/>
      <c r="F67" s="183"/>
      <c r="G67" s="183"/>
      <c r="H67" s="183"/>
      <c r="I67" s="183"/>
      <c r="J67" s="13"/>
    </row>
    <row r="68" spans="1:10" ht="48" customHeight="1" x14ac:dyDescent="0.25">
      <c r="A68" s="30">
        <v>2</v>
      </c>
      <c r="B68" s="183" t="s">
        <v>40</v>
      </c>
      <c r="C68" s="183"/>
      <c r="D68" s="183"/>
      <c r="E68" s="183"/>
      <c r="F68" s="183"/>
      <c r="G68" s="183"/>
      <c r="H68" s="183"/>
      <c r="I68" s="183"/>
      <c r="J68" s="13"/>
    </row>
    <row r="69" spans="1:10" ht="136.9" customHeight="1" x14ac:dyDescent="0.25">
      <c r="A69" s="30">
        <v>3</v>
      </c>
      <c r="B69" s="183" t="s">
        <v>47</v>
      </c>
      <c r="C69" s="183"/>
      <c r="D69" s="183"/>
      <c r="E69" s="183"/>
      <c r="F69" s="183"/>
      <c r="G69" s="183"/>
      <c r="H69" s="183"/>
      <c r="I69" s="183"/>
      <c r="J69" s="13"/>
    </row>
    <row r="70" spans="1:10" ht="30" customHeight="1" x14ac:dyDescent="0.25">
      <c r="A70" s="14"/>
      <c r="B70" s="29"/>
      <c r="C70" s="29"/>
      <c r="D70" s="29"/>
      <c r="E70" s="29"/>
      <c r="F70" s="29"/>
      <c r="G70" s="29"/>
      <c r="H70" s="29"/>
      <c r="I70" s="29"/>
      <c r="J70" s="13"/>
    </row>
    <row r="71" spans="1:10" x14ac:dyDescent="0.25">
      <c r="A71" s="13"/>
      <c r="B71" s="14"/>
      <c r="C71" s="20"/>
      <c r="D71" s="20"/>
      <c r="E71" s="20"/>
      <c r="F71" s="20"/>
      <c r="G71" s="20"/>
      <c r="H71" s="20"/>
      <c r="I71" s="20"/>
      <c r="J71" s="13"/>
    </row>
    <row r="72" spans="1:10" x14ac:dyDescent="0.25">
      <c r="A72" s="13"/>
      <c r="B72" s="14"/>
      <c r="C72" s="20"/>
      <c r="D72" s="20"/>
      <c r="E72" s="20"/>
      <c r="F72" s="20"/>
      <c r="G72" s="20"/>
      <c r="H72" s="20"/>
      <c r="I72" s="20"/>
      <c r="J72" s="13"/>
    </row>
    <row r="73" spans="1:10" x14ac:dyDescent="0.25">
      <c r="A73" s="13"/>
      <c r="B73" s="20"/>
      <c r="C73" s="13"/>
      <c r="D73" s="13"/>
      <c r="E73" s="13"/>
      <c r="F73" s="13"/>
      <c r="G73" s="13"/>
      <c r="H73" s="13"/>
      <c r="I73" s="13"/>
      <c r="J73" s="13"/>
    </row>
  </sheetData>
  <mergeCells count="35">
    <mergeCell ref="A28:I28"/>
    <mergeCell ref="A30:I30"/>
    <mergeCell ref="A31:I31"/>
    <mergeCell ref="A20:B20"/>
    <mergeCell ref="B67:I67"/>
    <mergeCell ref="B68:I68"/>
    <mergeCell ref="B69:I69"/>
    <mergeCell ref="B46:I46"/>
    <mergeCell ref="B53:I53"/>
    <mergeCell ref="B55:J55"/>
    <mergeCell ref="B60:J60"/>
    <mergeCell ref="B61:I61"/>
    <mergeCell ref="B62:I62"/>
    <mergeCell ref="B63:I63"/>
    <mergeCell ref="B65:I65"/>
    <mergeCell ref="A66:I66"/>
    <mergeCell ref="B42:I42"/>
    <mergeCell ref="B43:I43"/>
    <mergeCell ref="B45:I45"/>
    <mergeCell ref="B44:I44"/>
    <mergeCell ref="A12:I12"/>
    <mergeCell ref="B41:I41"/>
    <mergeCell ref="A1:I1"/>
    <mergeCell ref="A11:I11"/>
    <mergeCell ref="A38:I38"/>
    <mergeCell ref="H5:I5"/>
    <mergeCell ref="A15:I15"/>
    <mergeCell ref="A18:I18"/>
    <mergeCell ref="A22:I22"/>
    <mergeCell ref="A24:I24"/>
    <mergeCell ref="A33:I33"/>
    <mergeCell ref="A35:I35"/>
    <mergeCell ref="A36:I36"/>
    <mergeCell ref="A16:I16"/>
    <mergeCell ref="A26:I26"/>
  </mergeCells>
  <pageMargins left="0.7" right="0.7" top="0.75" bottom="0.75" header="0.3" footer="0.3"/>
  <pageSetup paperSize="9" scale="8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180975</xdr:rowOff>
                  </from>
                  <to>
                    <xdr:col>1</xdr:col>
                    <xdr:colOff>2724150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46</xdr:row>
                    <xdr:rowOff>219075</xdr:rowOff>
                  </from>
                  <to>
                    <xdr:col>1</xdr:col>
                    <xdr:colOff>2486025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47</xdr:row>
                    <xdr:rowOff>238125</xdr:rowOff>
                  </from>
                  <to>
                    <xdr:col>1</xdr:col>
                    <xdr:colOff>3857625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49</xdr:row>
                    <xdr:rowOff>19050</xdr:rowOff>
                  </from>
                  <to>
                    <xdr:col>4</xdr:col>
                    <xdr:colOff>257175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1</xdr:col>
                    <xdr:colOff>28575</xdr:colOff>
                    <xdr:row>55</xdr:row>
                    <xdr:rowOff>9525</xdr:rowOff>
                  </from>
                  <to>
                    <xdr:col>1</xdr:col>
                    <xdr:colOff>2505075</xdr:colOff>
                    <xdr:row>56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1</xdr:col>
                    <xdr:colOff>28575</xdr:colOff>
                    <xdr:row>56</xdr:row>
                    <xdr:rowOff>9525</xdr:rowOff>
                  </from>
                  <to>
                    <xdr:col>1</xdr:col>
                    <xdr:colOff>2505075</xdr:colOff>
                    <xdr:row>57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K39"/>
  <sheetViews>
    <sheetView zoomScaleNormal="100" workbookViewId="0">
      <selection activeCell="A27" sqref="A27:H27"/>
    </sheetView>
  </sheetViews>
  <sheetFormatPr defaultColWidth="9.140625" defaultRowHeight="15" x14ac:dyDescent="0.25"/>
  <cols>
    <col min="1" max="1" width="5.140625" style="2" customWidth="1"/>
    <col min="2" max="2" width="60.140625" style="2" customWidth="1"/>
    <col min="3" max="3" width="8.5703125" style="2" customWidth="1"/>
    <col min="4" max="4" width="13.28515625" style="2" bestFit="1" customWidth="1"/>
    <col min="5" max="5" width="13.28515625" style="2" customWidth="1"/>
    <col min="6" max="6" width="12.28515625" style="2" customWidth="1"/>
    <col min="7" max="7" width="12.5703125" style="3" customWidth="1"/>
    <col min="8" max="8" width="19" style="3" customWidth="1"/>
    <col min="9" max="9" width="12.5703125" style="2" bestFit="1" customWidth="1"/>
    <col min="10" max="10" width="10" style="152" bestFit="1" customWidth="1"/>
    <col min="11" max="16384" width="9.140625" style="2"/>
  </cols>
  <sheetData>
    <row r="1" spans="1:10" s="1" customFormat="1" ht="12.75" x14ac:dyDescent="0.2">
      <c r="A1" s="119"/>
      <c r="B1" s="119"/>
      <c r="C1" s="119"/>
      <c r="F1" s="11" t="s">
        <v>159</v>
      </c>
      <c r="G1" s="53"/>
      <c r="H1" s="53"/>
      <c r="J1" s="151"/>
    </row>
    <row r="2" spans="1:10" s="1" customFormat="1" x14ac:dyDescent="0.25">
      <c r="A2" s="51"/>
      <c r="B2" s="119"/>
      <c r="C2" s="119"/>
      <c r="F2" s="11" t="s">
        <v>72</v>
      </c>
      <c r="G2" s="53"/>
      <c r="H2" s="53"/>
      <c r="J2" s="151"/>
    </row>
    <row r="3" spans="1:10" ht="15.75" customHeight="1" x14ac:dyDescent="0.25">
      <c r="A3" s="51"/>
      <c r="B3" s="3"/>
      <c r="C3" s="3"/>
    </row>
    <row r="4" spans="1:10" x14ac:dyDescent="0.25">
      <c r="A4" s="3"/>
      <c r="B4" s="3"/>
      <c r="C4" s="3"/>
      <c r="G4" s="212" t="s">
        <v>0</v>
      </c>
      <c r="H4" s="212"/>
    </row>
    <row r="5" spans="1:10" x14ac:dyDescent="0.25">
      <c r="A5" s="3"/>
      <c r="B5" s="3"/>
      <c r="C5" s="3"/>
      <c r="G5" s="3" t="s">
        <v>1</v>
      </c>
    </row>
    <row r="6" spans="1:10" x14ac:dyDescent="0.25">
      <c r="G6" s="3" t="s">
        <v>2</v>
      </c>
    </row>
    <row r="7" spans="1:10" x14ac:dyDescent="0.25">
      <c r="B7" s="34"/>
      <c r="C7" s="34"/>
      <c r="D7" s="34"/>
      <c r="G7" s="3" t="s">
        <v>3</v>
      </c>
    </row>
    <row r="8" spans="1:10" x14ac:dyDescent="0.25">
      <c r="G8" s="3" t="s">
        <v>4</v>
      </c>
    </row>
    <row r="10" spans="1:10" ht="18.75" x14ac:dyDescent="0.3">
      <c r="A10" s="172" t="s">
        <v>64</v>
      </c>
      <c r="B10" s="172"/>
      <c r="C10" s="172"/>
      <c r="D10" s="172"/>
      <c r="E10" s="172"/>
      <c r="F10" s="172"/>
      <c r="G10" s="172"/>
      <c r="H10" s="172"/>
    </row>
    <row r="11" spans="1:10" s="3" customFormat="1" x14ac:dyDescent="0.25">
      <c r="B11" s="217" t="s">
        <v>52</v>
      </c>
      <c r="C11" s="217"/>
      <c r="D11" s="217"/>
      <c r="E11" s="217"/>
      <c r="F11" s="217"/>
      <c r="G11" s="217"/>
      <c r="J11" s="153"/>
    </row>
    <row r="12" spans="1:10" s="3" customFormat="1" x14ac:dyDescent="0.25">
      <c r="A12" s="4" t="s">
        <v>24</v>
      </c>
      <c r="J12" s="153"/>
    </row>
    <row r="13" spans="1:10" ht="24.2" customHeight="1" x14ac:dyDescent="0.25">
      <c r="B13" s="3"/>
      <c r="C13" s="3"/>
      <c r="D13" s="3"/>
      <c r="E13" s="3"/>
      <c r="F13" s="3"/>
    </row>
    <row r="14" spans="1:10" ht="15.75" customHeight="1" x14ac:dyDescent="0.25">
      <c r="B14" s="3"/>
      <c r="C14" s="3"/>
      <c r="D14" s="3"/>
      <c r="E14" s="3"/>
      <c r="F14" s="3"/>
    </row>
    <row r="15" spans="1:10" x14ac:dyDescent="0.25">
      <c r="A15" s="3"/>
      <c r="B15" s="3"/>
      <c r="C15" s="3"/>
      <c r="D15" s="3"/>
      <c r="E15" s="3"/>
      <c r="F15" s="3"/>
    </row>
    <row r="16" spans="1:10" ht="60" customHeight="1" x14ac:dyDescent="0.25">
      <c r="A16" s="169" t="s">
        <v>75</v>
      </c>
      <c r="B16" s="169"/>
      <c r="C16" s="169"/>
      <c r="D16" s="169"/>
      <c r="E16" s="169"/>
      <c r="F16" s="169"/>
      <c r="G16" s="169"/>
      <c r="H16" s="169"/>
      <c r="I16" s="5"/>
    </row>
    <row r="17" spans="1:11" x14ac:dyDescent="0.25">
      <c r="A17" s="6"/>
      <c r="B17" s="6"/>
      <c r="C17" s="6"/>
      <c r="D17" s="10"/>
      <c r="E17" s="6"/>
      <c r="F17" s="6"/>
      <c r="G17" s="54"/>
      <c r="H17" s="54"/>
      <c r="I17" s="5"/>
    </row>
    <row r="19" spans="1:11" ht="30" customHeight="1" x14ac:dyDescent="0.25">
      <c r="A19" s="213" t="s">
        <v>77</v>
      </c>
      <c r="B19" s="214"/>
      <c r="C19" s="214"/>
      <c r="D19" s="214"/>
      <c r="E19" s="214"/>
      <c r="F19" s="214"/>
      <c r="G19" s="214"/>
      <c r="H19" s="215"/>
    </row>
    <row r="21" spans="1:11" x14ac:dyDescent="0.25">
      <c r="A21" s="200"/>
      <c r="B21" s="200" t="s">
        <v>79</v>
      </c>
      <c r="C21" s="200" t="s">
        <v>37</v>
      </c>
      <c r="D21" s="200" t="s">
        <v>41</v>
      </c>
      <c r="E21" s="216" t="s">
        <v>28</v>
      </c>
      <c r="F21" s="49" t="s">
        <v>26</v>
      </c>
      <c r="G21" s="200" t="s">
        <v>11</v>
      </c>
      <c r="H21" s="49" t="s">
        <v>29</v>
      </c>
    </row>
    <row r="22" spans="1:11" ht="21.75" customHeight="1" x14ac:dyDescent="0.25">
      <c r="A22" s="200"/>
      <c r="B22" s="200"/>
      <c r="C22" s="200"/>
      <c r="D22" s="200"/>
      <c r="E22" s="216"/>
      <c r="F22" s="49" t="s">
        <v>27</v>
      </c>
      <c r="G22" s="200"/>
      <c r="H22" s="50" t="s">
        <v>42</v>
      </c>
    </row>
    <row r="23" spans="1:11" x14ac:dyDescent="0.25">
      <c r="A23" s="46">
        <v>1</v>
      </c>
      <c r="B23" s="46">
        <v>2</v>
      </c>
      <c r="C23" s="77">
        <v>3</v>
      </c>
      <c r="D23" s="46">
        <v>4</v>
      </c>
      <c r="E23" s="46">
        <v>5</v>
      </c>
      <c r="F23" s="46">
        <v>6</v>
      </c>
      <c r="G23" s="46">
        <v>7</v>
      </c>
      <c r="H23" s="46">
        <v>8</v>
      </c>
      <c r="K23" s="3"/>
    </row>
    <row r="24" spans="1:11" ht="15.75" x14ac:dyDescent="0.25">
      <c r="A24" s="47">
        <v>1</v>
      </c>
      <c r="B24" s="7" t="s">
        <v>125</v>
      </c>
      <c r="C24" s="78">
        <v>36</v>
      </c>
      <c r="D24" s="47" t="s">
        <v>111</v>
      </c>
      <c r="E24" s="165">
        <f>'Cz. 1 -formularz cenowy 3.1 a'!D24</f>
        <v>0</v>
      </c>
      <c r="F24" s="31">
        <v>0.23</v>
      </c>
      <c r="G24" s="32">
        <f>'Cz. 1 -formularz cenowy 3.1 a'!G24</f>
        <v>0</v>
      </c>
      <c r="H24" s="156">
        <f>'Cz. 1 -formularz cenowy 3.1 a'!H24</f>
        <v>0</v>
      </c>
      <c r="K24" s="3"/>
    </row>
    <row r="25" spans="1:11" ht="15.75" x14ac:dyDescent="0.25">
      <c r="A25" s="47">
        <v>2</v>
      </c>
      <c r="B25" s="7" t="s">
        <v>126</v>
      </c>
      <c r="C25" s="78">
        <v>36</v>
      </c>
      <c r="D25" s="47" t="s">
        <v>111</v>
      </c>
      <c r="E25" s="165">
        <f>'Cz. 1 -formularz cenowy 3.1 a'!I24</f>
        <v>0</v>
      </c>
      <c r="F25" s="31">
        <v>0.23</v>
      </c>
      <c r="G25" s="32">
        <f>'Cz. 1 -formularz cenowy 3.1 a'!L24</f>
        <v>0</v>
      </c>
      <c r="H25" s="156">
        <f>'Cz. 1 -formularz cenowy 3.1 a'!M24</f>
        <v>0</v>
      </c>
    </row>
    <row r="26" spans="1:11" ht="27" customHeight="1" x14ac:dyDescent="0.25">
      <c r="A26" s="199" t="s">
        <v>78</v>
      </c>
      <c r="B26" s="199"/>
      <c r="C26" s="199"/>
      <c r="D26" s="199"/>
      <c r="E26" s="199"/>
      <c r="F26" s="199"/>
      <c r="G26" s="199"/>
      <c r="H26" s="52">
        <f>SUM(H24:H25)</f>
        <v>0</v>
      </c>
    </row>
    <row r="27" spans="1:11" ht="26.25" customHeight="1" x14ac:dyDescent="0.25">
      <c r="A27" s="211" t="s">
        <v>170</v>
      </c>
      <c r="B27" s="211"/>
      <c r="C27" s="211"/>
      <c r="D27" s="211"/>
      <c r="E27" s="211"/>
      <c r="F27" s="211"/>
      <c r="G27" s="211"/>
      <c r="H27" s="211"/>
    </row>
    <row r="28" spans="1:11" x14ac:dyDescent="0.25">
      <c r="B28" s="5"/>
      <c r="C28" s="5"/>
      <c r="D28" s="5"/>
      <c r="E28" s="5"/>
    </row>
    <row r="29" spans="1:11" ht="26.25" customHeight="1" x14ac:dyDescent="0.25">
      <c r="A29" s="164" t="s">
        <v>124</v>
      </c>
      <c r="B29" s="5"/>
      <c r="C29" s="5"/>
      <c r="D29" s="5"/>
      <c r="E29" s="5"/>
    </row>
    <row r="30" spans="1:11" ht="26.25" customHeight="1" x14ac:dyDescent="0.25">
      <c r="A30" s="164"/>
      <c r="B30" s="5"/>
      <c r="C30" s="5"/>
      <c r="D30" s="5"/>
      <c r="E30" s="5"/>
    </row>
    <row r="31" spans="1:11" ht="15" customHeight="1" x14ac:dyDescent="0.25">
      <c r="B31" s="204" t="s">
        <v>51</v>
      </c>
      <c r="C31" s="204"/>
      <c r="D31" s="204"/>
      <c r="E31" s="204"/>
      <c r="F31" s="204"/>
      <c r="G31" s="204"/>
      <c r="H31" s="204"/>
    </row>
    <row r="32" spans="1:11" ht="22.5" customHeight="1" x14ac:dyDescent="0.25">
      <c r="B32" s="19"/>
      <c r="C32" s="19"/>
      <c r="D32" s="21"/>
      <c r="E32" s="19"/>
      <c r="F32" s="19"/>
      <c r="G32" s="55"/>
      <c r="H32" s="55"/>
    </row>
    <row r="33" spans="1:8" ht="25.5" customHeight="1" x14ac:dyDescent="0.25">
      <c r="A33" s="8"/>
      <c r="B33" s="13"/>
      <c r="C33" s="13"/>
      <c r="D33" s="13"/>
      <c r="E33" s="13"/>
      <c r="F33" s="13"/>
      <c r="G33" s="56"/>
      <c r="H33" s="56"/>
    </row>
    <row r="34" spans="1:8" ht="17.25" x14ac:dyDescent="0.25">
      <c r="A34" s="9"/>
      <c r="B34" s="14" t="s">
        <v>39</v>
      </c>
      <c r="C34" s="14"/>
      <c r="D34" s="14"/>
      <c r="E34" s="14"/>
      <c r="F34" s="14"/>
      <c r="G34" s="57"/>
      <c r="H34" s="57"/>
    </row>
    <row r="35" spans="1:8" x14ac:dyDescent="0.25">
      <c r="B35" s="12"/>
      <c r="C35" s="12"/>
      <c r="D35" s="12"/>
      <c r="E35" s="12"/>
      <c r="F35" s="13"/>
      <c r="G35" s="56"/>
      <c r="H35" s="56"/>
    </row>
    <row r="36" spans="1:8" x14ac:dyDescent="0.25">
      <c r="B36" s="15" t="s">
        <v>15</v>
      </c>
      <c r="C36" s="186"/>
      <c r="D36" s="187"/>
      <c r="E36" s="187"/>
      <c r="F36" s="187"/>
      <c r="G36" s="187"/>
      <c r="H36" s="188"/>
    </row>
    <row r="37" spans="1:8" x14ac:dyDescent="0.25">
      <c r="B37" s="16" t="s">
        <v>16</v>
      </c>
      <c r="C37" s="205"/>
      <c r="D37" s="206"/>
      <c r="E37" s="206"/>
      <c r="F37" s="206"/>
      <c r="G37" s="206"/>
      <c r="H37" s="207"/>
    </row>
    <row r="38" spans="1:8" x14ac:dyDescent="0.25">
      <c r="B38" s="17" t="s">
        <v>12</v>
      </c>
      <c r="C38" s="208"/>
      <c r="D38" s="209"/>
      <c r="E38" s="209"/>
      <c r="F38" s="209"/>
      <c r="G38" s="209"/>
      <c r="H38" s="210"/>
    </row>
    <row r="39" spans="1:8" x14ac:dyDescent="0.25">
      <c r="B39" s="18" t="s">
        <v>17</v>
      </c>
      <c r="C39" s="201"/>
      <c r="D39" s="202"/>
      <c r="E39" s="202"/>
      <c r="F39" s="202"/>
      <c r="G39" s="202"/>
      <c r="H39" s="203"/>
    </row>
  </sheetData>
  <mergeCells count="17">
    <mergeCell ref="G4:H4"/>
    <mergeCell ref="C21:C22"/>
    <mergeCell ref="A10:H10"/>
    <mergeCell ref="A16:H16"/>
    <mergeCell ref="A19:H19"/>
    <mergeCell ref="E21:E22"/>
    <mergeCell ref="G21:G22"/>
    <mergeCell ref="B11:G11"/>
    <mergeCell ref="A26:G26"/>
    <mergeCell ref="D21:D22"/>
    <mergeCell ref="A21:A22"/>
    <mergeCell ref="B21:B22"/>
    <mergeCell ref="C39:H39"/>
    <mergeCell ref="B31:H31"/>
    <mergeCell ref="C36:H36"/>
    <mergeCell ref="C37:H38"/>
    <mergeCell ref="A27:H27"/>
  </mergeCells>
  <pageMargins left="0.7" right="0.7" top="0.75" bottom="0.75" header="0.3" footer="0.3"/>
  <pageSetup paperSize="9" scale="88" fitToHeight="0" orientation="landscape" r:id="rId1"/>
  <rowBreaks count="1" manualBreakCount="1">
    <brk id="17" max="16383" man="1"/>
  </rowBreaks>
  <colBreaks count="1" manualBreakCount="1">
    <brk id="1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104775</xdr:rowOff>
                  </from>
                  <to>
                    <xdr:col>1</xdr:col>
                    <xdr:colOff>3086100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0</xdr:col>
                    <xdr:colOff>333375</xdr:colOff>
                    <xdr:row>32</xdr:row>
                    <xdr:rowOff>57150</xdr:rowOff>
                  </from>
                  <to>
                    <xdr:col>2</xdr:col>
                    <xdr:colOff>371475</xdr:colOff>
                    <xdr:row>33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38"/>
  <sheetViews>
    <sheetView topLeftCell="A11" workbookViewId="0">
      <selection activeCell="B29" sqref="B29:M29"/>
    </sheetView>
  </sheetViews>
  <sheetFormatPr defaultRowHeight="15" x14ac:dyDescent="0.25"/>
  <cols>
    <col min="1" max="1" width="3.28515625" style="84" customWidth="1"/>
    <col min="2" max="2" width="32.85546875" style="84" customWidth="1"/>
    <col min="3" max="3" width="14.5703125" style="157" customWidth="1"/>
    <col min="4" max="4" width="14.5703125" style="145" customWidth="1"/>
    <col min="5" max="5" width="11.5703125" style="84" customWidth="1"/>
    <col min="6" max="6" width="12.85546875" style="145" customWidth="1"/>
    <col min="7" max="7" width="21.140625" style="84" customWidth="1"/>
    <col min="8" max="8" width="24.140625" style="84" customWidth="1"/>
    <col min="9" max="9" width="21.85546875" style="84" customWidth="1"/>
    <col min="10" max="10" width="11.28515625" style="84" customWidth="1"/>
    <col min="11" max="11" width="12.7109375" style="84" customWidth="1"/>
    <col min="12" max="12" width="23.7109375" style="84" customWidth="1"/>
    <col min="13" max="13" width="22.7109375" style="84" customWidth="1"/>
    <col min="14" max="1023" width="9.28515625" style="84" customWidth="1"/>
    <col min="1024" max="16382" width="9.140625" style="87"/>
    <col min="16383" max="16384" width="9.140625" style="84"/>
  </cols>
  <sheetData>
    <row r="1" spans="1:16" x14ac:dyDescent="0.25">
      <c r="K1" s="85" t="s">
        <v>160</v>
      </c>
      <c r="L1" s="86"/>
      <c r="M1" s="86"/>
      <c r="N1" s="86"/>
      <c r="O1" s="86"/>
      <c r="P1" s="86"/>
    </row>
    <row r="2" spans="1:16" ht="15.75" x14ac:dyDescent="0.25">
      <c r="K2" s="163" t="s">
        <v>167</v>
      </c>
      <c r="L2" s="88"/>
      <c r="M2" s="88"/>
      <c r="N2" s="88"/>
      <c r="O2" s="88"/>
      <c r="P2" s="88"/>
    </row>
    <row r="3" spans="1:16" ht="18.75" x14ac:dyDescent="0.3">
      <c r="B3" s="226" t="s">
        <v>80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4" spans="1:16" ht="15.75" hidden="1" customHeight="1" x14ac:dyDescent="0.25">
      <c r="B4" s="89"/>
      <c r="E4" s="89"/>
      <c r="F4" s="146"/>
      <c r="G4" s="90"/>
      <c r="H4" s="91"/>
      <c r="I4" s="92"/>
    </row>
    <row r="5" spans="1:16" ht="15.75" customHeight="1" x14ac:dyDescent="0.25">
      <c r="B5" s="89"/>
      <c r="E5" s="89"/>
      <c r="F5" s="146"/>
      <c r="G5" s="90"/>
      <c r="H5" s="91"/>
      <c r="I5" s="92"/>
    </row>
    <row r="6" spans="1:16" ht="36.75" customHeight="1" x14ac:dyDescent="0.25">
      <c r="B6" s="227" t="s">
        <v>81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</row>
    <row r="7" spans="1:16" x14ac:dyDescent="0.25">
      <c r="B7" s="228" t="s">
        <v>82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</row>
    <row r="11" spans="1:16" ht="15" customHeight="1" x14ac:dyDescent="0.25">
      <c r="B11" s="93"/>
      <c r="E11" s="229"/>
      <c r="F11" s="229"/>
      <c r="G11" s="229"/>
      <c r="H11" s="229"/>
      <c r="I11" s="230" t="s">
        <v>83</v>
      </c>
      <c r="J11" s="230"/>
      <c r="K11" s="230"/>
      <c r="L11" s="230"/>
      <c r="M11" s="230"/>
    </row>
    <row r="12" spans="1:16" x14ac:dyDescent="0.25">
      <c r="E12" s="229"/>
      <c r="F12" s="229"/>
      <c r="G12" s="229"/>
      <c r="H12" s="229"/>
      <c r="I12" s="230"/>
      <c r="J12" s="230"/>
      <c r="K12" s="230"/>
      <c r="L12" s="230"/>
      <c r="M12" s="230"/>
    </row>
    <row r="13" spans="1:16" ht="57.4" customHeight="1" x14ac:dyDescent="0.25">
      <c r="A13" s="231" t="s">
        <v>84</v>
      </c>
      <c r="B13" s="231" t="s">
        <v>85</v>
      </c>
      <c r="C13" s="223" t="s">
        <v>86</v>
      </c>
      <c r="D13" s="223" t="s">
        <v>106</v>
      </c>
      <c r="E13" s="224" t="s">
        <v>87</v>
      </c>
      <c r="F13" s="221" t="s">
        <v>88</v>
      </c>
      <c r="G13" s="218" t="s">
        <v>107</v>
      </c>
      <c r="H13" s="222" t="s">
        <v>108</v>
      </c>
      <c r="I13" s="223" t="s">
        <v>130</v>
      </c>
      <c r="J13" s="224" t="s">
        <v>87</v>
      </c>
      <c r="K13" s="225" t="s">
        <v>88</v>
      </c>
      <c r="L13" s="218" t="s">
        <v>89</v>
      </c>
      <c r="M13" s="219" t="s">
        <v>129</v>
      </c>
    </row>
    <row r="14" spans="1:16" ht="48" customHeight="1" x14ac:dyDescent="0.25">
      <c r="A14" s="231"/>
      <c r="B14" s="231"/>
      <c r="C14" s="223"/>
      <c r="D14" s="223"/>
      <c r="E14" s="224"/>
      <c r="F14" s="221"/>
      <c r="G14" s="218"/>
      <c r="H14" s="222"/>
      <c r="I14" s="223"/>
      <c r="J14" s="224"/>
      <c r="K14" s="225"/>
      <c r="L14" s="218"/>
      <c r="M14" s="219"/>
    </row>
    <row r="15" spans="1:16" x14ac:dyDescent="0.25">
      <c r="A15" s="231"/>
      <c r="B15" s="231"/>
      <c r="C15" s="223"/>
      <c r="D15" s="223"/>
      <c r="E15" s="224"/>
      <c r="F15" s="147" t="s">
        <v>90</v>
      </c>
      <c r="G15" s="94" t="s">
        <v>91</v>
      </c>
      <c r="H15" s="95" t="s">
        <v>92</v>
      </c>
      <c r="I15" s="223"/>
      <c r="J15" s="224"/>
      <c r="K15" s="94" t="s">
        <v>93</v>
      </c>
      <c r="L15" s="94" t="s">
        <v>94</v>
      </c>
      <c r="M15" s="96" t="s">
        <v>95</v>
      </c>
    </row>
    <row r="16" spans="1:16" s="102" customFormat="1" x14ac:dyDescent="0.25">
      <c r="A16" s="97">
        <v>1</v>
      </c>
      <c r="B16" s="97">
        <v>2</v>
      </c>
      <c r="C16" s="98">
        <v>3</v>
      </c>
      <c r="D16" s="98">
        <v>4</v>
      </c>
      <c r="E16" s="98">
        <v>5</v>
      </c>
      <c r="F16" s="148">
        <v>6</v>
      </c>
      <c r="G16" s="98">
        <v>7</v>
      </c>
      <c r="H16" s="99">
        <v>8</v>
      </c>
      <c r="I16" s="100">
        <v>9</v>
      </c>
      <c r="J16" s="98">
        <v>10</v>
      </c>
      <c r="K16" s="100">
        <v>11</v>
      </c>
      <c r="L16" s="100">
        <v>12</v>
      </c>
      <c r="M16" s="101">
        <v>13</v>
      </c>
    </row>
    <row r="17" spans="1:13" ht="30" x14ac:dyDescent="0.25">
      <c r="A17" s="103">
        <v>1</v>
      </c>
      <c r="B17" s="104" t="s">
        <v>96</v>
      </c>
      <c r="C17" s="158">
        <v>0.52569999999999995</v>
      </c>
      <c r="D17" s="155">
        <f>ROUND($D$24*$C17,2)</f>
        <v>0</v>
      </c>
      <c r="E17" s="106">
        <v>23</v>
      </c>
      <c r="F17" s="154">
        <f>ROUND(D17*0.23,2)</f>
        <v>0</v>
      </c>
      <c r="G17" s="105">
        <f>D17+F17</f>
        <v>0</v>
      </c>
      <c r="H17" s="107">
        <f t="shared" ref="H17:H23" si="0">G17*36</f>
        <v>0</v>
      </c>
      <c r="I17" s="108">
        <f>ROUND($I$24*$C17,2)</f>
        <v>0</v>
      </c>
      <c r="J17" s="106">
        <v>23</v>
      </c>
      <c r="K17" s="105">
        <f>ROUND(I17*J17%,2)</f>
        <v>0</v>
      </c>
      <c r="L17" s="105">
        <f>I17+K17</f>
        <v>0</v>
      </c>
      <c r="M17" s="109">
        <f>L17*36</f>
        <v>0</v>
      </c>
    </row>
    <row r="18" spans="1:13" ht="30" x14ac:dyDescent="0.25">
      <c r="A18" s="103">
        <v>2</v>
      </c>
      <c r="B18" s="104" t="s">
        <v>97</v>
      </c>
      <c r="C18" s="158">
        <v>5.3999999999999999E-2</v>
      </c>
      <c r="D18" s="155">
        <f t="shared" ref="D18:D23" si="1">ROUND($D$24*$C18,2)</f>
        <v>0</v>
      </c>
      <c r="E18" s="106">
        <v>23</v>
      </c>
      <c r="F18" s="154">
        <f t="shared" ref="F18:F23" si="2">ROUND(D18*0.23,2)</f>
        <v>0</v>
      </c>
      <c r="G18" s="105">
        <f t="shared" ref="G18:G23" si="3">D18+F18</f>
        <v>0</v>
      </c>
      <c r="H18" s="107">
        <f t="shared" si="0"/>
        <v>0</v>
      </c>
      <c r="I18" s="108">
        <f t="shared" ref="I18:I23" si="4">ROUND($I$24*$C18,2)</f>
        <v>0</v>
      </c>
      <c r="J18" s="106">
        <v>23</v>
      </c>
      <c r="K18" s="105">
        <f t="shared" ref="K18:K23" si="5">ROUND(I18*J18%,2)</f>
        <v>0</v>
      </c>
      <c r="L18" s="105">
        <f t="shared" ref="L18:L23" si="6">I18+K18</f>
        <v>0</v>
      </c>
      <c r="M18" s="109">
        <f t="shared" ref="M18:M23" si="7">L18*36</f>
        <v>0</v>
      </c>
    </row>
    <row r="19" spans="1:13" ht="45" x14ac:dyDescent="0.25">
      <c r="A19" s="103">
        <v>3</v>
      </c>
      <c r="B19" s="104" t="s">
        <v>98</v>
      </c>
      <c r="C19" s="158">
        <v>0.19289999999999999</v>
      </c>
      <c r="D19" s="155">
        <f t="shared" si="1"/>
        <v>0</v>
      </c>
      <c r="E19" s="106">
        <v>23</v>
      </c>
      <c r="F19" s="154">
        <f t="shared" si="2"/>
        <v>0</v>
      </c>
      <c r="G19" s="105">
        <f t="shared" si="3"/>
        <v>0</v>
      </c>
      <c r="H19" s="107">
        <f t="shared" si="0"/>
        <v>0</v>
      </c>
      <c r="I19" s="108">
        <f t="shared" si="4"/>
        <v>0</v>
      </c>
      <c r="J19" s="106">
        <v>23</v>
      </c>
      <c r="K19" s="105">
        <f t="shared" si="5"/>
        <v>0</v>
      </c>
      <c r="L19" s="105">
        <f t="shared" si="6"/>
        <v>0</v>
      </c>
      <c r="M19" s="109">
        <f t="shared" si="7"/>
        <v>0</v>
      </c>
    </row>
    <row r="20" spans="1:13" ht="30" x14ac:dyDescent="0.25">
      <c r="A20" s="103">
        <v>4</v>
      </c>
      <c r="B20" s="104" t="s">
        <v>99</v>
      </c>
      <c r="C20" s="158">
        <v>3.6999999999999998E-2</v>
      </c>
      <c r="D20" s="155">
        <f t="shared" si="1"/>
        <v>0</v>
      </c>
      <c r="E20" s="106">
        <v>23</v>
      </c>
      <c r="F20" s="154">
        <f t="shared" si="2"/>
        <v>0</v>
      </c>
      <c r="G20" s="105">
        <f t="shared" si="3"/>
        <v>0</v>
      </c>
      <c r="H20" s="107">
        <f t="shared" si="0"/>
        <v>0</v>
      </c>
      <c r="I20" s="108">
        <f t="shared" si="4"/>
        <v>0</v>
      </c>
      <c r="J20" s="106">
        <v>23</v>
      </c>
      <c r="K20" s="105">
        <f t="shared" si="5"/>
        <v>0</v>
      </c>
      <c r="L20" s="105">
        <f t="shared" si="6"/>
        <v>0</v>
      </c>
      <c r="M20" s="109">
        <f t="shared" si="7"/>
        <v>0</v>
      </c>
    </row>
    <row r="21" spans="1:13" ht="30" x14ac:dyDescent="0.25">
      <c r="A21" s="103">
        <v>5</v>
      </c>
      <c r="B21" s="104" t="s">
        <v>100</v>
      </c>
      <c r="C21" s="158">
        <v>2.8199999999999999E-2</v>
      </c>
      <c r="D21" s="155">
        <f t="shared" si="1"/>
        <v>0</v>
      </c>
      <c r="E21" s="106">
        <v>23</v>
      </c>
      <c r="F21" s="154">
        <f t="shared" si="2"/>
        <v>0</v>
      </c>
      <c r="G21" s="105">
        <f t="shared" si="3"/>
        <v>0</v>
      </c>
      <c r="H21" s="107">
        <f t="shared" si="0"/>
        <v>0</v>
      </c>
      <c r="I21" s="108">
        <f t="shared" si="4"/>
        <v>0</v>
      </c>
      <c r="J21" s="106">
        <v>23</v>
      </c>
      <c r="K21" s="105">
        <f t="shared" si="5"/>
        <v>0</v>
      </c>
      <c r="L21" s="105">
        <f t="shared" si="6"/>
        <v>0</v>
      </c>
      <c r="M21" s="109">
        <f t="shared" si="7"/>
        <v>0</v>
      </c>
    </row>
    <row r="22" spans="1:13" x14ac:dyDescent="0.25">
      <c r="A22" s="103">
        <v>6</v>
      </c>
      <c r="B22" s="104" t="s">
        <v>101</v>
      </c>
      <c r="C22" s="158">
        <v>2.4199999999999999E-2</v>
      </c>
      <c r="D22" s="155">
        <f t="shared" si="1"/>
        <v>0</v>
      </c>
      <c r="E22" s="106">
        <v>23</v>
      </c>
      <c r="F22" s="154">
        <f t="shared" si="2"/>
        <v>0</v>
      </c>
      <c r="G22" s="105">
        <f t="shared" si="3"/>
        <v>0</v>
      </c>
      <c r="H22" s="107">
        <f t="shared" si="0"/>
        <v>0</v>
      </c>
      <c r="I22" s="108">
        <f t="shared" si="4"/>
        <v>0</v>
      </c>
      <c r="J22" s="106">
        <v>23</v>
      </c>
      <c r="K22" s="105">
        <f t="shared" si="5"/>
        <v>0</v>
      </c>
      <c r="L22" s="105">
        <f t="shared" si="6"/>
        <v>0</v>
      </c>
      <c r="M22" s="109">
        <f t="shared" si="7"/>
        <v>0</v>
      </c>
    </row>
    <row r="23" spans="1:13" ht="30" x14ac:dyDescent="0.25">
      <c r="A23" s="103">
        <v>7</v>
      </c>
      <c r="B23" s="104" t="s">
        <v>102</v>
      </c>
      <c r="C23" s="158">
        <v>0.13800000000000001</v>
      </c>
      <c r="D23" s="155">
        <f t="shared" si="1"/>
        <v>0</v>
      </c>
      <c r="E23" s="106">
        <v>23</v>
      </c>
      <c r="F23" s="154">
        <f t="shared" si="2"/>
        <v>0</v>
      </c>
      <c r="G23" s="105">
        <f t="shared" si="3"/>
        <v>0</v>
      </c>
      <c r="H23" s="107">
        <f t="shared" si="0"/>
        <v>0</v>
      </c>
      <c r="I23" s="108">
        <f t="shared" si="4"/>
        <v>0</v>
      </c>
      <c r="J23" s="106">
        <v>23</v>
      </c>
      <c r="K23" s="105">
        <f t="shared" si="5"/>
        <v>0</v>
      </c>
      <c r="L23" s="105">
        <f t="shared" si="6"/>
        <v>0</v>
      </c>
      <c r="M23" s="109">
        <f t="shared" si="7"/>
        <v>0</v>
      </c>
    </row>
    <row r="24" spans="1:13" ht="24.75" customHeight="1" x14ac:dyDescent="0.25">
      <c r="A24" s="110">
        <v>8</v>
      </c>
      <c r="B24" s="111" t="s">
        <v>103</v>
      </c>
      <c r="C24" s="158">
        <v>1</v>
      </c>
      <c r="D24" s="160">
        <v>0</v>
      </c>
      <c r="E24" s="113"/>
      <c r="F24" s="149"/>
      <c r="G24" s="112">
        <f>SUM(G17:G23)</f>
        <v>0</v>
      </c>
      <c r="H24" s="162">
        <f>SUM(H17:H23)</f>
        <v>0</v>
      </c>
      <c r="I24" s="161">
        <v>0</v>
      </c>
      <c r="J24" s="113"/>
      <c r="K24" s="114"/>
      <c r="L24" s="112">
        <f>SUM(L17:L23)</f>
        <v>0</v>
      </c>
      <c r="M24" s="162">
        <f>SUM(M17:M23)</f>
        <v>0</v>
      </c>
    </row>
    <row r="25" spans="1:13" hidden="1" x14ac:dyDescent="0.25">
      <c r="I25" s="84">
        <v>843.36</v>
      </c>
    </row>
    <row r="27" spans="1:13" x14ac:dyDescent="0.25">
      <c r="B27" s="84" t="s">
        <v>104</v>
      </c>
      <c r="H27" s="144"/>
    </row>
    <row r="28" spans="1:13" ht="27" customHeight="1" x14ac:dyDescent="0.25"/>
    <row r="29" spans="1:13" ht="27" customHeight="1" x14ac:dyDescent="0.25">
      <c r="B29" s="220" t="s">
        <v>168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</row>
    <row r="30" spans="1:13" ht="26.25" customHeight="1" x14ac:dyDescent="0.25">
      <c r="B30" s="115" t="s">
        <v>169</v>
      </c>
      <c r="C30" s="159"/>
      <c r="D30" s="150"/>
      <c r="E30" s="115"/>
      <c r="F30" s="150"/>
      <c r="G30" s="115"/>
      <c r="H30" s="115"/>
      <c r="I30" s="115"/>
      <c r="J30" s="115"/>
      <c r="K30" s="115"/>
      <c r="L30" s="115"/>
      <c r="M30" s="115"/>
    </row>
    <row r="31" spans="1:13" ht="34.5" customHeight="1" x14ac:dyDescent="0.25">
      <c r="C31" s="84"/>
      <c r="D31" s="84"/>
      <c r="F31" s="84"/>
    </row>
    <row r="38" spans="11:11" x14ac:dyDescent="0.25">
      <c r="K38" s="116" t="s">
        <v>105</v>
      </c>
    </row>
  </sheetData>
  <mergeCells count="19">
    <mergeCell ref="A13:A15"/>
    <mergeCell ref="B13:B15"/>
    <mergeCell ref="C13:C15"/>
    <mergeCell ref="E13:E15"/>
    <mergeCell ref="D13:D15"/>
    <mergeCell ref="B3:M3"/>
    <mergeCell ref="B6:M6"/>
    <mergeCell ref="B7:M7"/>
    <mergeCell ref="E11:H12"/>
    <mergeCell ref="I11:M12"/>
    <mergeCell ref="L13:L14"/>
    <mergeCell ref="M13:M14"/>
    <mergeCell ref="B29:M29"/>
    <mergeCell ref="F13:F14"/>
    <mergeCell ref="G13:G14"/>
    <mergeCell ref="H13:H14"/>
    <mergeCell ref="I13:I15"/>
    <mergeCell ref="J13:J15"/>
    <mergeCell ref="K13:K14"/>
  </mergeCells>
  <pageMargins left="0.70000000000000007" right="0.70000000000000007" top="1.1437007874015745" bottom="1.1437007874015745" header="0.74999999999999989" footer="0.74999999999999989"/>
  <pageSetup paperSize="9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19" zoomScaleNormal="100" workbookViewId="0">
      <selection activeCell="A32" sqref="A32:I32"/>
    </sheetView>
  </sheetViews>
  <sheetFormatPr defaultColWidth="9.140625" defaultRowHeight="15" x14ac:dyDescent="0.25"/>
  <cols>
    <col min="1" max="1" width="5.140625" style="2" customWidth="1"/>
    <col min="2" max="2" width="53.5703125" style="2" customWidth="1"/>
    <col min="3" max="3" width="38" style="2" customWidth="1"/>
    <col min="4" max="4" width="5.85546875" style="2" customWidth="1"/>
    <col min="5" max="5" width="5.28515625" style="2" customWidth="1"/>
    <col min="6" max="6" width="14.85546875" style="2" customWidth="1"/>
    <col min="7" max="8" width="12.28515625" style="2" customWidth="1"/>
    <col min="9" max="9" width="19" style="2" customWidth="1"/>
    <col min="10" max="10" width="12.5703125" style="2" bestFit="1" customWidth="1"/>
    <col min="11" max="16384" width="9.140625" style="2"/>
  </cols>
  <sheetData>
    <row r="1" spans="1:10" s="1" customFormat="1" ht="12.75" x14ac:dyDescent="0.2">
      <c r="G1" s="11" t="s">
        <v>161</v>
      </c>
      <c r="I1" s="11"/>
    </row>
    <row r="2" spans="1:10" s="1" customFormat="1" ht="23.25" customHeight="1" x14ac:dyDescent="0.25">
      <c r="A2" s="51"/>
      <c r="B2" s="119"/>
      <c r="G2" s="11" t="s">
        <v>72</v>
      </c>
      <c r="I2" s="11"/>
    </row>
    <row r="3" spans="1:10" ht="13.5" customHeight="1" x14ac:dyDescent="0.25">
      <c r="A3" s="51"/>
      <c r="B3" s="3"/>
      <c r="G3" s="3"/>
      <c r="H3" s="3"/>
    </row>
    <row r="4" spans="1:10" x14ac:dyDescent="0.25">
      <c r="H4" s="2" t="s">
        <v>0</v>
      </c>
    </row>
    <row r="5" spans="1:10" x14ac:dyDescent="0.25">
      <c r="H5" s="2" t="s">
        <v>1</v>
      </c>
    </row>
    <row r="6" spans="1:10" x14ac:dyDescent="0.25">
      <c r="H6" s="2" t="s">
        <v>2</v>
      </c>
    </row>
    <row r="7" spans="1:10" x14ac:dyDescent="0.25">
      <c r="B7" s="34"/>
      <c r="C7" s="34"/>
      <c r="D7" s="34"/>
      <c r="E7" s="34"/>
      <c r="H7" s="2" t="s">
        <v>3</v>
      </c>
    </row>
    <row r="8" spans="1:10" x14ac:dyDescent="0.25">
      <c r="H8" s="2" t="s">
        <v>4</v>
      </c>
    </row>
    <row r="10" spans="1:10" ht="18.75" x14ac:dyDescent="0.3">
      <c r="A10" s="172" t="s">
        <v>65</v>
      </c>
      <c r="B10" s="172"/>
      <c r="C10" s="172"/>
      <c r="D10" s="172"/>
      <c r="E10" s="172"/>
      <c r="F10" s="172"/>
      <c r="G10" s="172"/>
      <c r="H10" s="172"/>
      <c r="I10" s="172"/>
    </row>
    <row r="11" spans="1:10" s="3" customFormat="1" x14ac:dyDescent="0.25">
      <c r="B11" s="217" t="s">
        <v>52</v>
      </c>
      <c r="C11" s="217"/>
      <c r="D11" s="217"/>
      <c r="E11" s="217"/>
      <c r="F11" s="217"/>
      <c r="G11" s="217"/>
      <c r="H11" s="217"/>
    </row>
    <row r="12" spans="1:10" s="3" customFormat="1" x14ac:dyDescent="0.25">
      <c r="A12" s="4" t="s">
        <v>24</v>
      </c>
    </row>
    <row r="13" spans="1:10" ht="24.2" customHeight="1" x14ac:dyDescent="0.25">
      <c r="A13" s="51" t="s">
        <v>50</v>
      </c>
      <c r="B13" s="3"/>
      <c r="C13" s="3"/>
      <c r="D13" s="3"/>
      <c r="E13" s="3"/>
      <c r="F13" s="3"/>
      <c r="G13" s="3"/>
      <c r="H13" s="3"/>
      <c r="I13" s="3"/>
    </row>
    <row r="14" spans="1:10" ht="15.75" customHeight="1" x14ac:dyDescent="0.25">
      <c r="A14" s="51" t="s">
        <v>73</v>
      </c>
      <c r="B14" s="3"/>
      <c r="C14" s="3"/>
      <c r="D14" s="3"/>
      <c r="E14" s="3"/>
      <c r="F14" s="3"/>
      <c r="G14" s="3"/>
      <c r="H14" s="3"/>
      <c r="I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10" ht="60" customHeight="1" x14ac:dyDescent="0.25">
      <c r="A16" s="169" t="s">
        <v>75</v>
      </c>
      <c r="B16" s="169"/>
      <c r="C16" s="169"/>
      <c r="D16" s="169"/>
      <c r="E16" s="169"/>
      <c r="F16" s="169"/>
      <c r="G16" s="169"/>
      <c r="H16" s="169"/>
      <c r="I16" s="169"/>
      <c r="J16" s="5"/>
    </row>
    <row r="17" spans="1:10" ht="17.25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5"/>
    </row>
    <row r="18" spans="1:10" ht="17.25" customHeight="1" x14ac:dyDescent="0.25"/>
    <row r="19" spans="1:10" ht="39.75" customHeight="1" x14ac:dyDescent="0.25">
      <c r="A19" s="213" t="s">
        <v>113</v>
      </c>
      <c r="B19" s="214"/>
      <c r="C19" s="214"/>
      <c r="D19" s="214"/>
      <c r="E19" s="214"/>
      <c r="F19" s="214"/>
      <c r="G19" s="214"/>
      <c r="H19" s="214"/>
      <c r="I19" s="215"/>
    </row>
    <row r="20" spans="1:10" ht="16.5" customHeight="1" x14ac:dyDescent="0.25"/>
    <row r="21" spans="1:10" ht="14.25" customHeight="1" x14ac:dyDescent="0.25">
      <c r="A21" s="239" t="s">
        <v>25</v>
      </c>
      <c r="B21" s="239" t="s">
        <v>76</v>
      </c>
      <c r="C21" s="239" t="s">
        <v>109</v>
      </c>
      <c r="D21" s="241" t="s">
        <v>37</v>
      </c>
      <c r="E21" s="239" t="s">
        <v>41</v>
      </c>
      <c r="F21" s="239" t="s">
        <v>28</v>
      </c>
      <c r="G21" s="49" t="s">
        <v>26</v>
      </c>
      <c r="H21" s="239" t="s">
        <v>11</v>
      </c>
      <c r="I21" s="49" t="s">
        <v>29</v>
      </c>
    </row>
    <row r="22" spans="1:10" ht="21.75" customHeight="1" x14ac:dyDescent="0.25">
      <c r="A22" s="240"/>
      <c r="B22" s="240"/>
      <c r="C22" s="240"/>
      <c r="D22" s="242"/>
      <c r="E22" s="240"/>
      <c r="F22" s="240"/>
      <c r="G22" s="49" t="s">
        <v>27</v>
      </c>
      <c r="H22" s="240"/>
      <c r="I22" s="50" t="s">
        <v>144</v>
      </c>
    </row>
    <row r="23" spans="1:10" x14ac:dyDescent="0.25">
      <c r="A23" s="61">
        <v>1</v>
      </c>
      <c r="B23" s="61">
        <v>2</v>
      </c>
      <c r="C23" s="79">
        <v>3</v>
      </c>
      <c r="D23" s="77">
        <v>4</v>
      </c>
      <c r="E23" s="46">
        <v>5</v>
      </c>
      <c r="F23" s="46">
        <v>6</v>
      </c>
      <c r="G23" s="46">
        <v>7</v>
      </c>
      <c r="H23" s="46">
        <v>8</v>
      </c>
      <c r="I23" s="46">
        <v>9</v>
      </c>
    </row>
    <row r="24" spans="1:10" x14ac:dyDescent="0.25">
      <c r="A24" s="233">
        <v>1</v>
      </c>
      <c r="B24" s="232" t="s">
        <v>110</v>
      </c>
      <c r="C24" s="80" t="s">
        <v>127</v>
      </c>
      <c r="D24" s="78">
        <v>36</v>
      </c>
      <c r="E24" s="47" t="s">
        <v>111</v>
      </c>
      <c r="F24" s="32"/>
      <c r="G24" s="31">
        <v>0.23</v>
      </c>
      <c r="H24" s="32">
        <f t="shared" ref="H24:H30" si="0">ROUND((F24+(F24*G24)),2)</f>
        <v>0</v>
      </c>
      <c r="I24" s="33">
        <f t="shared" ref="I24:I30" si="1">D24*H24</f>
        <v>0</v>
      </c>
    </row>
    <row r="25" spans="1:10" x14ac:dyDescent="0.25">
      <c r="A25" s="233"/>
      <c r="B25" s="232"/>
      <c r="C25" s="80" t="s">
        <v>128</v>
      </c>
      <c r="D25" s="78">
        <v>36</v>
      </c>
      <c r="E25" s="47" t="s">
        <v>111</v>
      </c>
      <c r="F25" s="32"/>
      <c r="G25" s="31">
        <v>0.23</v>
      </c>
      <c r="H25" s="32">
        <f t="shared" si="0"/>
        <v>0</v>
      </c>
      <c r="I25" s="33">
        <f t="shared" si="1"/>
        <v>0</v>
      </c>
    </row>
    <row r="26" spans="1:10" x14ac:dyDescent="0.25">
      <c r="A26" s="233">
        <v>2</v>
      </c>
      <c r="B26" s="232" t="s">
        <v>114</v>
      </c>
      <c r="C26" s="80" t="s">
        <v>127</v>
      </c>
      <c r="D26" s="78">
        <v>36</v>
      </c>
      <c r="E26" s="47" t="s">
        <v>111</v>
      </c>
      <c r="F26" s="32"/>
      <c r="G26" s="31">
        <v>0.23</v>
      </c>
      <c r="H26" s="32">
        <f t="shared" si="0"/>
        <v>0</v>
      </c>
      <c r="I26" s="33">
        <f t="shared" si="1"/>
        <v>0</v>
      </c>
    </row>
    <row r="27" spans="1:10" x14ac:dyDescent="0.25">
      <c r="A27" s="233"/>
      <c r="B27" s="232"/>
      <c r="C27" s="80" t="s">
        <v>128</v>
      </c>
      <c r="D27" s="78">
        <v>36</v>
      </c>
      <c r="E27" s="47" t="s">
        <v>111</v>
      </c>
      <c r="F27" s="32"/>
      <c r="G27" s="31">
        <v>0.23</v>
      </c>
      <c r="H27" s="32">
        <f t="shared" si="0"/>
        <v>0</v>
      </c>
      <c r="I27" s="33">
        <f t="shared" si="1"/>
        <v>0</v>
      </c>
    </row>
    <row r="28" spans="1:10" ht="24" customHeight="1" x14ac:dyDescent="0.25">
      <c r="A28" s="61">
        <v>3</v>
      </c>
      <c r="B28" s="120" t="s">
        <v>115</v>
      </c>
      <c r="C28" s="80" t="s">
        <v>128</v>
      </c>
      <c r="D28" s="78">
        <v>36</v>
      </c>
      <c r="E28" s="47" t="s">
        <v>111</v>
      </c>
      <c r="F28" s="32"/>
      <c r="G28" s="31">
        <v>0.23</v>
      </c>
      <c r="H28" s="32">
        <f t="shared" si="0"/>
        <v>0</v>
      </c>
      <c r="I28" s="33">
        <f t="shared" si="1"/>
        <v>0</v>
      </c>
    </row>
    <row r="29" spans="1:10" x14ac:dyDescent="0.25">
      <c r="A29" s="233">
        <v>4</v>
      </c>
      <c r="B29" s="232" t="s">
        <v>131</v>
      </c>
      <c r="C29" s="80" t="s">
        <v>127</v>
      </c>
      <c r="D29" s="78">
        <v>36</v>
      </c>
      <c r="E29" s="47" t="s">
        <v>111</v>
      </c>
      <c r="F29" s="32"/>
      <c r="G29" s="31">
        <v>0.23</v>
      </c>
      <c r="H29" s="32">
        <f t="shared" si="0"/>
        <v>0</v>
      </c>
      <c r="I29" s="33">
        <f t="shared" si="1"/>
        <v>0</v>
      </c>
    </row>
    <row r="30" spans="1:10" x14ac:dyDescent="0.25">
      <c r="A30" s="233"/>
      <c r="B30" s="232"/>
      <c r="C30" s="80" t="s">
        <v>128</v>
      </c>
      <c r="D30" s="78">
        <v>36</v>
      </c>
      <c r="E30" s="47" t="s">
        <v>111</v>
      </c>
      <c r="F30" s="32"/>
      <c r="G30" s="31">
        <v>0.23</v>
      </c>
      <c r="H30" s="32">
        <f t="shared" si="0"/>
        <v>0</v>
      </c>
      <c r="I30" s="33">
        <f t="shared" si="1"/>
        <v>0</v>
      </c>
    </row>
    <row r="31" spans="1:10" ht="27" customHeight="1" x14ac:dyDescent="0.25">
      <c r="A31" s="236" t="s">
        <v>78</v>
      </c>
      <c r="B31" s="237"/>
      <c r="C31" s="237"/>
      <c r="D31" s="237"/>
      <c r="E31" s="237"/>
      <c r="F31" s="237"/>
      <c r="G31" s="237"/>
      <c r="H31" s="238"/>
      <c r="I31" s="48">
        <f>SUM(I24:I30)</f>
        <v>0</v>
      </c>
    </row>
    <row r="32" spans="1:10" ht="45.75" customHeight="1" x14ac:dyDescent="0.25">
      <c r="A32" s="234" t="s">
        <v>112</v>
      </c>
      <c r="B32" s="235"/>
      <c r="C32" s="235"/>
      <c r="D32" s="235"/>
      <c r="E32" s="235"/>
      <c r="F32" s="235"/>
      <c r="G32" s="235"/>
      <c r="H32" s="235"/>
      <c r="I32" s="235"/>
    </row>
    <row r="33" spans="1:9" ht="15" customHeight="1" x14ac:dyDescent="0.25">
      <c r="B33" s="204" t="s">
        <v>53</v>
      </c>
      <c r="C33" s="204"/>
      <c r="D33" s="204"/>
      <c r="E33" s="204"/>
      <c r="F33" s="204"/>
      <c r="G33" s="204"/>
      <c r="H33" s="204"/>
      <c r="I33" s="204"/>
    </row>
    <row r="34" spans="1:9" ht="22.5" customHeight="1" x14ac:dyDescent="0.25">
      <c r="B34" s="35"/>
      <c r="C34" s="73"/>
      <c r="D34" s="35"/>
      <c r="E34" s="35"/>
      <c r="F34" s="35"/>
      <c r="G34" s="35"/>
      <c r="H34" s="35"/>
      <c r="I34" s="35"/>
    </row>
    <row r="35" spans="1:9" ht="25.5" customHeight="1" x14ac:dyDescent="0.25">
      <c r="A35" s="8"/>
      <c r="B35" s="13"/>
      <c r="C35" s="13"/>
      <c r="D35" s="13"/>
      <c r="E35" s="13"/>
      <c r="F35" s="13"/>
      <c r="G35" s="13"/>
      <c r="H35" s="13"/>
      <c r="I35" s="13"/>
    </row>
    <row r="36" spans="1:9" ht="17.25" x14ac:dyDescent="0.25">
      <c r="A36" s="9"/>
      <c r="B36" s="14" t="s">
        <v>39</v>
      </c>
      <c r="C36" s="14"/>
      <c r="D36" s="14"/>
      <c r="E36" s="14"/>
      <c r="F36" s="14"/>
      <c r="G36" s="14"/>
      <c r="H36" s="14"/>
      <c r="I36" s="14"/>
    </row>
    <row r="37" spans="1:9" x14ac:dyDescent="0.25">
      <c r="B37" s="12"/>
      <c r="C37" s="12"/>
      <c r="D37" s="12"/>
      <c r="E37" s="12"/>
      <c r="F37" s="12"/>
      <c r="G37" s="13"/>
      <c r="H37" s="13"/>
      <c r="I37" s="13"/>
    </row>
    <row r="38" spans="1:9" x14ac:dyDescent="0.25">
      <c r="B38" s="69" t="s">
        <v>15</v>
      </c>
      <c r="C38" s="131"/>
      <c r="D38" s="132"/>
      <c r="E38" s="132"/>
      <c r="F38" s="132"/>
      <c r="G38" s="132"/>
      <c r="H38" s="132"/>
      <c r="I38" s="133"/>
    </row>
    <row r="39" spans="1:9" x14ac:dyDescent="0.25">
      <c r="B39" s="70" t="s">
        <v>16</v>
      </c>
      <c r="C39" s="125"/>
      <c r="D39" s="126"/>
      <c r="E39" s="126"/>
      <c r="F39" s="126"/>
      <c r="G39" s="126"/>
      <c r="H39" s="126"/>
      <c r="I39" s="127"/>
    </row>
    <row r="40" spans="1:9" x14ac:dyDescent="0.25">
      <c r="B40" s="71" t="s">
        <v>12</v>
      </c>
      <c r="C40" s="140"/>
      <c r="D40" s="44"/>
      <c r="E40" s="44"/>
      <c r="F40" s="44"/>
      <c r="G40" s="44"/>
      <c r="H40" s="44"/>
      <c r="I40" s="139"/>
    </row>
    <row r="41" spans="1:9" ht="26.25" customHeight="1" x14ac:dyDescent="0.25">
      <c r="B41" s="72" t="s">
        <v>17</v>
      </c>
      <c r="C41" s="128"/>
      <c r="D41" s="129"/>
      <c r="E41" s="129"/>
      <c r="F41" s="129"/>
      <c r="G41" s="129"/>
      <c r="H41" s="129"/>
      <c r="I41" s="130"/>
    </row>
  </sheetData>
  <mergeCells count="20">
    <mergeCell ref="A10:I10"/>
    <mergeCell ref="B11:H11"/>
    <mergeCell ref="A16:I16"/>
    <mergeCell ref="A19:I19"/>
    <mergeCell ref="A21:A22"/>
    <mergeCell ref="B21:B22"/>
    <mergeCell ref="D21:D22"/>
    <mergeCell ref="E21:E22"/>
    <mergeCell ref="F21:F22"/>
    <mergeCell ref="H21:H22"/>
    <mergeCell ref="C21:C22"/>
    <mergeCell ref="B24:B25"/>
    <mergeCell ref="A24:A25"/>
    <mergeCell ref="A26:A27"/>
    <mergeCell ref="B26:B27"/>
    <mergeCell ref="B33:I33"/>
    <mergeCell ref="A29:A30"/>
    <mergeCell ref="B29:B30"/>
    <mergeCell ref="A32:I32"/>
    <mergeCell ref="A31:H31"/>
  </mergeCells>
  <pageMargins left="0.7" right="0.7" top="0.75" bottom="0.75" header="0.3" footer="0.3"/>
  <pageSetup paperSize="9" scale="7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104775</xdr:rowOff>
                  </from>
                  <to>
                    <xdr:col>1</xdr:col>
                    <xdr:colOff>3086100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0</xdr:col>
                    <xdr:colOff>333375</xdr:colOff>
                    <xdr:row>34</xdr:row>
                    <xdr:rowOff>57150</xdr:rowOff>
                  </from>
                  <to>
                    <xdr:col>2</xdr:col>
                    <xdr:colOff>809625</xdr:colOff>
                    <xdr:row>35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opLeftCell="A19" zoomScaleNormal="100" workbookViewId="0">
      <selection activeCell="A10" sqref="A10:I10"/>
    </sheetView>
  </sheetViews>
  <sheetFormatPr defaultColWidth="9.140625" defaultRowHeight="15" x14ac:dyDescent="0.25"/>
  <cols>
    <col min="1" max="1" width="5.140625" style="2" customWidth="1"/>
    <col min="2" max="2" width="38.5703125" style="2" customWidth="1"/>
    <col min="3" max="3" width="38.140625" style="2" bestFit="1" customWidth="1"/>
    <col min="4" max="4" width="8.5703125" style="2" customWidth="1"/>
    <col min="5" max="5" width="6.5703125" style="2" customWidth="1"/>
    <col min="6" max="6" width="13.28515625" style="2" customWidth="1"/>
    <col min="7" max="8" width="12.28515625" style="2" customWidth="1"/>
    <col min="9" max="9" width="19" style="2" customWidth="1"/>
    <col min="10" max="10" width="12.5703125" style="2" bestFit="1" customWidth="1"/>
    <col min="11" max="16384" width="9.140625" style="2"/>
  </cols>
  <sheetData>
    <row r="1" spans="1:10" s="1" customFormat="1" ht="12.75" x14ac:dyDescent="0.2">
      <c r="A1" s="119"/>
      <c r="B1" s="119"/>
      <c r="G1" s="11" t="s">
        <v>162</v>
      </c>
      <c r="H1" s="53"/>
      <c r="I1" s="11"/>
    </row>
    <row r="2" spans="1:10" s="1" customFormat="1" x14ac:dyDescent="0.25">
      <c r="A2" s="51"/>
      <c r="B2" s="119"/>
      <c r="G2" s="11" t="s">
        <v>72</v>
      </c>
      <c r="H2" s="53"/>
      <c r="I2" s="11"/>
    </row>
    <row r="3" spans="1:10" ht="13.5" customHeight="1" x14ac:dyDescent="0.25">
      <c r="A3" s="3"/>
      <c r="B3" s="3"/>
      <c r="G3" s="3"/>
      <c r="H3" s="3"/>
    </row>
    <row r="4" spans="1:10" x14ac:dyDescent="0.25">
      <c r="A4" s="3"/>
      <c r="B4" s="3"/>
      <c r="H4" s="2" t="s">
        <v>0</v>
      </c>
    </row>
    <row r="5" spans="1:10" x14ac:dyDescent="0.25">
      <c r="H5" s="2" t="s">
        <v>1</v>
      </c>
    </row>
    <row r="6" spans="1:10" x14ac:dyDescent="0.25">
      <c r="H6" s="2" t="s">
        <v>2</v>
      </c>
    </row>
    <row r="7" spans="1:10" x14ac:dyDescent="0.25">
      <c r="B7" s="34"/>
      <c r="C7" s="34"/>
      <c r="D7" s="34"/>
      <c r="E7" s="34"/>
      <c r="H7" s="2" t="s">
        <v>3</v>
      </c>
    </row>
    <row r="8" spans="1:10" x14ac:dyDescent="0.25">
      <c r="H8" s="2" t="s">
        <v>4</v>
      </c>
    </row>
    <row r="10" spans="1:10" ht="18.75" x14ac:dyDescent="0.3">
      <c r="A10" s="172" t="s">
        <v>66</v>
      </c>
      <c r="B10" s="172"/>
      <c r="C10" s="172"/>
      <c r="D10" s="172"/>
      <c r="E10" s="172"/>
      <c r="F10" s="172"/>
      <c r="G10" s="172"/>
      <c r="H10" s="172"/>
      <c r="I10" s="172"/>
    </row>
    <row r="11" spans="1:10" s="3" customFormat="1" x14ac:dyDescent="0.25">
      <c r="B11" s="217" t="s">
        <v>52</v>
      </c>
      <c r="C11" s="217"/>
      <c r="D11" s="217"/>
      <c r="E11" s="217"/>
      <c r="F11" s="217"/>
      <c r="G11" s="217"/>
      <c r="H11" s="217"/>
    </row>
    <row r="12" spans="1:10" s="3" customFormat="1" x14ac:dyDescent="0.25">
      <c r="A12" s="4" t="s">
        <v>24</v>
      </c>
    </row>
    <row r="13" spans="1:10" ht="24.2" customHeight="1" x14ac:dyDescent="0.25">
      <c r="A13" s="51" t="s">
        <v>50</v>
      </c>
      <c r="B13" s="3"/>
      <c r="C13" s="3"/>
      <c r="D13" s="3"/>
      <c r="E13" s="3"/>
      <c r="F13" s="3"/>
      <c r="G13" s="3"/>
      <c r="H13" s="3"/>
      <c r="I13" s="3"/>
    </row>
    <row r="14" spans="1:10" ht="15.75" customHeight="1" x14ac:dyDescent="0.25">
      <c r="A14" s="51" t="s">
        <v>73</v>
      </c>
      <c r="B14" s="3"/>
      <c r="C14" s="3"/>
      <c r="D14" s="3"/>
      <c r="E14" s="3"/>
      <c r="F14" s="3"/>
      <c r="G14" s="3"/>
      <c r="H14" s="3"/>
      <c r="I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10" ht="60" customHeight="1" x14ac:dyDescent="0.25">
      <c r="A16" s="169" t="s">
        <v>75</v>
      </c>
      <c r="B16" s="169"/>
      <c r="C16" s="169"/>
      <c r="D16" s="169"/>
      <c r="E16" s="169"/>
      <c r="F16" s="169"/>
      <c r="G16" s="169"/>
      <c r="H16" s="169"/>
      <c r="I16" s="169"/>
      <c r="J16" s="5"/>
    </row>
    <row r="17" spans="1:10" ht="17.25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5"/>
    </row>
    <row r="18" spans="1:10" ht="17.25" customHeight="1" x14ac:dyDescent="0.25"/>
    <row r="19" spans="1:10" ht="15.75" x14ac:dyDescent="0.25">
      <c r="A19" s="213" t="s">
        <v>116</v>
      </c>
      <c r="B19" s="214"/>
      <c r="C19" s="214"/>
      <c r="D19" s="214"/>
      <c r="E19" s="214"/>
      <c r="F19" s="214"/>
      <c r="G19" s="214"/>
      <c r="H19" s="214"/>
      <c r="I19" s="215"/>
    </row>
    <row r="21" spans="1:10" s="56" customFormat="1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10" ht="14.25" customHeight="1" x14ac:dyDescent="0.25">
      <c r="A22" s="239" t="s">
        <v>25</v>
      </c>
      <c r="B22" s="239" t="s">
        <v>76</v>
      </c>
      <c r="C22" s="239" t="s">
        <v>109</v>
      </c>
      <c r="D22" s="241" t="s">
        <v>37</v>
      </c>
      <c r="E22" s="239" t="s">
        <v>41</v>
      </c>
      <c r="F22" s="239" t="s">
        <v>28</v>
      </c>
      <c r="G22" s="75" t="s">
        <v>26</v>
      </c>
      <c r="H22" s="239" t="s">
        <v>11</v>
      </c>
      <c r="I22" s="75" t="s">
        <v>29</v>
      </c>
    </row>
    <row r="23" spans="1:10" ht="21.75" customHeight="1" x14ac:dyDescent="0.25">
      <c r="A23" s="240"/>
      <c r="B23" s="240"/>
      <c r="C23" s="240"/>
      <c r="D23" s="242"/>
      <c r="E23" s="240"/>
      <c r="F23" s="240"/>
      <c r="G23" s="75" t="s">
        <v>27</v>
      </c>
      <c r="H23" s="240"/>
      <c r="I23" s="50" t="s">
        <v>144</v>
      </c>
    </row>
    <row r="24" spans="1:10" x14ac:dyDescent="0.25">
      <c r="A24" s="61">
        <v>1</v>
      </c>
      <c r="B24" s="61">
        <v>2</v>
      </c>
      <c r="C24" s="79">
        <v>3</v>
      </c>
      <c r="D24" s="77">
        <v>4</v>
      </c>
      <c r="E24" s="76">
        <v>5</v>
      </c>
      <c r="F24" s="76">
        <v>6</v>
      </c>
      <c r="G24" s="76">
        <v>7</v>
      </c>
      <c r="H24" s="76">
        <v>8</v>
      </c>
      <c r="I24" s="76">
        <v>9</v>
      </c>
    </row>
    <row r="25" spans="1:10" s="56" customFormat="1" ht="21.75" customHeight="1" x14ac:dyDescent="0.25">
      <c r="A25" s="233">
        <v>1</v>
      </c>
      <c r="B25" s="243" t="s">
        <v>132</v>
      </c>
      <c r="C25" s="80" t="s">
        <v>127</v>
      </c>
      <c r="D25" s="78">
        <v>36</v>
      </c>
      <c r="E25" s="47" t="s">
        <v>111</v>
      </c>
      <c r="F25" s="32"/>
      <c r="G25" s="31">
        <v>0.23</v>
      </c>
      <c r="H25" s="32">
        <f t="shared" ref="H25:H26" si="0">ROUND((F25+(F25*G25)),2)</f>
        <v>0</v>
      </c>
      <c r="I25" s="33">
        <f t="shared" ref="I25:I26" si="1">D25*H25</f>
        <v>0</v>
      </c>
    </row>
    <row r="26" spans="1:10" s="56" customFormat="1" ht="22.5" customHeight="1" x14ac:dyDescent="0.25">
      <c r="A26" s="233"/>
      <c r="B26" s="232"/>
      <c r="C26" s="80" t="s">
        <v>128</v>
      </c>
      <c r="D26" s="78">
        <v>36</v>
      </c>
      <c r="E26" s="47" t="s">
        <v>111</v>
      </c>
      <c r="F26" s="32"/>
      <c r="G26" s="31">
        <v>0.23</v>
      </c>
      <c r="H26" s="32">
        <f t="shared" si="0"/>
        <v>0</v>
      </c>
      <c r="I26" s="33">
        <f t="shared" si="1"/>
        <v>0</v>
      </c>
    </row>
    <row r="27" spans="1:10" s="56" customFormat="1" ht="24" customHeight="1" x14ac:dyDescent="0.25">
      <c r="A27" s="236" t="s">
        <v>78</v>
      </c>
      <c r="B27" s="237"/>
      <c r="C27" s="237"/>
      <c r="D27" s="237"/>
      <c r="E27" s="237"/>
      <c r="F27" s="237"/>
      <c r="G27" s="237"/>
      <c r="H27" s="238"/>
      <c r="I27" s="48">
        <f>SUM(I25:I26)</f>
        <v>0</v>
      </c>
    </row>
    <row r="28" spans="1:10" s="56" customFormat="1" ht="44.25" customHeight="1" x14ac:dyDescent="0.25">
      <c r="A28" s="234" t="s">
        <v>112</v>
      </c>
      <c r="B28" s="235"/>
      <c r="C28" s="235"/>
      <c r="D28" s="235"/>
      <c r="E28" s="235"/>
      <c r="F28" s="235"/>
      <c r="G28" s="235"/>
      <c r="H28" s="235"/>
      <c r="I28" s="235"/>
    </row>
    <row r="29" spans="1:10" x14ac:dyDescent="0.25">
      <c r="B29" s="5"/>
      <c r="C29" s="5"/>
      <c r="D29" s="5"/>
      <c r="E29" s="5"/>
      <c r="F29" s="5"/>
    </row>
    <row r="30" spans="1:10" ht="15" customHeight="1" x14ac:dyDescent="0.25">
      <c r="B30" s="204" t="s">
        <v>54</v>
      </c>
      <c r="C30" s="204"/>
      <c r="D30" s="204"/>
      <c r="E30" s="204"/>
      <c r="F30" s="204"/>
      <c r="G30" s="204"/>
      <c r="H30" s="204"/>
      <c r="I30" s="204"/>
    </row>
    <row r="31" spans="1:10" ht="22.5" customHeight="1" x14ac:dyDescent="0.25">
      <c r="B31" s="35"/>
      <c r="C31" s="35"/>
      <c r="D31" s="35"/>
      <c r="E31" s="35"/>
      <c r="F31" s="35"/>
      <c r="G31" s="35"/>
      <c r="H31" s="35"/>
      <c r="I31" s="35"/>
    </row>
    <row r="32" spans="1:10" ht="25.5" customHeight="1" x14ac:dyDescent="0.25">
      <c r="A32" s="8"/>
      <c r="B32" s="13"/>
      <c r="C32" s="13"/>
      <c r="D32" s="13"/>
      <c r="E32" s="13"/>
      <c r="F32" s="13"/>
      <c r="G32" s="13"/>
      <c r="H32" s="13"/>
      <c r="I32" s="13"/>
    </row>
    <row r="33" spans="1:9" ht="17.25" x14ac:dyDescent="0.25">
      <c r="A33" s="9"/>
      <c r="B33" s="14" t="s">
        <v>39</v>
      </c>
      <c r="C33" s="14"/>
      <c r="D33" s="14"/>
      <c r="E33" s="14"/>
      <c r="F33" s="14"/>
      <c r="G33" s="14"/>
      <c r="H33" s="14"/>
      <c r="I33" s="14"/>
    </row>
    <row r="34" spans="1:9" x14ac:dyDescent="0.25">
      <c r="B34" s="12"/>
      <c r="C34" s="12"/>
      <c r="D34" s="12"/>
      <c r="E34" s="12"/>
      <c r="F34" s="12"/>
      <c r="G34" s="13"/>
      <c r="H34" s="13"/>
      <c r="I34" s="13"/>
    </row>
    <row r="35" spans="1:9" ht="31.5" customHeight="1" x14ac:dyDescent="0.25">
      <c r="B35" s="74" t="s">
        <v>15</v>
      </c>
      <c r="C35" s="125"/>
      <c r="D35" s="132"/>
      <c r="E35" s="132"/>
      <c r="F35" s="132"/>
      <c r="G35" s="132"/>
      <c r="H35" s="132"/>
      <c r="I35" s="133"/>
    </row>
    <row r="36" spans="1:9" x14ac:dyDescent="0.25">
      <c r="B36" s="70" t="s">
        <v>16</v>
      </c>
      <c r="C36" s="127"/>
      <c r="D36" s="126"/>
      <c r="E36" s="126"/>
      <c r="F36" s="126"/>
      <c r="G36" s="126"/>
      <c r="H36" s="126"/>
      <c r="I36" s="127"/>
    </row>
    <row r="37" spans="1:9" x14ac:dyDescent="0.25">
      <c r="B37" s="141" t="s">
        <v>12</v>
      </c>
      <c r="C37" s="139"/>
      <c r="D37" s="44"/>
      <c r="E37" s="44"/>
      <c r="F37" s="44"/>
      <c r="G37" s="44"/>
      <c r="H37" s="44"/>
      <c r="I37" s="139"/>
    </row>
    <row r="38" spans="1:9" ht="26.25" customHeight="1" x14ac:dyDescent="0.25">
      <c r="B38" s="72" t="s">
        <v>17</v>
      </c>
      <c r="C38" s="133"/>
      <c r="D38" s="132"/>
      <c r="E38" s="132"/>
      <c r="F38" s="132"/>
      <c r="G38" s="132"/>
      <c r="H38" s="132"/>
      <c r="I38" s="133"/>
    </row>
  </sheetData>
  <mergeCells count="16">
    <mergeCell ref="A27:H27"/>
    <mergeCell ref="A28:I28"/>
    <mergeCell ref="B30:I30"/>
    <mergeCell ref="A25:A26"/>
    <mergeCell ref="B25:B26"/>
    <mergeCell ref="A10:I10"/>
    <mergeCell ref="B11:H11"/>
    <mergeCell ref="A16:I16"/>
    <mergeCell ref="A19:I19"/>
    <mergeCell ref="A22:A23"/>
    <mergeCell ref="B22:B23"/>
    <mergeCell ref="E22:E23"/>
    <mergeCell ref="F22:F23"/>
    <mergeCell ref="H22:H23"/>
    <mergeCell ref="C22:C23"/>
    <mergeCell ref="D22:D23"/>
  </mergeCells>
  <pageMargins left="0.7" right="0.7" top="0.75" bottom="0.75" header="0.3" footer="0.3"/>
  <pageSetup paperSize="9" scale="8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104775</xdr:rowOff>
                  </from>
                  <to>
                    <xdr:col>2</xdr:col>
                    <xdr:colOff>514350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0</xdr:col>
                    <xdr:colOff>333375</xdr:colOff>
                    <xdr:row>31</xdr:row>
                    <xdr:rowOff>57150</xdr:rowOff>
                  </from>
                  <to>
                    <xdr:col>2</xdr:col>
                    <xdr:colOff>1809750</xdr:colOff>
                    <xdr:row>32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opLeftCell="A7" zoomScaleNormal="100" workbookViewId="0">
      <selection activeCell="G1" sqref="G1:G2"/>
    </sheetView>
  </sheetViews>
  <sheetFormatPr defaultColWidth="9.140625" defaultRowHeight="15" x14ac:dyDescent="0.25"/>
  <cols>
    <col min="1" max="1" width="5.140625" style="2" customWidth="1"/>
    <col min="2" max="2" width="32.140625" style="2" customWidth="1"/>
    <col min="3" max="3" width="38.140625" style="2" bestFit="1" customWidth="1"/>
    <col min="4" max="5" width="8.5703125" style="2" customWidth="1"/>
    <col min="6" max="6" width="13.28515625" style="2" customWidth="1"/>
    <col min="7" max="8" width="12.28515625" style="2" customWidth="1"/>
    <col min="9" max="9" width="19" style="2" customWidth="1"/>
    <col min="10" max="10" width="12.5703125" style="2" bestFit="1" customWidth="1"/>
    <col min="11" max="16384" width="9.140625" style="2"/>
  </cols>
  <sheetData>
    <row r="1" spans="1:10" s="1" customFormat="1" ht="12.75" x14ac:dyDescent="0.2">
      <c r="G1" s="11" t="s">
        <v>163</v>
      </c>
      <c r="H1" s="53"/>
      <c r="I1" s="11"/>
    </row>
    <row r="2" spans="1:10" s="1" customFormat="1" x14ac:dyDescent="0.25">
      <c r="A2" s="51"/>
      <c r="B2" s="119"/>
      <c r="G2" s="11" t="s">
        <v>72</v>
      </c>
      <c r="H2" s="53"/>
      <c r="I2" s="11"/>
    </row>
    <row r="3" spans="1:10" ht="13.5" customHeight="1" x14ac:dyDescent="0.25">
      <c r="A3" s="51"/>
      <c r="B3" s="3"/>
      <c r="G3" s="3"/>
      <c r="H3" s="3"/>
    </row>
    <row r="4" spans="1:10" x14ac:dyDescent="0.25">
      <c r="H4" s="2" t="s">
        <v>0</v>
      </c>
    </row>
    <row r="5" spans="1:10" x14ac:dyDescent="0.25">
      <c r="H5" s="2" t="s">
        <v>1</v>
      </c>
    </row>
    <row r="6" spans="1:10" x14ac:dyDescent="0.25">
      <c r="H6" s="2" t="s">
        <v>2</v>
      </c>
    </row>
    <row r="7" spans="1:10" x14ac:dyDescent="0.25">
      <c r="B7" s="34"/>
      <c r="C7" s="34"/>
      <c r="D7" s="34"/>
      <c r="E7" s="34"/>
      <c r="H7" s="2" t="s">
        <v>3</v>
      </c>
    </row>
    <row r="8" spans="1:10" x14ac:dyDescent="0.25">
      <c r="H8" s="2" t="s">
        <v>4</v>
      </c>
    </row>
    <row r="10" spans="1:10" ht="18.75" x14ac:dyDescent="0.3">
      <c r="A10" s="172" t="s">
        <v>67</v>
      </c>
      <c r="B10" s="172"/>
      <c r="C10" s="172"/>
      <c r="D10" s="172"/>
      <c r="E10" s="172"/>
      <c r="F10" s="172"/>
      <c r="G10" s="172"/>
      <c r="H10" s="172"/>
      <c r="I10" s="172"/>
    </row>
    <row r="11" spans="1:10" s="3" customFormat="1" x14ac:dyDescent="0.25">
      <c r="B11" s="217" t="s">
        <v>52</v>
      </c>
      <c r="C11" s="217"/>
      <c r="D11" s="217"/>
      <c r="E11" s="217"/>
      <c r="F11" s="217"/>
      <c r="G11" s="217"/>
      <c r="H11" s="217"/>
    </row>
    <row r="12" spans="1:10" s="3" customFormat="1" x14ac:dyDescent="0.25">
      <c r="A12" s="4" t="s">
        <v>24</v>
      </c>
    </row>
    <row r="13" spans="1:10" ht="24.2" customHeight="1" x14ac:dyDescent="0.25">
      <c r="A13" s="51" t="s">
        <v>50</v>
      </c>
      <c r="B13" s="3"/>
      <c r="C13" s="3"/>
      <c r="D13" s="3"/>
      <c r="E13" s="3"/>
      <c r="F13" s="3"/>
      <c r="G13" s="3"/>
      <c r="H13" s="3"/>
      <c r="I13" s="3"/>
    </row>
    <row r="14" spans="1:10" ht="15.75" customHeight="1" x14ac:dyDescent="0.25">
      <c r="A14" s="51" t="s">
        <v>73</v>
      </c>
      <c r="B14" s="3"/>
      <c r="C14" s="3"/>
      <c r="D14" s="3"/>
      <c r="E14" s="3"/>
      <c r="F14" s="3"/>
      <c r="G14" s="3"/>
      <c r="H14" s="3"/>
      <c r="I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10" ht="60" customHeight="1" x14ac:dyDescent="0.25">
      <c r="A16" s="169" t="s">
        <v>75</v>
      </c>
      <c r="B16" s="169"/>
      <c r="C16" s="169"/>
      <c r="D16" s="169"/>
      <c r="E16" s="169"/>
      <c r="F16" s="169"/>
      <c r="G16" s="169"/>
      <c r="H16" s="169"/>
      <c r="I16" s="169"/>
      <c r="J16" s="5"/>
    </row>
    <row r="17" spans="1:10" ht="17.25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5"/>
    </row>
    <row r="18" spans="1:10" ht="17.25" customHeight="1" x14ac:dyDescent="0.25"/>
    <row r="19" spans="1:10" ht="15.75" x14ac:dyDescent="0.25">
      <c r="A19" s="245" t="s">
        <v>117</v>
      </c>
      <c r="B19" s="246"/>
      <c r="C19" s="246"/>
      <c r="D19" s="246"/>
      <c r="E19" s="246"/>
      <c r="F19" s="246"/>
      <c r="G19" s="246"/>
      <c r="H19" s="246"/>
      <c r="I19" s="247"/>
    </row>
    <row r="20" spans="1:10" s="56" customFormat="1" ht="28.5" customHeight="1" x14ac:dyDescent="0.25">
      <c r="A20" s="248"/>
      <c r="B20" s="248"/>
      <c r="C20" s="248"/>
      <c r="D20" s="248"/>
      <c r="E20" s="248"/>
      <c r="F20" s="248"/>
      <c r="G20" s="248"/>
      <c r="H20" s="248"/>
      <c r="I20" s="81"/>
    </row>
    <row r="21" spans="1:10" ht="14.25" customHeight="1" x14ac:dyDescent="0.25">
      <c r="A21" s="239" t="s">
        <v>25</v>
      </c>
      <c r="B21" s="239" t="s">
        <v>76</v>
      </c>
      <c r="C21" s="239" t="s">
        <v>109</v>
      </c>
      <c r="D21" s="241" t="s">
        <v>37</v>
      </c>
      <c r="E21" s="239" t="s">
        <v>41</v>
      </c>
      <c r="F21" s="239" t="s">
        <v>28</v>
      </c>
      <c r="G21" s="75" t="s">
        <v>26</v>
      </c>
      <c r="H21" s="239" t="s">
        <v>11</v>
      </c>
      <c r="I21" s="75" t="s">
        <v>29</v>
      </c>
    </row>
    <row r="22" spans="1:10" ht="21.75" customHeight="1" x14ac:dyDescent="0.25">
      <c r="A22" s="240"/>
      <c r="B22" s="240"/>
      <c r="C22" s="240"/>
      <c r="D22" s="242"/>
      <c r="E22" s="240"/>
      <c r="F22" s="240"/>
      <c r="G22" s="75" t="s">
        <v>27</v>
      </c>
      <c r="H22" s="240"/>
      <c r="I22" s="50" t="s">
        <v>144</v>
      </c>
    </row>
    <row r="23" spans="1:10" x14ac:dyDescent="0.25">
      <c r="A23" s="61">
        <v>1</v>
      </c>
      <c r="B23" s="61">
        <v>2</v>
      </c>
      <c r="C23" s="79">
        <v>3</v>
      </c>
      <c r="D23" s="77">
        <v>4</v>
      </c>
      <c r="E23" s="76">
        <v>5</v>
      </c>
      <c r="F23" s="76">
        <v>6</v>
      </c>
      <c r="G23" s="76">
        <v>7</v>
      </c>
      <c r="H23" s="76">
        <v>8</v>
      </c>
      <c r="I23" s="76">
        <v>9</v>
      </c>
    </row>
    <row r="24" spans="1:10" x14ac:dyDescent="0.25">
      <c r="A24" s="244">
        <v>1</v>
      </c>
      <c r="B24" s="232" t="s">
        <v>133</v>
      </c>
      <c r="C24" s="80" t="s">
        <v>127</v>
      </c>
      <c r="D24" s="78">
        <v>36</v>
      </c>
      <c r="E24" s="47" t="s">
        <v>111</v>
      </c>
      <c r="F24" s="32"/>
      <c r="G24" s="31">
        <v>0.23</v>
      </c>
      <c r="H24" s="32">
        <f t="shared" ref="H24:H26" si="0">ROUND((F24+(F24*G24)),2)</f>
        <v>0</v>
      </c>
      <c r="I24" s="33">
        <f t="shared" ref="I24:I26" si="1">D24*H24</f>
        <v>0</v>
      </c>
    </row>
    <row r="25" spans="1:10" x14ac:dyDescent="0.25">
      <c r="A25" s="244"/>
      <c r="B25" s="232"/>
      <c r="C25" s="80" t="s">
        <v>128</v>
      </c>
      <c r="D25" s="78">
        <v>36</v>
      </c>
      <c r="E25" s="47" t="s">
        <v>111</v>
      </c>
      <c r="F25" s="32"/>
      <c r="G25" s="31">
        <v>0.23</v>
      </c>
      <c r="H25" s="32">
        <f t="shared" si="0"/>
        <v>0</v>
      </c>
      <c r="I25" s="33">
        <f t="shared" si="1"/>
        <v>0</v>
      </c>
    </row>
    <row r="26" spans="1:10" ht="22.5" customHeight="1" x14ac:dyDescent="0.25">
      <c r="A26" s="68">
        <v>2</v>
      </c>
      <c r="B26" s="82" t="s">
        <v>134</v>
      </c>
      <c r="C26" s="80" t="s">
        <v>128</v>
      </c>
      <c r="D26" s="78">
        <v>36</v>
      </c>
      <c r="E26" s="47" t="s">
        <v>111</v>
      </c>
      <c r="F26" s="32"/>
      <c r="G26" s="31">
        <v>0.23</v>
      </c>
      <c r="H26" s="32">
        <f t="shared" si="0"/>
        <v>0</v>
      </c>
      <c r="I26" s="33">
        <f t="shared" si="1"/>
        <v>0</v>
      </c>
    </row>
    <row r="27" spans="1:10" ht="27" customHeight="1" x14ac:dyDescent="0.25">
      <c r="A27" s="236" t="s">
        <v>78</v>
      </c>
      <c r="B27" s="237"/>
      <c r="C27" s="237"/>
      <c r="D27" s="237"/>
      <c r="E27" s="237"/>
      <c r="F27" s="237"/>
      <c r="G27" s="237"/>
      <c r="H27" s="238"/>
      <c r="I27" s="48">
        <f>SUM(I24:I26)</f>
        <v>0</v>
      </c>
    </row>
    <row r="28" spans="1:10" ht="45.75" customHeight="1" x14ac:dyDescent="0.25">
      <c r="A28" s="234" t="s">
        <v>112</v>
      </c>
      <c r="B28" s="235"/>
      <c r="C28" s="235"/>
      <c r="D28" s="235"/>
      <c r="E28" s="235"/>
      <c r="F28" s="235"/>
      <c r="G28" s="235"/>
      <c r="H28" s="235"/>
      <c r="I28" s="235"/>
    </row>
    <row r="29" spans="1:10" ht="15" customHeight="1" x14ac:dyDescent="0.25"/>
    <row r="30" spans="1:10" s="13" customFormat="1" ht="45.75" customHeight="1" x14ac:dyDescent="0.25">
      <c r="A30" s="83"/>
      <c r="B30" s="204" t="s">
        <v>54</v>
      </c>
      <c r="C30" s="204"/>
      <c r="D30" s="204"/>
      <c r="E30" s="204"/>
      <c r="F30" s="204"/>
      <c r="G30" s="204"/>
      <c r="H30" s="204"/>
      <c r="I30" s="204"/>
    </row>
    <row r="31" spans="1:10" ht="22.5" customHeight="1" x14ac:dyDescent="0.25">
      <c r="B31" s="73"/>
      <c r="C31" s="73"/>
      <c r="D31" s="73"/>
      <c r="E31" s="73"/>
      <c r="F31" s="73"/>
      <c r="G31" s="73"/>
      <c r="H31" s="73"/>
      <c r="I31" s="73"/>
    </row>
    <row r="32" spans="1:10" ht="25.5" customHeight="1" x14ac:dyDescent="0.25">
      <c r="A32" s="8"/>
      <c r="B32" s="13"/>
      <c r="C32" s="13"/>
      <c r="D32" s="13"/>
      <c r="E32" s="13"/>
      <c r="F32" s="13"/>
      <c r="G32" s="13"/>
      <c r="H32" s="13"/>
      <c r="I32" s="13"/>
    </row>
    <row r="33" spans="1:9" ht="17.25" x14ac:dyDescent="0.25">
      <c r="A33" s="9"/>
      <c r="B33" s="14" t="s">
        <v>39</v>
      </c>
      <c r="C33" s="14"/>
      <c r="D33" s="14"/>
      <c r="E33" s="14"/>
      <c r="F33" s="14"/>
      <c r="G33" s="14"/>
      <c r="H33" s="14"/>
      <c r="I33" s="14"/>
    </row>
    <row r="34" spans="1:9" x14ac:dyDescent="0.25">
      <c r="B34" s="12"/>
      <c r="C34" s="12"/>
      <c r="D34" s="12"/>
      <c r="E34" s="12"/>
      <c r="F34" s="12"/>
      <c r="G34" s="13"/>
      <c r="H34" s="13"/>
      <c r="I34" s="13"/>
    </row>
    <row r="35" spans="1:9" ht="22.5" customHeight="1" x14ac:dyDescent="0.25">
      <c r="B35" s="69" t="s">
        <v>15</v>
      </c>
      <c r="C35" s="132"/>
      <c r="D35" s="142"/>
      <c r="E35" s="142"/>
      <c r="F35" s="142"/>
      <c r="G35" s="142"/>
      <c r="H35" s="142"/>
      <c r="I35" s="143"/>
    </row>
    <row r="36" spans="1:9" ht="30" customHeight="1" x14ac:dyDescent="0.25">
      <c r="B36" s="17" t="s">
        <v>16</v>
      </c>
      <c r="C36" s="128"/>
      <c r="D36" s="140"/>
      <c r="E36" s="44"/>
      <c r="F36" s="44"/>
      <c r="G36" s="44"/>
      <c r="H36" s="44"/>
      <c r="I36" s="139"/>
    </row>
    <row r="37" spans="1:9" ht="22.5" customHeight="1" x14ac:dyDescent="0.25">
      <c r="B37" s="18" t="s">
        <v>12</v>
      </c>
      <c r="C37" s="131"/>
      <c r="D37" s="140"/>
      <c r="E37" s="44"/>
      <c r="F37" s="44"/>
      <c r="G37" s="44"/>
      <c r="H37" s="44"/>
      <c r="I37" s="139"/>
    </row>
    <row r="38" spans="1:9" ht="26.25" customHeight="1" x14ac:dyDescent="0.25">
      <c r="B38" s="18" t="s">
        <v>17</v>
      </c>
      <c r="C38" s="136"/>
      <c r="D38" s="136"/>
      <c r="E38" s="137"/>
      <c r="F38" s="137"/>
      <c r="G38" s="137"/>
      <c r="H38" s="137"/>
      <c r="I38" s="138"/>
    </row>
    <row r="39" spans="1:9" ht="15" customHeight="1" x14ac:dyDescent="0.25"/>
    <row r="40" spans="1:9" ht="15" customHeight="1" x14ac:dyDescent="0.25"/>
  </sheetData>
  <mergeCells count="17">
    <mergeCell ref="A10:I10"/>
    <mergeCell ref="B11:H11"/>
    <mergeCell ref="A16:I16"/>
    <mergeCell ref="A19:I19"/>
    <mergeCell ref="A20:H20"/>
    <mergeCell ref="A27:H27"/>
    <mergeCell ref="B30:I30"/>
    <mergeCell ref="F21:F22"/>
    <mergeCell ref="H21:H22"/>
    <mergeCell ref="A24:A25"/>
    <mergeCell ref="B24:B25"/>
    <mergeCell ref="A21:A22"/>
    <mergeCell ref="B21:B22"/>
    <mergeCell ref="C21:C22"/>
    <mergeCell ref="D21:D22"/>
    <mergeCell ref="E21:E22"/>
    <mergeCell ref="A28:I28"/>
  </mergeCells>
  <pageMargins left="0.7" right="0.7" top="0.75" bottom="0.75" header="0.3" footer="0.3"/>
  <pageSetup paperSize="9" scale="8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104775</xdr:rowOff>
                  </from>
                  <to>
                    <xdr:col>2</xdr:col>
                    <xdr:colOff>942975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0</xdr:col>
                    <xdr:colOff>333375</xdr:colOff>
                    <xdr:row>31</xdr:row>
                    <xdr:rowOff>57150</xdr:rowOff>
                  </from>
                  <to>
                    <xdr:col>2</xdr:col>
                    <xdr:colOff>2238375</xdr:colOff>
                    <xdr:row>32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10" zoomScaleNormal="100" workbookViewId="0">
      <selection activeCell="G1" sqref="G1:G2"/>
    </sheetView>
  </sheetViews>
  <sheetFormatPr defaultColWidth="9.140625" defaultRowHeight="15" x14ac:dyDescent="0.25"/>
  <cols>
    <col min="1" max="1" width="5.140625" style="62" customWidth="1"/>
    <col min="2" max="2" width="42.42578125" style="2" customWidth="1"/>
    <col min="3" max="3" width="38.140625" style="2" bestFit="1" customWidth="1"/>
    <col min="4" max="5" width="8.5703125" style="2" customWidth="1"/>
    <col min="6" max="6" width="13.28515625" style="2" customWidth="1"/>
    <col min="7" max="8" width="12.28515625" style="2" customWidth="1"/>
    <col min="9" max="9" width="19" style="2" customWidth="1"/>
    <col min="10" max="10" width="12.5703125" style="2" bestFit="1" customWidth="1"/>
    <col min="11" max="16384" width="9.140625" style="2"/>
  </cols>
  <sheetData>
    <row r="1" spans="1:10" s="1" customFormat="1" ht="12.75" x14ac:dyDescent="0.2">
      <c r="A1" s="119"/>
      <c r="B1" s="119"/>
      <c r="G1" s="11" t="s">
        <v>164</v>
      </c>
      <c r="H1" s="53"/>
      <c r="I1" s="11"/>
    </row>
    <row r="2" spans="1:10" s="1" customFormat="1" x14ac:dyDescent="0.25">
      <c r="A2" s="51"/>
      <c r="B2" s="119"/>
      <c r="G2" s="11" t="s">
        <v>72</v>
      </c>
      <c r="H2" s="53"/>
      <c r="I2" s="11"/>
    </row>
    <row r="3" spans="1:10" ht="13.5" customHeight="1" x14ac:dyDescent="0.25">
      <c r="A3" s="51"/>
      <c r="B3" s="3"/>
      <c r="G3" s="3"/>
      <c r="H3" s="3"/>
    </row>
    <row r="4" spans="1:10" x14ac:dyDescent="0.25">
      <c r="A4" s="63"/>
      <c r="B4" s="3"/>
      <c r="H4" s="2" t="s">
        <v>0</v>
      </c>
    </row>
    <row r="5" spans="1:10" x14ac:dyDescent="0.25">
      <c r="A5" s="63"/>
      <c r="B5" s="3"/>
      <c r="H5" s="2" t="s">
        <v>1</v>
      </c>
    </row>
    <row r="6" spans="1:10" x14ac:dyDescent="0.25">
      <c r="H6" s="2" t="s">
        <v>2</v>
      </c>
    </row>
    <row r="7" spans="1:10" x14ac:dyDescent="0.25">
      <c r="B7" s="34"/>
      <c r="C7" s="34"/>
      <c r="D7" s="34"/>
      <c r="E7" s="34"/>
      <c r="H7" s="2" t="s">
        <v>3</v>
      </c>
    </row>
    <row r="8" spans="1:10" x14ac:dyDescent="0.25">
      <c r="H8" s="2" t="s">
        <v>4</v>
      </c>
    </row>
    <row r="10" spans="1:10" ht="18.75" x14ac:dyDescent="0.3">
      <c r="A10" s="172" t="s">
        <v>68</v>
      </c>
      <c r="B10" s="172"/>
      <c r="C10" s="172"/>
      <c r="D10" s="172"/>
      <c r="E10" s="172"/>
      <c r="F10" s="172"/>
      <c r="G10" s="172"/>
      <c r="H10" s="172"/>
      <c r="I10" s="172"/>
    </row>
    <row r="11" spans="1:10" s="3" customFormat="1" x14ac:dyDescent="0.25">
      <c r="A11" s="63"/>
      <c r="B11" s="217" t="s">
        <v>52</v>
      </c>
      <c r="C11" s="217"/>
      <c r="D11" s="217"/>
      <c r="E11" s="217"/>
      <c r="F11" s="217"/>
      <c r="G11" s="217"/>
      <c r="H11" s="217"/>
    </row>
    <row r="12" spans="1:10" s="3" customFormat="1" x14ac:dyDescent="0.25">
      <c r="A12" s="64" t="s">
        <v>24</v>
      </c>
    </row>
    <row r="13" spans="1:10" ht="27" customHeight="1" x14ac:dyDescent="0.25">
      <c r="A13" s="65" t="s">
        <v>50</v>
      </c>
      <c r="B13" s="3"/>
      <c r="C13" s="3"/>
      <c r="D13" s="3"/>
      <c r="E13" s="3"/>
      <c r="F13" s="3"/>
      <c r="G13" s="3"/>
      <c r="H13" s="3"/>
      <c r="I13" s="3"/>
    </row>
    <row r="14" spans="1:10" ht="27" customHeight="1" x14ac:dyDescent="0.25">
      <c r="A14" s="65" t="s">
        <v>73</v>
      </c>
      <c r="B14" s="3"/>
      <c r="C14" s="3"/>
      <c r="D14" s="3"/>
      <c r="E14" s="3"/>
      <c r="F14" s="3"/>
      <c r="G14" s="3"/>
      <c r="H14" s="3"/>
      <c r="I14" s="3"/>
    </row>
    <row r="15" spans="1:10" ht="15.75" customHeight="1" x14ac:dyDescent="0.25">
      <c r="A15" s="65"/>
      <c r="B15" s="3"/>
      <c r="C15" s="3"/>
      <c r="D15" s="3"/>
      <c r="E15" s="3"/>
      <c r="F15" s="3"/>
      <c r="G15" s="3"/>
      <c r="H15" s="3"/>
      <c r="I15" s="3"/>
    </row>
    <row r="16" spans="1:10" ht="60" customHeight="1" x14ac:dyDescent="0.25">
      <c r="A16" s="169" t="s">
        <v>75</v>
      </c>
      <c r="B16" s="169"/>
      <c r="C16" s="169"/>
      <c r="D16" s="169"/>
      <c r="E16" s="169"/>
      <c r="F16" s="169"/>
      <c r="G16" s="169"/>
      <c r="H16" s="169"/>
      <c r="I16" s="169"/>
      <c r="J16" s="5"/>
    </row>
    <row r="17" spans="1:9" ht="17.25" customHeight="1" x14ac:dyDescent="0.25"/>
    <row r="18" spans="1:9" ht="15.75" x14ac:dyDescent="0.25">
      <c r="A18" s="213" t="s">
        <v>118</v>
      </c>
      <c r="B18" s="214"/>
      <c r="C18" s="214"/>
      <c r="D18" s="214"/>
      <c r="E18" s="214"/>
      <c r="F18" s="214"/>
      <c r="G18" s="214"/>
      <c r="H18" s="214"/>
      <c r="I18" s="215"/>
    </row>
    <row r="20" spans="1:9" ht="14.25" customHeight="1" x14ac:dyDescent="0.25">
      <c r="A20" s="239" t="s">
        <v>25</v>
      </c>
      <c r="B20" s="239" t="s">
        <v>76</v>
      </c>
      <c r="C20" s="239" t="s">
        <v>109</v>
      </c>
      <c r="D20" s="241" t="s">
        <v>37</v>
      </c>
      <c r="E20" s="239" t="s">
        <v>41</v>
      </c>
      <c r="F20" s="239" t="s">
        <v>28</v>
      </c>
      <c r="G20" s="75" t="s">
        <v>26</v>
      </c>
      <c r="H20" s="239" t="s">
        <v>11</v>
      </c>
      <c r="I20" s="75" t="s">
        <v>29</v>
      </c>
    </row>
    <row r="21" spans="1:9" ht="21.75" customHeight="1" x14ac:dyDescent="0.25">
      <c r="A21" s="240"/>
      <c r="B21" s="240"/>
      <c r="C21" s="240"/>
      <c r="D21" s="242"/>
      <c r="E21" s="240"/>
      <c r="F21" s="240"/>
      <c r="G21" s="75" t="s">
        <v>27</v>
      </c>
      <c r="H21" s="240"/>
      <c r="I21" s="50" t="s">
        <v>144</v>
      </c>
    </row>
    <row r="22" spans="1:9" x14ac:dyDescent="0.25">
      <c r="A22" s="61">
        <v>1</v>
      </c>
      <c r="B22" s="61">
        <v>2</v>
      </c>
      <c r="C22" s="79">
        <v>3</v>
      </c>
      <c r="D22" s="77">
        <v>4</v>
      </c>
      <c r="E22" s="76">
        <v>5</v>
      </c>
      <c r="F22" s="76">
        <v>6</v>
      </c>
      <c r="G22" s="76">
        <v>7</v>
      </c>
      <c r="H22" s="76">
        <v>8</v>
      </c>
      <c r="I22" s="76">
        <v>9</v>
      </c>
    </row>
    <row r="23" spans="1:9" x14ac:dyDescent="0.25">
      <c r="A23" s="233">
        <v>1</v>
      </c>
      <c r="B23" s="232" t="s">
        <v>119</v>
      </c>
      <c r="C23" s="80" t="s">
        <v>127</v>
      </c>
      <c r="D23" s="78">
        <v>36</v>
      </c>
      <c r="E23" s="47" t="s">
        <v>111</v>
      </c>
      <c r="F23" s="32"/>
      <c r="G23" s="31">
        <v>0.23</v>
      </c>
      <c r="H23" s="32">
        <f t="shared" ref="H23:H24" si="0">ROUND((F23+(F23*G23)),2)</f>
        <v>0</v>
      </c>
      <c r="I23" s="33">
        <f t="shared" ref="I23:I24" si="1">D23*H23</f>
        <v>0</v>
      </c>
    </row>
    <row r="24" spans="1:9" x14ac:dyDescent="0.25">
      <c r="A24" s="233"/>
      <c r="B24" s="232"/>
      <c r="C24" s="80" t="s">
        <v>128</v>
      </c>
      <c r="D24" s="78">
        <v>36</v>
      </c>
      <c r="E24" s="47" t="s">
        <v>111</v>
      </c>
      <c r="F24" s="32"/>
      <c r="G24" s="31">
        <v>0.23</v>
      </c>
      <c r="H24" s="32">
        <f t="shared" si="0"/>
        <v>0</v>
      </c>
      <c r="I24" s="33">
        <f t="shared" si="1"/>
        <v>0</v>
      </c>
    </row>
    <row r="25" spans="1:9" ht="27" customHeight="1" x14ac:dyDescent="0.25">
      <c r="A25" s="236" t="s">
        <v>78</v>
      </c>
      <c r="B25" s="237"/>
      <c r="C25" s="237"/>
      <c r="D25" s="237"/>
      <c r="E25" s="237"/>
      <c r="F25" s="237"/>
      <c r="G25" s="237"/>
      <c r="H25" s="238"/>
      <c r="I25" s="48">
        <f>SUM(I23:I24)</f>
        <v>0</v>
      </c>
    </row>
    <row r="26" spans="1:9" ht="45.75" customHeight="1" x14ac:dyDescent="0.25">
      <c r="A26" s="234" t="s">
        <v>112</v>
      </c>
      <c r="B26" s="235"/>
      <c r="C26" s="235"/>
      <c r="D26" s="235"/>
      <c r="E26" s="235"/>
      <c r="F26" s="235"/>
      <c r="G26" s="235"/>
      <c r="H26" s="235"/>
      <c r="I26" s="235"/>
    </row>
    <row r="28" spans="1:9" ht="15" customHeight="1" x14ac:dyDescent="0.25">
      <c r="B28" s="204" t="s">
        <v>55</v>
      </c>
      <c r="C28" s="204"/>
      <c r="D28" s="204"/>
      <c r="E28" s="204"/>
      <c r="F28" s="204"/>
      <c r="G28" s="204"/>
      <c r="H28" s="204"/>
      <c r="I28" s="204"/>
    </row>
    <row r="29" spans="1:9" ht="22.5" customHeight="1" x14ac:dyDescent="0.25">
      <c r="B29" s="35"/>
      <c r="C29" s="35"/>
      <c r="D29" s="35"/>
      <c r="E29" s="35"/>
      <c r="F29" s="35"/>
      <c r="G29" s="35"/>
      <c r="H29" s="35"/>
      <c r="I29" s="35"/>
    </row>
    <row r="30" spans="1:9" ht="25.5" customHeight="1" x14ac:dyDescent="0.25">
      <c r="A30" s="66"/>
      <c r="B30" s="13"/>
      <c r="C30" s="13"/>
      <c r="D30" s="13"/>
      <c r="E30" s="13"/>
      <c r="F30" s="13"/>
      <c r="G30" s="13"/>
      <c r="H30" s="13"/>
      <c r="I30" s="13"/>
    </row>
    <row r="31" spans="1:9" ht="17.25" x14ac:dyDescent="0.25">
      <c r="A31" s="67"/>
      <c r="B31" s="14" t="s">
        <v>39</v>
      </c>
      <c r="C31" s="14"/>
      <c r="D31" s="14"/>
      <c r="E31" s="14"/>
      <c r="F31" s="14"/>
      <c r="G31" s="14"/>
      <c r="H31" s="14"/>
      <c r="I31" s="14"/>
    </row>
    <row r="33" spans="1:9" ht="22.5" customHeight="1" x14ac:dyDescent="0.25">
      <c r="A33" s="2"/>
      <c r="B33" s="69" t="s">
        <v>15</v>
      </c>
      <c r="C33" s="132"/>
      <c r="D33" s="142"/>
      <c r="E33" s="142"/>
      <c r="F33" s="142"/>
      <c r="G33" s="142"/>
      <c r="H33" s="142"/>
      <c r="I33" s="143"/>
    </row>
    <row r="34" spans="1:9" ht="30" customHeight="1" x14ac:dyDescent="0.25">
      <c r="A34" s="2"/>
      <c r="B34" s="17" t="s">
        <v>16</v>
      </c>
      <c r="C34" s="128"/>
      <c r="D34" s="140"/>
      <c r="E34" s="44"/>
      <c r="F34" s="44"/>
      <c r="G34" s="44"/>
      <c r="H34" s="44"/>
      <c r="I34" s="139"/>
    </row>
    <row r="35" spans="1:9" ht="22.5" customHeight="1" x14ac:dyDescent="0.25">
      <c r="A35" s="2"/>
      <c r="B35" s="18" t="s">
        <v>12</v>
      </c>
      <c r="C35" s="131"/>
      <c r="D35" s="140"/>
      <c r="E35" s="44"/>
      <c r="F35" s="44"/>
      <c r="G35" s="44"/>
      <c r="H35" s="44"/>
      <c r="I35" s="139"/>
    </row>
    <row r="36" spans="1:9" ht="26.25" customHeight="1" x14ac:dyDescent="0.25">
      <c r="A36" s="2"/>
      <c r="B36" s="18" t="s">
        <v>17</v>
      </c>
      <c r="C36" s="136"/>
      <c r="D36" s="136"/>
      <c r="E36" s="137"/>
      <c r="F36" s="137"/>
      <c r="G36" s="137"/>
      <c r="H36" s="137"/>
      <c r="I36" s="138"/>
    </row>
  </sheetData>
  <mergeCells count="16">
    <mergeCell ref="A10:I10"/>
    <mergeCell ref="B11:H11"/>
    <mergeCell ref="A16:I16"/>
    <mergeCell ref="A18:I18"/>
    <mergeCell ref="B28:I28"/>
    <mergeCell ref="A25:H25"/>
    <mergeCell ref="A26:I26"/>
    <mergeCell ref="F20:F21"/>
    <mergeCell ref="H20:H21"/>
    <mergeCell ref="A23:A24"/>
    <mergeCell ref="B23:B24"/>
    <mergeCell ref="A20:A21"/>
    <mergeCell ref="B20:B21"/>
    <mergeCell ref="C20:C21"/>
    <mergeCell ref="D20:D21"/>
    <mergeCell ref="E20:E21"/>
  </mergeCells>
  <pageMargins left="0.7" right="0.7" top="0.75" bottom="0.75" header="0.3" footer="0.3"/>
  <pageSetup paperSize="9" scale="8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104775</xdr:rowOff>
                  </from>
                  <to>
                    <xdr:col>2</xdr:col>
                    <xdr:colOff>257175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0</xdr:col>
                    <xdr:colOff>333375</xdr:colOff>
                    <xdr:row>29</xdr:row>
                    <xdr:rowOff>57150</xdr:rowOff>
                  </from>
                  <to>
                    <xdr:col>2</xdr:col>
                    <xdr:colOff>1552575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workbookViewId="0">
      <selection activeCell="G1" sqref="G1:G2"/>
    </sheetView>
  </sheetViews>
  <sheetFormatPr defaultColWidth="9.140625" defaultRowHeight="15" x14ac:dyDescent="0.25"/>
  <cols>
    <col min="1" max="1" width="5.140625" style="2" customWidth="1"/>
    <col min="2" max="2" width="60.140625" style="2" customWidth="1"/>
    <col min="3" max="3" width="38.140625" style="2" bestFit="1" customWidth="1"/>
    <col min="4" max="5" width="8.5703125" style="2" customWidth="1"/>
    <col min="6" max="6" width="13.28515625" style="2" customWidth="1"/>
    <col min="7" max="8" width="12.28515625" style="2" customWidth="1"/>
    <col min="9" max="9" width="19" style="2" customWidth="1"/>
    <col min="10" max="10" width="12.5703125" style="2" bestFit="1" customWidth="1"/>
    <col min="11" max="16384" width="9.140625" style="2"/>
  </cols>
  <sheetData>
    <row r="1" spans="1:10" s="1" customFormat="1" ht="12.75" x14ac:dyDescent="0.2">
      <c r="A1" s="119"/>
      <c r="B1" s="119"/>
      <c r="G1" s="11" t="s">
        <v>165</v>
      </c>
      <c r="H1" s="53"/>
      <c r="I1" s="11"/>
    </row>
    <row r="2" spans="1:10" s="1" customFormat="1" x14ac:dyDescent="0.25">
      <c r="A2" s="51"/>
      <c r="B2" s="119"/>
      <c r="G2" s="11" t="s">
        <v>72</v>
      </c>
      <c r="H2" s="53"/>
      <c r="I2" s="11"/>
    </row>
    <row r="3" spans="1:10" ht="13.5" customHeight="1" x14ac:dyDescent="0.25">
      <c r="A3" s="51"/>
      <c r="B3" s="3"/>
      <c r="G3" s="3"/>
      <c r="H3" s="3"/>
    </row>
    <row r="4" spans="1:10" x14ac:dyDescent="0.25">
      <c r="A4" s="3"/>
      <c r="B4" s="3"/>
      <c r="H4" s="2" t="s">
        <v>0</v>
      </c>
    </row>
    <row r="5" spans="1:10" x14ac:dyDescent="0.25">
      <c r="A5" s="3"/>
      <c r="B5" s="3"/>
      <c r="H5" s="2" t="s">
        <v>1</v>
      </c>
    </row>
    <row r="6" spans="1:10" x14ac:dyDescent="0.25">
      <c r="H6" s="2" t="s">
        <v>2</v>
      </c>
    </row>
    <row r="7" spans="1:10" x14ac:dyDescent="0.25">
      <c r="B7" s="34"/>
      <c r="C7" s="34"/>
      <c r="D7" s="34"/>
      <c r="E7" s="34"/>
      <c r="H7" s="2" t="s">
        <v>3</v>
      </c>
    </row>
    <row r="8" spans="1:10" x14ac:dyDescent="0.25">
      <c r="H8" s="2" t="s">
        <v>4</v>
      </c>
    </row>
    <row r="10" spans="1:10" ht="18.75" x14ac:dyDescent="0.3">
      <c r="A10" s="172" t="s">
        <v>69</v>
      </c>
      <c r="B10" s="172"/>
      <c r="C10" s="172"/>
      <c r="D10" s="172"/>
      <c r="E10" s="172"/>
      <c r="F10" s="172"/>
      <c r="G10" s="172"/>
      <c r="H10" s="172"/>
      <c r="I10" s="172"/>
    </row>
    <row r="11" spans="1:10" s="3" customFormat="1" x14ac:dyDescent="0.25">
      <c r="B11" s="217" t="s">
        <v>52</v>
      </c>
      <c r="C11" s="217"/>
      <c r="D11" s="217"/>
      <c r="E11" s="217"/>
      <c r="F11" s="217"/>
      <c r="G11" s="217"/>
      <c r="H11" s="217"/>
    </row>
    <row r="12" spans="1:10" s="3" customFormat="1" x14ac:dyDescent="0.25">
      <c r="A12" s="4" t="s">
        <v>24</v>
      </c>
    </row>
    <row r="13" spans="1:10" ht="24.2" customHeight="1" x14ac:dyDescent="0.25">
      <c r="A13" s="51" t="s">
        <v>50</v>
      </c>
      <c r="B13" s="3"/>
      <c r="C13" s="3"/>
      <c r="D13" s="3"/>
      <c r="E13" s="3"/>
      <c r="F13" s="3"/>
      <c r="G13" s="3"/>
      <c r="H13" s="3"/>
      <c r="I13" s="3"/>
    </row>
    <row r="14" spans="1:10" ht="15.75" customHeight="1" x14ac:dyDescent="0.25">
      <c r="A14" s="51"/>
      <c r="B14" s="3"/>
      <c r="C14" s="3"/>
      <c r="D14" s="3"/>
      <c r="E14" s="3"/>
      <c r="F14" s="3"/>
      <c r="G14" s="3"/>
      <c r="H14" s="3"/>
      <c r="I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10" ht="60" customHeight="1" x14ac:dyDescent="0.25">
      <c r="A16" s="169" t="s">
        <v>75</v>
      </c>
      <c r="B16" s="169"/>
      <c r="C16" s="169"/>
      <c r="D16" s="169"/>
      <c r="E16" s="169"/>
      <c r="F16" s="169"/>
      <c r="G16" s="169"/>
      <c r="H16" s="169"/>
      <c r="I16" s="169"/>
      <c r="J16" s="5"/>
    </row>
    <row r="17" spans="1:10" ht="17.25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5"/>
    </row>
    <row r="18" spans="1:10" ht="17.25" customHeight="1" x14ac:dyDescent="0.25"/>
    <row r="19" spans="1:10" ht="15.75" x14ac:dyDescent="0.25">
      <c r="A19" s="213" t="s">
        <v>120</v>
      </c>
      <c r="B19" s="214"/>
      <c r="C19" s="214"/>
      <c r="D19" s="214"/>
      <c r="E19" s="214"/>
      <c r="F19" s="214"/>
      <c r="G19" s="214"/>
      <c r="H19" s="214"/>
      <c r="I19" s="215"/>
    </row>
    <row r="20" spans="1:10" s="13" customFormat="1" ht="15.75" x14ac:dyDescent="0.25">
      <c r="A20" s="117"/>
      <c r="B20" s="118"/>
      <c r="C20" s="118"/>
      <c r="D20" s="118"/>
      <c r="E20" s="118"/>
      <c r="F20" s="118"/>
      <c r="G20" s="118"/>
      <c r="H20" s="118"/>
      <c r="I20" s="118"/>
    </row>
    <row r="21" spans="1:10" ht="14.25" customHeight="1" x14ac:dyDescent="0.25">
      <c r="A21" s="239" t="s">
        <v>25</v>
      </c>
      <c r="B21" s="239" t="s">
        <v>76</v>
      </c>
      <c r="C21" s="239" t="s">
        <v>109</v>
      </c>
      <c r="D21" s="241" t="s">
        <v>37</v>
      </c>
      <c r="E21" s="239" t="s">
        <v>41</v>
      </c>
      <c r="F21" s="239" t="s">
        <v>28</v>
      </c>
      <c r="G21" s="75" t="s">
        <v>26</v>
      </c>
      <c r="H21" s="239" t="s">
        <v>11</v>
      </c>
      <c r="I21" s="75" t="s">
        <v>29</v>
      </c>
    </row>
    <row r="22" spans="1:10" ht="21.75" customHeight="1" x14ac:dyDescent="0.25">
      <c r="A22" s="240"/>
      <c r="B22" s="240"/>
      <c r="C22" s="240"/>
      <c r="D22" s="242"/>
      <c r="E22" s="240"/>
      <c r="F22" s="240"/>
      <c r="G22" s="75" t="s">
        <v>27</v>
      </c>
      <c r="H22" s="240"/>
      <c r="I22" s="50" t="s">
        <v>144</v>
      </c>
    </row>
    <row r="23" spans="1:10" x14ac:dyDescent="0.25">
      <c r="A23" s="61">
        <v>1</v>
      </c>
      <c r="B23" s="61">
        <v>2</v>
      </c>
      <c r="C23" s="79">
        <v>3</v>
      </c>
      <c r="D23" s="77">
        <v>4</v>
      </c>
      <c r="E23" s="76">
        <v>5</v>
      </c>
      <c r="F23" s="76">
        <v>6</v>
      </c>
      <c r="G23" s="76">
        <v>7</v>
      </c>
      <c r="H23" s="76">
        <v>8</v>
      </c>
      <c r="I23" s="76">
        <v>9</v>
      </c>
    </row>
    <row r="24" spans="1:10" ht="18.75" customHeight="1" x14ac:dyDescent="0.25">
      <c r="A24" s="233">
        <v>1</v>
      </c>
      <c r="B24" s="232" t="s">
        <v>137</v>
      </c>
      <c r="C24" s="80" t="s">
        <v>127</v>
      </c>
      <c r="D24" s="78">
        <v>36</v>
      </c>
      <c r="E24" s="47" t="s">
        <v>111</v>
      </c>
      <c r="F24" s="32"/>
      <c r="G24" s="31">
        <v>0.23</v>
      </c>
      <c r="H24" s="32">
        <f t="shared" ref="H24:H27" si="0">ROUND((F24+(F24*G24)),2)</f>
        <v>0</v>
      </c>
      <c r="I24" s="33">
        <f t="shared" ref="I24:I27" si="1">D24*H24</f>
        <v>0</v>
      </c>
    </row>
    <row r="25" spans="1:10" ht="21" customHeight="1" x14ac:dyDescent="0.25">
      <c r="A25" s="233"/>
      <c r="B25" s="232"/>
      <c r="C25" s="80" t="s">
        <v>136</v>
      </c>
      <c r="D25" s="78">
        <v>36</v>
      </c>
      <c r="E25" s="47" t="s">
        <v>111</v>
      </c>
      <c r="F25" s="32"/>
      <c r="G25" s="31">
        <v>0.23</v>
      </c>
      <c r="H25" s="32">
        <f t="shared" si="0"/>
        <v>0</v>
      </c>
      <c r="I25" s="33">
        <f t="shared" si="1"/>
        <v>0</v>
      </c>
    </row>
    <row r="26" spans="1:10" ht="21" customHeight="1" x14ac:dyDescent="0.25">
      <c r="A26" s="233">
        <v>2</v>
      </c>
      <c r="B26" s="243" t="s">
        <v>135</v>
      </c>
      <c r="C26" s="80" t="s">
        <v>127</v>
      </c>
      <c r="D26" s="78">
        <v>36</v>
      </c>
      <c r="E26" s="47" t="s">
        <v>111</v>
      </c>
      <c r="F26" s="32"/>
      <c r="G26" s="31">
        <v>0.23</v>
      </c>
      <c r="H26" s="32">
        <f t="shared" si="0"/>
        <v>0</v>
      </c>
      <c r="I26" s="33">
        <f t="shared" si="1"/>
        <v>0</v>
      </c>
    </row>
    <row r="27" spans="1:10" ht="24" customHeight="1" x14ac:dyDescent="0.25">
      <c r="A27" s="233"/>
      <c r="B27" s="232"/>
      <c r="C27" s="80" t="s">
        <v>136</v>
      </c>
      <c r="D27" s="78">
        <v>36</v>
      </c>
      <c r="E27" s="47" t="s">
        <v>111</v>
      </c>
      <c r="F27" s="32"/>
      <c r="G27" s="31">
        <v>0.23</v>
      </c>
      <c r="H27" s="32">
        <f t="shared" si="0"/>
        <v>0</v>
      </c>
      <c r="I27" s="33">
        <f t="shared" si="1"/>
        <v>0</v>
      </c>
    </row>
    <row r="28" spans="1:10" ht="27" customHeight="1" x14ac:dyDescent="0.25">
      <c r="A28" s="236" t="s">
        <v>78</v>
      </c>
      <c r="B28" s="237"/>
      <c r="C28" s="237"/>
      <c r="D28" s="237"/>
      <c r="E28" s="237"/>
      <c r="F28" s="237"/>
      <c r="G28" s="237"/>
      <c r="H28" s="238"/>
      <c r="I28" s="48">
        <f>SUM(I24:I27)</f>
        <v>0</v>
      </c>
    </row>
    <row r="29" spans="1:10" ht="45.75" customHeight="1" x14ac:dyDescent="0.25">
      <c r="A29" s="234" t="s">
        <v>112</v>
      </c>
      <c r="B29" s="235"/>
      <c r="C29" s="235"/>
      <c r="D29" s="235"/>
      <c r="E29" s="235"/>
      <c r="F29" s="235"/>
      <c r="G29" s="235"/>
      <c r="H29" s="235"/>
      <c r="I29" s="235"/>
    </row>
    <row r="30" spans="1:10" s="13" customFormat="1" ht="15.75" x14ac:dyDescent="0.25">
      <c r="A30" s="117"/>
      <c r="B30" s="118"/>
      <c r="C30" s="118"/>
      <c r="D30" s="118"/>
      <c r="E30" s="118"/>
      <c r="F30" s="118"/>
      <c r="G30" s="118"/>
      <c r="H30" s="118"/>
      <c r="I30" s="118"/>
    </row>
    <row r="31" spans="1:10" s="13" customFormat="1" x14ac:dyDescent="0.25">
      <c r="B31" s="12"/>
      <c r="C31" s="12"/>
      <c r="D31" s="12"/>
      <c r="E31" s="12"/>
      <c r="F31" s="12"/>
    </row>
    <row r="32" spans="1:10" ht="15" customHeight="1" x14ac:dyDescent="0.25">
      <c r="B32" s="204" t="s">
        <v>58</v>
      </c>
      <c r="C32" s="204"/>
      <c r="D32" s="204"/>
      <c r="E32" s="204"/>
      <c r="F32" s="204"/>
      <c r="G32" s="204"/>
      <c r="H32" s="204"/>
      <c r="I32" s="204"/>
    </row>
    <row r="33" spans="1:9" ht="22.5" customHeight="1" x14ac:dyDescent="0.25">
      <c r="B33" s="35"/>
      <c r="C33" s="35"/>
      <c r="D33" s="35"/>
      <c r="E33" s="35"/>
      <c r="F33" s="35"/>
      <c r="G33" s="35"/>
      <c r="H33" s="35"/>
      <c r="I33" s="35"/>
    </row>
    <row r="34" spans="1:9" ht="25.5" customHeight="1" x14ac:dyDescent="0.25">
      <c r="A34" s="8"/>
      <c r="B34" s="13"/>
      <c r="C34" s="13"/>
      <c r="D34" s="13"/>
      <c r="E34" s="13"/>
      <c r="F34" s="13"/>
      <c r="G34" s="13"/>
      <c r="H34" s="13"/>
      <c r="I34" s="13"/>
    </row>
    <row r="35" spans="1:9" ht="17.25" x14ac:dyDescent="0.25">
      <c r="A35" s="9"/>
      <c r="B35" s="14" t="s">
        <v>39</v>
      </c>
      <c r="C35" s="14"/>
      <c r="D35" s="14"/>
      <c r="E35" s="14"/>
      <c r="F35" s="14"/>
      <c r="G35" s="14"/>
      <c r="H35" s="14"/>
      <c r="I35" s="14"/>
    </row>
    <row r="36" spans="1:9" x14ac:dyDescent="0.25">
      <c r="B36" s="12"/>
      <c r="C36" s="12"/>
      <c r="D36" s="12"/>
      <c r="E36" s="12"/>
      <c r="F36" s="12"/>
      <c r="G36" s="13"/>
      <c r="H36" s="13"/>
      <c r="I36" s="13"/>
    </row>
    <row r="37" spans="1:9" x14ac:dyDescent="0.25">
      <c r="B37" s="15" t="s">
        <v>15</v>
      </c>
      <c r="C37" s="186"/>
      <c r="D37" s="187"/>
      <c r="E37" s="187"/>
      <c r="F37" s="187"/>
      <c r="G37" s="187"/>
      <c r="H37" s="187"/>
      <c r="I37" s="188"/>
    </row>
    <row r="38" spans="1:9" x14ac:dyDescent="0.25">
      <c r="B38" s="16" t="s">
        <v>16</v>
      </c>
      <c r="C38" s="205"/>
      <c r="D38" s="206"/>
      <c r="E38" s="206"/>
      <c r="F38" s="206"/>
      <c r="G38" s="206"/>
      <c r="H38" s="206"/>
      <c r="I38" s="207"/>
    </row>
    <row r="39" spans="1:9" x14ac:dyDescent="0.25">
      <c r="B39" s="17" t="s">
        <v>12</v>
      </c>
      <c r="C39" s="208"/>
      <c r="D39" s="209"/>
      <c r="E39" s="209"/>
      <c r="F39" s="209"/>
      <c r="G39" s="209"/>
      <c r="H39" s="209"/>
      <c r="I39" s="210"/>
    </row>
    <row r="40" spans="1:9" x14ac:dyDescent="0.25">
      <c r="B40" s="18" t="s">
        <v>17</v>
      </c>
      <c r="C40" s="201"/>
      <c r="D40" s="202"/>
      <c r="E40" s="202"/>
      <c r="F40" s="202"/>
      <c r="G40" s="202"/>
      <c r="H40" s="202"/>
      <c r="I40" s="203"/>
    </row>
  </sheetData>
  <mergeCells count="21">
    <mergeCell ref="B32:I32"/>
    <mergeCell ref="C37:I37"/>
    <mergeCell ref="C38:I39"/>
    <mergeCell ref="C40:I40"/>
    <mergeCell ref="A10:I10"/>
    <mergeCell ref="B11:H11"/>
    <mergeCell ref="A16:I16"/>
    <mergeCell ref="A19:I19"/>
    <mergeCell ref="A28:H28"/>
    <mergeCell ref="A29:I29"/>
    <mergeCell ref="F21:F22"/>
    <mergeCell ref="H21:H22"/>
    <mergeCell ref="A24:A25"/>
    <mergeCell ref="B24:B25"/>
    <mergeCell ref="A26:A27"/>
    <mergeCell ref="B26:B27"/>
    <mergeCell ref="A21:A22"/>
    <mergeCell ref="B21:B22"/>
    <mergeCell ref="C21:C22"/>
    <mergeCell ref="D21:D22"/>
    <mergeCell ref="E21:E22"/>
  </mergeCells>
  <pageMargins left="0.7" right="0.7" top="0.75" bottom="0.75" header="0.3" footer="0.3"/>
  <pageSetup paperSize="9" scale="8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104775</xdr:rowOff>
                  </from>
                  <to>
                    <xdr:col>1</xdr:col>
                    <xdr:colOff>3086100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0</xdr:col>
                    <xdr:colOff>333375</xdr:colOff>
                    <xdr:row>33</xdr:row>
                    <xdr:rowOff>57150</xdr:rowOff>
                  </from>
                  <to>
                    <xdr:col>2</xdr:col>
                    <xdr:colOff>371475</xdr:colOff>
                    <xdr:row>34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opLeftCell="A31" zoomScaleNormal="100" workbookViewId="0">
      <selection activeCell="F42" sqref="F42"/>
    </sheetView>
  </sheetViews>
  <sheetFormatPr defaultColWidth="9.140625" defaultRowHeight="15" x14ac:dyDescent="0.25"/>
  <cols>
    <col min="1" max="1" width="5.140625" style="2" customWidth="1"/>
    <col min="2" max="2" width="39.42578125" style="2" customWidth="1"/>
    <col min="3" max="3" width="33.7109375" style="2" customWidth="1"/>
    <col min="4" max="5" width="8.5703125" style="2" customWidth="1"/>
    <col min="6" max="6" width="13.28515625" style="2" customWidth="1"/>
    <col min="7" max="8" width="12.28515625" style="2" customWidth="1"/>
    <col min="9" max="9" width="19" style="2" customWidth="1"/>
    <col min="10" max="10" width="12.5703125" style="2" bestFit="1" customWidth="1"/>
    <col min="11" max="16384" width="9.140625" style="2"/>
  </cols>
  <sheetData>
    <row r="1" spans="1:10" s="1" customFormat="1" ht="12.75" x14ac:dyDescent="0.2">
      <c r="A1" s="119"/>
      <c r="B1" s="119"/>
      <c r="G1" s="11" t="s">
        <v>166</v>
      </c>
      <c r="H1" s="53"/>
      <c r="I1" s="11"/>
    </row>
    <row r="2" spans="1:10" s="1" customFormat="1" x14ac:dyDescent="0.25">
      <c r="A2" s="51"/>
      <c r="B2" s="119"/>
      <c r="G2" s="11" t="s">
        <v>72</v>
      </c>
      <c r="H2" s="53"/>
      <c r="I2" s="11"/>
    </row>
    <row r="3" spans="1:10" ht="13.5" customHeight="1" x14ac:dyDescent="0.25">
      <c r="A3" s="51"/>
      <c r="B3" s="3"/>
      <c r="G3" s="3"/>
      <c r="H3" s="3"/>
    </row>
    <row r="4" spans="1:10" x14ac:dyDescent="0.25">
      <c r="A4" s="3"/>
      <c r="B4" s="3"/>
      <c r="H4" s="2" t="s">
        <v>0</v>
      </c>
    </row>
    <row r="5" spans="1:10" x14ac:dyDescent="0.25">
      <c r="A5" s="3"/>
      <c r="B5" s="3"/>
      <c r="H5" s="2" t="s">
        <v>1</v>
      </c>
    </row>
    <row r="6" spans="1:10" x14ac:dyDescent="0.25">
      <c r="A6" s="3"/>
      <c r="B6" s="3"/>
      <c r="H6" s="2" t="s">
        <v>2</v>
      </c>
    </row>
    <row r="7" spans="1:10" x14ac:dyDescent="0.25">
      <c r="A7" s="3"/>
      <c r="B7" s="123"/>
      <c r="C7" s="34"/>
      <c r="D7" s="34"/>
      <c r="E7" s="34"/>
      <c r="H7" s="2" t="s">
        <v>3</v>
      </c>
    </row>
    <row r="8" spans="1:10" x14ac:dyDescent="0.25">
      <c r="H8" s="2" t="s">
        <v>4</v>
      </c>
    </row>
    <row r="10" spans="1:10" ht="18.75" x14ac:dyDescent="0.3">
      <c r="A10" s="172" t="s">
        <v>74</v>
      </c>
      <c r="B10" s="172"/>
      <c r="C10" s="172"/>
      <c r="D10" s="172"/>
      <c r="E10" s="172"/>
      <c r="F10" s="172"/>
      <c r="G10" s="172"/>
      <c r="H10" s="172"/>
      <c r="I10" s="172"/>
    </row>
    <row r="11" spans="1:10" s="3" customFormat="1" x14ac:dyDescent="0.25">
      <c r="B11" s="217" t="s">
        <v>52</v>
      </c>
      <c r="C11" s="217"/>
      <c r="D11" s="217"/>
      <c r="E11" s="217"/>
      <c r="F11" s="217"/>
      <c r="G11" s="217"/>
      <c r="H11" s="217"/>
    </row>
    <row r="12" spans="1:10" s="3" customFormat="1" x14ac:dyDescent="0.25">
      <c r="A12" s="4" t="s">
        <v>24</v>
      </c>
    </row>
    <row r="13" spans="1:10" ht="24.2" customHeight="1" x14ac:dyDescent="0.25">
      <c r="A13" s="51" t="s">
        <v>50</v>
      </c>
      <c r="B13" s="3"/>
      <c r="C13" s="3"/>
      <c r="D13" s="3"/>
      <c r="E13" s="3"/>
      <c r="F13" s="3"/>
      <c r="G13" s="3"/>
      <c r="H13" s="3"/>
      <c r="I13" s="3"/>
    </row>
    <row r="14" spans="1:10" ht="15.75" customHeight="1" x14ac:dyDescent="0.25">
      <c r="A14" s="51" t="s">
        <v>73</v>
      </c>
      <c r="B14" s="3"/>
      <c r="C14" s="3"/>
      <c r="D14" s="3"/>
      <c r="E14" s="3"/>
      <c r="F14" s="3"/>
      <c r="G14" s="3"/>
      <c r="H14" s="3"/>
      <c r="I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10" ht="60" customHeight="1" x14ac:dyDescent="0.25">
      <c r="A16" s="169" t="s">
        <v>75</v>
      </c>
      <c r="B16" s="169"/>
      <c r="C16" s="169"/>
      <c r="D16" s="169"/>
      <c r="E16" s="169"/>
      <c r="F16" s="169"/>
      <c r="G16" s="169"/>
      <c r="H16" s="169"/>
      <c r="I16" s="169"/>
      <c r="J16" s="5"/>
    </row>
    <row r="17" spans="1:10" ht="17.25" customHeigh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5"/>
    </row>
    <row r="18" spans="1:10" ht="17.25" customHeight="1" x14ac:dyDescent="0.25"/>
    <row r="19" spans="1:10" ht="15.75" x14ac:dyDescent="0.25">
      <c r="A19" s="245" t="s">
        <v>157</v>
      </c>
      <c r="B19" s="246"/>
      <c r="C19" s="246"/>
      <c r="D19" s="246"/>
      <c r="E19" s="246"/>
      <c r="F19" s="246"/>
      <c r="G19" s="246"/>
      <c r="H19" s="246"/>
      <c r="I19" s="247"/>
    </row>
    <row r="20" spans="1:10" s="56" customFormat="1" ht="15.75" x14ac:dyDescent="0.25">
      <c r="A20" s="117"/>
      <c r="B20" s="118"/>
      <c r="C20" s="118"/>
      <c r="D20" s="118"/>
      <c r="E20" s="118"/>
      <c r="F20" s="118"/>
      <c r="G20" s="118"/>
      <c r="H20" s="118"/>
      <c r="I20" s="118"/>
    </row>
    <row r="21" spans="1:10" ht="14.25" customHeight="1" x14ac:dyDescent="0.25">
      <c r="A21" s="239" t="s">
        <v>25</v>
      </c>
      <c r="B21" s="239" t="s">
        <v>76</v>
      </c>
      <c r="C21" s="239" t="s">
        <v>109</v>
      </c>
      <c r="D21" s="241" t="s">
        <v>37</v>
      </c>
      <c r="E21" s="239" t="s">
        <v>41</v>
      </c>
      <c r="F21" s="239" t="s">
        <v>28</v>
      </c>
      <c r="G21" s="75" t="s">
        <v>26</v>
      </c>
      <c r="H21" s="239" t="s">
        <v>11</v>
      </c>
      <c r="I21" s="75" t="s">
        <v>29</v>
      </c>
    </row>
    <row r="22" spans="1:10" ht="21.75" customHeight="1" x14ac:dyDescent="0.25">
      <c r="A22" s="240"/>
      <c r="B22" s="240"/>
      <c r="C22" s="240"/>
      <c r="D22" s="242"/>
      <c r="E22" s="240"/>
      <c r="F22" s="240"/>
      <c r="G22" s="75" t="s">
        <v>27</v>
      </c>
      <c r="H22" s="240"/>
      <c r="I22" s="50" t="s">
        <v>144</v>
      </c>
    </row>
    <row r="23" spans="1:10" x14ac:dyDescent="0.25">
      <c r="A23" s="61">
        <v>1</v>
      </c>
      <c r="B23" s="61">
        <v>2</v>
      </c>
      <c r="C23" s="79">
        <v>3</v>
      </c>
      <c r="D23" s="77">
        <v>4</v>
      </c>
      <c r="E23" s="76">
        <v>5</v>
      </c>
      <c r="F23" s="76">
        <v>6</v>
      </c>
      <c r="G23" s="76">
        <v>7</v>
      </c>
      <c r="H23" s="76">
        <v>8</v>
      </c>
      <c r="I23" s="76">
        <v>9</v>
      </c>
    </row>
    <row r="24" spans="1:10" x14ac:dyDescent="0.25">
      <c r="A24" s="79" t="s">
        <v>18</v>
      </c>
      <c r="B24" s="121" t="s">
        <v>145</v>
      </c>
      <c r="C24" s="124" t="s">
        <v>136</v>
      </c>
      <c r="D24" s="78">
        <v>36</v>
      </c>
      <c r="E24" s="47" t="s">
        <v>111</v>
      </c>
      <c r="F24" s="32"/>
      <c r="G24" s="31">
        <v>0.23</v>
      </c>
      <c r="H24" s="32">
        <f t="shared" ref="H24" si="0">ROUND((F24+(F24*G24)),2)</f>
        <v>0</v>
      </c>
      <c r="I24" s="33">
        <f t="shared" ref="I24" si="1">D24*H24</f>
        <v>0</v>
      </c>
    </row>
    <row r="25" spans="1:10" x14ac:dyDescent="0.25">
      <c r="A25" s="79" t="s">
        <v>19</v>
      </c>
      <c r="B25" s="121" t="s">
        <v>146</v>
      </c>
      <c r="C25" s="124" t="s">
        <v>136</v>
      </c>
      <c r="D25" s="78">
        <v>36</v>
      </c>
      <c r="E25" s="47" t="s">
        <v>111</v>
      </c>
      <c r="F25" s="32"/>
      <c r="G25" s="31">
        <v>0.23</v>
      </c>
      <c r="H25" s="32">
        <f t="shared" ref="H25:H35" si="2">ROUND((F25+(F25*G25)),2)</f>
        <v>0</v>
      </c>
      <c r="I25" s="33">
        <f t="shared" ref="I25:I35" si="3">D25*H25</f>
        <v>0</v>
      </c>
    </row>
    <row r="26" spans="1:10" x14ac:dyDescent="0.25">
      <c r="A26" s="79" t="s">
        <v>20</v>
      </c>
      <c r="B26" s="121" t="s">
        <v>147</v>
      </c>
      <c r="C26" s="124" t="s">
        <v>136</v>
      </c>
      <c r="D26" s="78">
        <v>36</v>
      </c>
      <c r="E26" s="47" t="s">
        <v>111</v>
      </c>
      <c r="F26" s="32"/>
      <c r="G26" s="31">
        <v>0.23</v>
      </c>
      <c r="H26" s="32">
        <f t="shared" si="2"/>
        <v>0</v>
      </c>
      <c r="I26" s="33">
        <f t="shared" si="3"/>
        <v>0</v>
      </c>
    </row>
    <row r="27" spans="1:10" x14ac:dyDescent="0.25">
      <c r="A27" s="79" t="s">
        <v>21</v>
      </c>
      <c r="B27" s="121" t="s">
        <v>148</v>
      </c>
      <c r="C27" s="124" t="s">
        <v>136</v>
      </c>
      <c r="D27" s="78">
        <v>36</v>
      </c>
      <c r="E27" s="47" t="s">
        <v>111</v>
      </c>
      <c r="F27" s="32"/>
      <c r="G27" s="31">
        <v>0.23</v>
      </c>
      <c r="H27" s="32">
        <f t="shared" si="2"/>
        <v>0</v>
      </c>
      <c r="I27" s="33">
        <f t="shared" si="3"/>
        <v>0</v>
      </c>
    </row>
    <row r="28" spans="1:10" x14ac:dyDescent="0.25">
      <c r="A28" s="79" t="s">
        <v>22</v>
      </c>
      <c r="B28" s="121" t="s">
        <v>149</v>
      </c>
      <c r="C28" s="124" t="s">
        <v>136</v>
      </c>
      <c r="D28" s="78">
        <v>36</v>
      </c>
      <c r="E28" s="47" t="s">
        <v>111</v>
      </c>
      <c r="F28" s="32"/>
      <c r="G28" s="31">
        <v>0.23</v>
      </c>
      <c r="H28" s="32">
        <f t="shared" si="2"/>
        <v>0</v>
      </c>
      <c r="I28" s="33">
        <f t="shared" si="3"/>
        <v>0</v>
      </c>
    </row>
    <row r="29" spans="1:10" x14ac:dyDescent="0.25">
      <c r="A29" s="79" t="s">
        <v>60</v>
      </c>
      <c r="B29" s="121" t="s">
        <v>150</v>
      </c>
      <c r="C29" s="124" t="s">
        <v>136</v>
      </c>
      <c r="D29" s="78">
        <v>36</v>
      </c>
      <c r="E29" s="47" t="s">
        <v>111</v>
      </c>
      <c r="F29" s="32"/>
      <c r="G29" s="31">
        <v>0.23</v>
      </c>
      <c r="H29" s="32">
        <f t="shared" si="2"/>
        <v>0</v>
      </c>
      <c r="I29" s="33">
        <f t="shared" si="3"/>
        <v>0</v>
      </c>
    </row>
    <row r="30" spans="1:10" x14ac:dyDescent="0.25">
      <c r="A30" s="79" t="s">
        <v>138</v>
      </c>
      <c r="B30" s="121" t="s">
        <v>151</v>
      </c>
      <c r="C30" s="124" t="s">
        <v>136</v>
      </c>
      <c r="D30" s="78">
        <v>36</v>
      </c>
      <c r="E30" s="47" t="s">
        <v>111</v>
      </c>
      <c r="F30" s="32"/>
      <c r="G30" s="31">
        <v>0.23</v>
      </c>
      <c r="H30" s="32">
        <f t="shared" si="2"/>
        <v>0</v>
      </c>
      <c r="I30" s="33">
        <f t="shared" si="3"/>
        <v>0</v>
      </c>
    </row>
    <row r="31" spans="1:10" x14ac:dyDescent="0.25">
      <c r="A31" s="79" t="s">
        <v>139</v>
      </c>
      <c r="B31" s="121" t="s">
        <v>152</v>
      </c>
      <c r="C31" s="124" t="s">
        <v>136</v>
      </c>
      <c r="D31" s="78">
        <v>36</v>
      </c>
      <c r="E31" s="47" t="s">
        <v>111</v>
      </c>
      <c r="F31" s="32"/>
      <c r="G31" s="31">
        <v>0.23</v>
      </c>
      <c r="H31" s="32">
        <f t="shared" si="2"/>
        <v>0</v>
      </c>
      <c r="I31" s="33">
        <f t="shared" si="3"/>
        <v>0</v>
      </c>
    </row>
    <row r="32" spans="1:10" x14ac:dyDescent="0.25">
      <c r="A32" s="79" t="s">
        <v>140</v>
      </c>
      <c r="B32" s="121" t="s">
        <v>153</v>
      </c>
      <c r="C32" s="124" t="s">
        <v>136</v>
      </c>
      <c r="D32" s="78">
        <v>36</v>
      </c>
      <c r="E32" s="47" t="s">
        <v>111</v>
      </c>
      <c r="F32" s="32"/>
      <c r="G32" s="31">
        <v>0.23</v>
      </c>
      <c r="H32" s="32">
        <f t="shared" si="2"/>
        <v>0</v>
      </c>
      <c r="I32" s="33">
        <f t="shared" si="3"/>
        <v>0</v>
      </c>
    </row>
    <row r="33" spans="1:9" ht="25.5" x14ac:dyDescent="0.25">
      <c r="A33" s="79" t="s">
        <v>141</v>
      </c>
      <c r="B33" s="122" t="s">
        <v>154</v>
      </c>
      <c r="C33" s="124" t="s">
        <v>136</v>
      </c>
      <c r="D33" s="78">
        <v>36</v>
      </c>
      <c r="E33" s="47" t="s">
        <v>111</v>
      </c>
      <c r="F33" s="32"/>
      <c r="G33" s="31">
        <v>0.23</v>
      </c>
      <c r="H33" s="32">
        <f t="shared" si="2"/>
        <v>0</v>
      </c>
      <c r="I33" s="33">
        <f t="shared" si="3"/>
        <v>0</v>
      </c>
    </row>
    <row r="34" spans="1:9" ht="25.5" x14ac:dyDescent="0.25">
      <c r="A34" s="79" t="s">
        <v>142</v>
      </c>
      <c r="B34" s="122" t="s">
        <v>155</v>
      </c>
      <c r="C34" s="124" t="s">
        <v>128</v>
      </c>
      <c r="D34" s="78">
        <v>36</v>
      </c>
      <c r="E34" s="47" t="s">
        <v>111</v>
      </c>
      <c r="F34" s="32"/>
      <c r="G34" s="31">
        <v>0.23</v>
      </c>
      <c r="H34" s="32">
        <f t="shared" si="2"/>
        <v>0</v>
      </c>
      <c r="I34" s="33">
        <f t="shared" si="3"/>
        <v>0</v>
      </c>
    </row>
    <row r="35" spans="1:9" ht="25.5" x14ac:dyDescent="0.25">
      <c r="A35" s="79" t="s">
        <v>143</v>
      </c>
      <c r="B35" s="122" t="s">
        <v>158</v>
      </c>
      <c r="C35" s="124" t="s">
        <v>128</v>
      </c>
      <c r="D35" s="78">
        <v>36</v>
      </c>
      <c r="E35" s="47" t="s">
        <v>111</v>
      </c>
      <c r="F35" s="32"/>
      <c r="G35" s="31">
        <v>0.23</v>
      </c>
      <c r="H35" s="32">
        <f t="shared" si="2"/>
        <v>0</v>
      </c>
      <c r="I35" s="33">
        <f t="shared" si="3"/>
        <v>0</v>
      </c>
    </row>
    <row r="36" spans="1:9" ht="27" customHeight="1" x14ac:dyDescent="0.25">
      <c r="A36" s="236" t="s">
        <v>78</v>
      </c>
      <c r="B36" s="237"/>
      <c r="C36" s="237"/>
      <c r="D36" s="237"/>
      <c r="E36" s="237"/>
      <c r="F36" s="237"/>
      <c r="G36" s="237"/>
      <c r="H36" s="238"/>
      <c r="I36" s="48">
        <f>SUM(I24:I35)</f>
        <v>0</v>
      </c>
    </row>
    <row r="37" spans="1:9" ht="45.75" customHeight="1" x14ac:dyDescent="0.25">
      <c r="A37" s="234" t="s">
        <v>112</v>
      </c>
      <c r="B37" s="235"/>
      <c r="C37" s="235"/>
      <c r="D37" s="235"/>
      <c r="E37" s="235"/>
      <c r="F37" s="235"/>
      <c r="G37" s="235"/>
      <c r="H37" s="235"/>
      <c r="I37" s="235"/>
    </row>
    <row r="38" spans="1:9" s="56" customFormat="1" ht="15.75" x14ac:dyDescent="0.25">
      <c r="A38" s="117"/>
      <c r="B38" s="118"/>
      <c r="C38" s="118"/>
      <c r="D38" s="118"/>
      <c r="E38" s="118"/>
      <c r="F38" s="118"/>
      <c r="G38" s="118"/>
      <c r="H38" s="118"/>
      <c r="I38" s="118"/>
    </row>
    <row r="39" spans="1:9" x14ac:dyDescent="0.25">
      <c r="B39" s="5"/>
      <c r="C39" s="5"/>
      <c r="D39" s="5"/>
      <c r="E39" s="5"/>
      <c r="F39" s="5"/>
    </row>
    <row r="40" spans="1:9" ht="15" customHeight="1" x14ac:dyDescent="0.25">
      <c r="B40" s="204" t="s">
        <v>156</v>
      </c>
      <c r="C40" s="204"/>
      <c r="D40" s="204"/>
      <c r="E40" s="204"/>
      <c r="F40" s="204"/>
      <c r="G40" s="204"/>
      <c r="H40" s="204"/>
      <c r="I40" s="204"/>
    </row>
    <row r="41" spans="1:9" ht="22.5" customHeight="1" x14ac:dyDescent="0.25">
      <c r="B41" s="73"/>
      <c r="C41" s="73"/>
      <c r="D41" s="73"/>
      <c r="E41" s="73"/>
      <c r="F41" s="73"/>
      <c r="G41" s="73"/>
      <c r="H41" s="73"/>
      <c r="I41" s="73"/>
    </row>
    <row r="42" spans="1:9" ht="25.5" customHeight="1" x14ac:dyDescent="0.25">
      <c r="A42" s="8"/>
      <c r="B42" s="13"/>
      <c r="C42" s="13"/>
      <c r="D42" s="13"/>
      <c r="E42" s="13"/>
      <c r="F42" s="13"/>
      <c r="G42" s="13"/>
      <c r="H42" s="13"/>
      <c r="I42" s="13"/>
    </row>
    <row r="43" spans="1:9" ht="17.25" x14ac:dyDescent="0.25">
      <c r="A43" s="9"/>
      <c r="B43" s="14" t="s">
        <v>39</v>
      </c>
      <c r="C43" s="14"/>
      <c r="D43" s="14"/>
      <c r="E43" s="14"/>
      <c r="F43" s="14"/>
      <c r="G43" s="14"/>
      <c r="H43" s="14"/>
      <c r="I43" s="14"/>
    </row>
    <row r="44" spans="1:9" x14ac:dyDescent="0.25">
      <c r="B44" s="12"/>
      <c r="C44" s="12"/>
      <c r="D44" s="12"/>
      <c r="E44" s="12"/>
      <c r="F44" s="12"/>
      <c r="G44" s="13"/>
      <c r="H44" s="13"/>
      <c r="I44" s="13"/>
    </row>
    <row r="45" spans="1:9" ht="25.5" customHeight="1" x14ac:dyDescent="0.25">
      <c r="B45" s="186" t="s">
        <v>15</v>
      </c>
      <c r="C45" s="188"/>
      <c r="D45" s="132"/>
      <c r="E45" s="132"/>
      <c r="F45" s="132"/>
      <c r="G45" s="132"/>
      <c r="H45" s="132"/>
      <c r="I45" s="133"/>
    </row>
    <row r="46" spans="1:9" ht="21.75" customHeight="1" x14ac:dyDescent="0.25">
      <c r="B46" s="16" t="s">
        <v>16</v>
      </c>
      <c r="C46" s="134"/>
      <c r="D46" s="126"/>
      <c r="E46" s="126"/>
      <c r="F46" s="126"/>
      <c r="G46" s="126"/>
      <c r="H46" s="126"/>
      <c r="I46" s="127"/>
    </row>
    <row r="47" spans="1:9" ht="23.25" customHeight="1" x14ac:dyDescent="0.25">
      <c r="B47" s="17" t="s">
        <v>12</v>
      </c>
      <c r="C47" s="135"/>
      <c r="D47" s="129"/>
      <c r="E47" s="129"/>
      <c r="F47" s="129"/>
      <c r="G47" s="129"/>
      <c r="H47" s="129"/>
      <c r="I47" s="130"/>
    </row>
    <row r="48" spans="1:9" ht="27.75" customHeight="1" x14ac:dyDescent="0.25">
      <c r="B48" s="18" t="s">
        <v>17</v>
      </c>
      <c r="C48" s="136"/>
      <c r="D48" s="137"/>
      <c r="E48" s="137"/>
      <c r="F48" s="137"/>
      <c r="G48" s="137"/>
      <c r="H48" s="137"/>
      <c r="I48" s="138"/>
    </row>
  </sheetData>
  <mergeCells count="15">
    <mergeCell ref="B40:I40"/>
    <mergeCell ref="A36:H36"/>
    <mergeCell ref="A37:I37"/>
    <mergeCell ref="B45:C45"/>
    <mergeCell ref="A10:I10"/>
    <mergeCell ref="B11:H11"/>
    <mergeCell ref="A16:I16"/>
    <mergeCell ref="A19:I19"/>
    <mergeCell ref="E21:E22"/>
    <mergeCell ref="F21:F22"/>
    <mergeCell ref="H21:H22"/>
    <mergeCell ref="A21:A22"/>
    <mergeCell ref="B21:B22"/>
    <mergeCell ref="C21:C22"/>
    <mergeCell ref="D21:D22"/>
  </mergeCells>
  <pageMargins left="0.7" right="0.7" top="0.75" bottom="0.75" header="0.3" footer="0.3"/>
  <pageSetup paperSize="9" scale="8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104775</xdr:rowOff>
                  </from>
                  <to>
                    <xdr:col>2</xdr:col>
                    <xdr:colOff>457200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0</xdr:col>
                    <xdr:colOff>333375</xdr:colOff>
                    <xdr:row>41</xdr:row>
                    <xdr:rowOff>57150</xdr:rowOff>
                  </from>
                  <to>
                    <xdr:col>2</xdr:col>
                    <xdr:colOff>1752600</xdr:colOff>
                    <xdr:row>42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9</vt:i4>
      </vt:variant>
    </vt:vector>
  </HeadingPairs>
  <TitlesOfParts>
    <vt:vector size="18" baseType="lpstr">
      <vt:lpstr>F. ofertowy-wszystkie części</vt:lpstr>
      <vt:lpstr>Część 1</vt:lpstr>
      <vt:lpstr>Cz. 1 -formularz cenowy 3.1 a</vt:lpstr>
      <vt:lpstr>Część 2</vt:lpstr>
      <vt:lpstr>Część 3</vt:lpstr>
      <vt:lpstr>Część 4</vt:lpstr>
      <vt:lpstr>Część 5</vt:lpstr>
      <vt:lpstr>Część 6</vt:lpstr>
      <vt:lpstr>Część 7</vt:lpstr>
      <vt:lpstr>'Cz. 1 -formularz cenowy 3.1 a'!Obszar_wydruku</vt:lpstr>
      <vt:lpstr>'Część 1'!Obszar_wydruku</vt:lpstr>
      <vt:lpstr>'Część 2'!Obszar_wydruku</vt:lpstr>
      <vt:lpstr>'Część 3'!Obszar_wydruku</vt:lpstr>
      <vt:lpstr>'Część 4'!Obszar_wydruku</vt:lpstr>
      <vt:lpstr>'Część 5'!Obszar_wydruku</vt:lpstr>
      <vt:lpstr>'Część 6'!Obszar_wydruku</vt:lpstr>
      <vt:lpstr>'Część 7'!Obszar_wydruku</vt:lpstr>
      <vt:lpstr>'F. ofertowy-wszystkie części'!Obszar_wydruku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Malinowska Julita</dc:creator>
  <cp:lastModifiedBy>Czaban Agata</cp:lastModifiedBy>
  <cp:lastPrinted>2023-08-10T14:08:38Z</cp:lastPrinted>
  <dcterms:created xsi:type="dcterms:W3CDTF">2021-01-19T12:30:30Z</dcterms:created>
  <dcterms:modified xsi:type="dcterms:W3CDTF">2023-08-25T11:35:27Z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UxC4dwLulzfINJ8nQH+xvX5LNGipWa4BRSZhPgxsCvnTSclmuKg59KkYHtKhSh8HOFYRS4GwpN6ydjWH9Ptgfg==</vt:lpwstr>
  </property>
  <property fmtid="{D5CDD505-2E9C-101B-9397-08002B2CF9AE}" pid="4" name="MFClassificationDate">
    <vt:lpwstr>2022-03-22T15:11:34.1112061+01:00</vt:lpwstr>
  </property>
  <property fmtid="{D5CDD505-2E9C-101B-9397-08002B2CF9AE}" pid="5" name="MFClassifiedBySID">
    <vt:lpwstr>UxC4dwLulzfINJ8nQH+xvX5LNGipWa4BRSZhPgxsCvm42mrIC/DSDv0ggS+FjUN/2v1BBotkLlY5aAiEhoi6uYKk2jO/xfbyWWVK39gOZIeSHafpINCjTOsVBCkgt3w2</vt:lpwstr>
  </property>
  <property fmtid="{D5CDD505-2E9C-101B-9397-08002B2CF9AE}" pid="6" name="MFGRNItemId">
    <vt:lpwstr>GRN-e4aac2a0-de77-4ea3-819b-76af43f77776</vt:lpwstr>
  </property>
  <property fmtid="{D5CDD505-2E9C-101B-9397-08002B2CF9AE}" pid="7" name="MFHash">
    <vt:lpwstr>XaBDTfpLJsRYcTQjRA3X245f85k4E4OcfWmd/ICOKFI=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