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975" windowHeight="12420" activeTab="0"/>
  </bookViews>
  <sheets>
    <sheet name="Tonery" sheetId="1" r:id="rId1"/>
    <sheet name="Drukarki" sheetId="2" r:id="rId2"/>
  </sheets>
  <definedNames>
    <definedName name="_xlfn.AVERAGEIFS" hidden="1">#NAME?</definedName>
    <definedName name="_xlnm.Print_Area" localSheetId="0">'Tonery'!$A$1:$K$91</definedName>
    <definedName name="_xlnm.Print_Titles" localSheetId="0">'Tonery'!$4:$4</definedName>
  </definedNames>
  <calcPr fullCalcOnLoad="1"/>
</workbook>
</file>

<file path=xl/sharedStrings.xml><?xml version="1.0" encoding="utf-8"?>
<sst xmlns="http://schemas.openxmlformats.org/spreadsheetml/2006/main" count="1192" uniqueCount="666">
  <si>
    <t>285a</t>
  </si>
  <si>
    <t>Toner Zamiennik TN-1030 do Brother (TN1030) (Czarny)</t>
  </si>
  <si>
    <t>Toner Zamiennik C-EXV 49 B do Canon (8524B002) (Czarny)</t>
  </si>
  <si>
    <t>-</t>
  </si>
  <si>
    <t>Toner Zamiennik C-EXV 49 M do Canon (8526B002) (Purpurowy)</t>
  </si>
  <si>
    <t>Toner Zamiennik C-EXV 49 C do Canon (8525B002) (Błękitny)</t>
  </si>
  <si>
    <t>Toner Zamiennik C-EXV 49 Y do Canon (8527B002) (Żółty)</t>
  </si>
  <si>
    <t>Toner Zamiennik C-EXV 33 do Canon (2785B002) (Czarny)</t>
  </si>
  <si>
    <t>410x</t>
  </si>
  <si>
    <t>Toner Zamiennik 80X do HP (CF280X) (Czarny)</t>
  </si>
  <si>
    <t>26x</t>
  </si>
  <si>
    <t>Toner Oryginalny Canon CRG-054H (3028C002) (Czarny) do Canon i-SENSYS MF-645 CX</t>
  </si>
  <si>
    <t>Toner Oryginalny Canon CRG-054H (3027C002) (Błękitny) do Canon i-SENSYS MF-645 CX</t>
  </si>
  <si>
    <t>Toner Oryginalny Canon CRG-054H (3025C002) (Żółty) do Canon i-SENSYS MF-645 CX</t>
  </si>
  <si>
    <t>Toner Oryginalny Canon CRG-054H (3026C002) (Purpurowy) do Canon i-SENSYS MF-645 CX</t>
  </si>
  <si>
    <t>Toner Oryginalny Xerox B225/230/235 (006R04403) (Czarny) do Xerox B235V_DNI</t>
  </si>
  <si>
    <t>CANON</t>
  </si>
  <si>
    <t>HP</t>
  </si>
  <si>
    <t>MF421dw</t>
  </si>
  <si>
    <t>MF6140dw</t>
  </si>
  <si>
    <t>INFORMACJE O TONERZE</t>
  </si>
  <si>
    <t>TONERY ZAPOTRZEBOWANIE</t>
  </si>
  <si>
    <t>LICZBA DRUKAREK W JEDNOSTCE</t>
  </si>
  <si>
    <t>TONER NAZWA</t>
  </si>
  <si>
    <t>PRODUCENT DRUKARKI</t>
  </si>
  <si>
    <t>ILOŚĆ SZT.</t>
  </si>
  <si>
    <t>CENA JEDNOSTKOWA NETTO</t>
  </si>
  <si>
    <t>CENA JEDNOSTKOWA BRUTTO</t>
  </si>
  <si>
    <t>CENA W SUMIE BRUTTO</t>
  </si>
  <si>
    <t>ZAMÓWIENIE</t>
  </si>
  <si>
    <t>C-EXV 49 C</t>
  </si>
  <si>
    <t>C-EXV 49 M</t>
  </si>
  <si>
    <t>C-EXV 49 B</t>
  </si>
  <si>
    <t>C-EXV 49 Y</t>
  </si>
  <si>
    <t>CRG-057H</t>
  </si>
  <si>
    <t>Toner Zamiennik CRG-719H do Canon (3480B002AA) (Czarny)</t>
  </si>
  <si>
    <t>CRG-719H</t>
  </si>
  <si>
    <t>05X</t>
  </si>
  <si>
    <t>C-EXV 33</t>
  </si>
  <si>
    <t>LaserJet Pro M1536dnf MFP</t>
  </si>
  <si>
    <t>78A</t>
  </si>
  <si>
    <t>CRG-052</t>
  </si>
  <si>
    <t>BROTHER</t>
  </si>
  <si>
    <t>TN-1030</t>
  </si>
  <si>
    <t>80X</t>
  </si>
  <si>
    <t>LaserJetPro M477 FDN</t>
  </si>
  <si>
    <t>55X</t>
  </si>
  <si>
    <t>XEROX</t>
  </si>
  <si>
    <t>Zamowienie tonerów na:</t>
  </si>
  <si>
    <t>EWIDENCJA DRUKAREK   AŚ-SŁUŻEWIEC  2023r.</t>
  </si>
  <si>
    <t>Data modyfikacji:</t>
  </si>
  <si>
    <t>Informacje Szczegółowe</t>
  </si>
  <si>
    <t xml:space="preserve">DRUKARKA </t>
  </si>
  <si>
    <t>HP CP2025</t>
  </si>
  <si>
    <t>brak</t>
  </si>
  <si>
    <t>243PR0800069</t>
  </si>
  <si>
    <t>INFORMATYKA MAGAZYNEK</t>
  </si>
  <si>
    <t>CNCS101880</t>
  </si>
  <si>
    <t>tak</t>
  </si>
  <si>
    <t>HP2015 DN</t>
  </si>
  <si>
    <t>243PR0800070</t>
  </si>
  <si>
    <t>CNCJ191676</t>
  </si>
  <si>
    <t>LASER JETCP2055de COLOR</t>
  </si>
  <si>
    <t>243PR0900001</t>
  </si>
  <si>
    <t>CNCKK35377</t>
  </si>
  <si>
    <t>HP 2055 DN</t>
  </si>
  <si>
    <t>243PR1000001</t>
  </si>
  <si>
    <t>WYCHOWAWCA D2</t>
  </si>
  <si>
    <t>CNCK736822</t>
  </si>
  <si>
    <t>172.29.58.87</t>
  </si>
  <si>
    <t>243PR1100001</t>
  </si>
  <si>
    <t>WYCHOWAWCA A4</t>
  </si>
  <si>
    <t>CNC1C1887</t>
  </si>
  <si>
    <t>LASER JETCP1025de COLOR</t>
  </si>
  <si>
    <t>243PR1100002</t>
  </si>
  <si>
    <t>CNCHC48190</t>
  </si>
  <si>
    <t>HP LaserJet P1606 DN</t>
  </si>
  <si>
    <t>243PR1100003</t>
  </si>
  <si>
    <t>KOORDYNATOR_A2</t>
  </si>
  <si>
    <t>VNC3B59080</t>
  </si>
  <si>
    <t>HP LASER JET P2055DN</t>
  </si>
  <si>
    <t>243PR1100008</t>
  </si>
  <si>
    <t>P31_DZIAŁ_KADR</t>
  </si>
  <si>
    <t>HP LASER JET CP522SDN</t>
  </si>
  <si>
    <t>243PR1100009</t>
  </si>
  <si>
    <t>ADM_BRAŃKOWSKI</t>
  </si>
  <si>
    <t>243PR1100010</t>
  </si>
  <si>
    <t>VNC3B90527</t>
  </si>
  <si>
    <t>172.29.56.127</t>
  </si>
  <si>
    <t xml:space="preserve">HP 1315 </t>
  </si>
  <si>
    <t>243PR1100014</t>
  </si>
  <si>
    <t>PSYCHOLOG DTN C2</t>
  </si>
  <si>
    <t>CNBF141859</t>
  </si>
  <si>
    <t>nie</t>
  </si>
  <si>
    <t>CANON LBP 6670 DN</t>
  </si>
  <si>
    <t>243PR1100016</t>
  </si>
  <si>
    <t>WYCHOWAWCA F2</t>
  </si>
  <si>
    <t>MKRA964706</t>
  </si>
  <si>
    <t>243PR1100020</t>
  </si>
  <si>
    <t>PSYCHOLOG E1</t>
  </si>
  <si>
    <t>CNCK767709</t>
  </si>
  <si>
    <t>172.29.58.82</t>
  </si>
  <si>
    <t>243PR1100022</t>
  </si>
  <si>
    <t>WYCHOWAWCA DTN C2</t>
  </si>
  <si>
    <t>MKRA964840</t>
  </si>
  <si>
    <t>172.29.56.146</t>
  </si>
  <si>
    <t>243PR1100024</t>
  </si>
  <si>
    <t>WYCHOWAWCA B4</t>
  </si>
  <si>
    <t>MKRA925172</t>
  </si>
  <si>
    <t>243PR1100030</t>
  </si>
  <si>
    <t>ADM FINANSE POKÓJ35</t>
  </si>
  <si>
    <t>MKRA812801</t>
  </si>
  <si>
    <t>243PR1100036</t>
  </si>
  <si>
    <t xml:space="preserve">INFORMATYKA REGAŁ </t>
  </si>
  <si>
    <t>CNCJ858570</t>
  </si>
  <si>
    <t>HP MFP1536DNF</t>
  </si>
  <si>
    <t>243PR1100037</t>
  </si>
  <si>
    <t>AMBULATORIUM GŁÓWNE</t>
  </si>
  <si>
    <t>CNF8F4VCBK</t>
  </si>
  <si>
    <t>172.29.58.88</t>
  </si>
  <si>
    <t>243PR1100038</t>
  </si>
  <si>
    <t>ADM OCHRONA POKÓJ 9</t>
  </si>
  <si>
    <t>VNC3B49940</t>
  </si>
  <si>
    <t>CANON3320i</t>
  </si>
  <si>
    <t>243PR1100039</t>
  </si>
  <si>
    <t>BIURO _PRZEPUSTEK_I PIĘTRO_ZATRUDNIENIE</t>
  </si>
  <si>
    <t>N800100099</t>
  </si>
  <si>
    <t>172.29.56.152</t>
  </si>
  <si>
    <t>HP M1005 MF</t>
  </si>
  <si>
    <t>243PR1100040</t>
  </si>
  <si>
    <t>CNE4726K3G</t>
  </si>
  <si>
    <t>HP 7160 D</t>
  </si>
  <si>
    <t>243PR1100043</t>
  </si>
  <si>
    <t>PAWILON A2-KOORDYNATOR</t>
  </si>
  <si>
    <t>Q7046B</t>
  </si>
  <si>
    <t>Konica Minolta Bizhub 223</t>
  </si>
  <si>
    <t>243PR1100044</t>
  </si>
  <si>
    <t>uszkodzona</t>
  </si>
  <si>
    <t>ATV324X</t>
  </si>
  <si>
    <t>CANON 1320dn</t>
  </si>
  <si>
    <t>243PR1100046</t>
  </si>
  <si>
    <t>KIEROWNIK AMBULATORIUM</t>
  </si>
  <si>
    <t>CNMJR82796</t>
  </si>
  <si>
    <t>243PR1100049</t>
  </si>
  <si>
    <t>WYCHOWAWCA B1</t>
  </si>
  <si>
    <t>CNC1B28564</t>
  </si>
  <si>
    <t>172.29.56.122</t>
  </si>
  <si>
    <t>HP MFP P57750 DW</t>
  </si>
  <si>
    <t>243PR1100050</t>
  </si>
  <si>
    <t>ADM PRZYJĘCIA</t>
  </si>
  <si>
    <t>CN61CBY075</t>
  </si>
  <si>
    <t>HP Laserjet P2014</t>
  </si>
  <si>
    <t>243PR1100051</t>
  </si>
  <si>
    <t>WYCHOWAWCA E1</t>
  </si>
  <si>
    <t>CNCJ637487</t>
  </si>
  <si>
    <t>CANON MF411 DW</t>
  </si>
  <si>
    <t>243PR1100054</t>
  </si>
  <si>
    <t xml:space="preserve"> ZATRUDNIENIE POKÓJ 22</t>
  </si>
  <si>
    <t>USU61954</t>
  </si>
  <si>
    <t>172.29.58.66</t>
  </si>
  <si>
    <t>243PR1100055</t>
  </si>
  <si>
    <t>MAGAZYN DEPOZYTOWY</t>
  </si>
  <si>
    <t>USU60274</t>
  </si>
  <si>
    <t>172.29.58.55</t>
  </si>
  <si>
    <t>243PR1100056</t>
  </si>
  <si>
    <t>CNC1B28568</t>
  </si>
  <si>
    <t>172.29.56.112</t>
  </si>
  <si>
    <t>243PR1100057</t>
  </si>
  <si>
    <t>WYCHOWAWCA_F2</t>
  </si>
  <si>
    <t>CNC1C18880</t>
  </si>
  <si>
    <t>CANON MF635 CX</t>
  </si>
  <si>
    <t>243PR1100059</t>
  </si>
  <si>
    <t>WTW53556</t>
  </si>
  <si>
    <t>172.29.58.68</t>
  </si>
  <si>
    <t>KYOCERA FS 1061 DN</t>
  </si>
  <si>
    <t>243PR1100060</t>
  </si>
  <si>
    <t>243PR1100061</t>
  </si>
  <si>
    <t>OZ_BEMOWO</t>
  </si>
  <si>
    <t>31.08.23r./serwis</t>
  </si>
  <si>
    <t>MKRA964841</t>
  </si>
  <si>
    <t>172.29.89.89</t>
  </si>
  <si>
    <t>CANON MF 4550 D</t>
  </si>
  <si>
    <t>243PR1100062</t>
  </si>
  <si>
    <t>KAPLICA</t>
  </si>
  <si>
    <t>HBM04849</t>
  </si>
  <si>
    <t>HP PRO 400 M401 D</t>
  </si>
  <si>
    <t>243PR1100063</t>
  </si>
  <si>
    <t>PSYCHOLOG_B1</t>
  </si>
  <si>
    <t>PHKCD06333</t>
  </si>
  <si>
    <t>USB</t>
  </si>
  <si>
    <t>243PR1100065</t>
  </si>
  <si>
    <t>AMBULATORIUM F2</t>
  </si>
  <si>
    <t>HBM05437</t>
  </si>
  <si>
    <t>243PR1100067</t>
  </si>
  <si>
    <t>PAW_C_KORESPODENCJA</t>
  </si>
  <si>
    <t>MKRA909293</t>
  </si>
  <si>
    <t>172.29.56.142</t>
  </si>
  <si>
    <t>243PR1100086</t>
  </si>
  <si>
    <t xml:space="preserve">AMBULATORIUM </t>
  </si>
  <si>
    <t>PHKCD06331</t>
  </si>
  <si>
    <t>BROTHER DCP7065DW</t>
  </si>
  <si>
    <t>243PR1100088</t>
  </si>
  <si>
    <t>BP_MIESZKANIÓWKA</t>
  </si>
  <si>
    <t>E69764K2N621712</t>
  </si>
  <si>
    <t>172.29.58.36</t>
  </si>
  <si>
    <t>HP MFP 1536 DNF</t>
  </si>
  <si>
    <t>243PR1100089</t>
  </si>
  <si>
    <t>AMBULATORIUM A4 PIĘTRO</t>
  </si>
  <si>
    <t>CNF8F4VCCQ</t>
  </si>
  <si>
    <t>EPSON XP-6000</t>
  </si>
  <si>
    <t>243PR1100091</t>
  </si>
  <si>
    <t>ADM_ZBROJMISTRZ_POKÓJ 8</t>
  </si>
  <si>
    <t>X453039829</t>
  </si>
  <si>
    <t>243PR1100092</t>
  </si>
  <si>
    <t>DP_WYCHOWAWCA_E2</t>
  </si>
  <si>
    <t>CNCPKF17626</t>
  </si>
  <si>
    <t>172.29.56.124</t>
  </si>
  <si>
    <t>243PR1100093</t>
  </si>
  <si>
    <t>ADM_EWIDENCJA_POKÓJ 19</t>
  </si>
  <si>
    <t>MKRA 964837</t>
  </si>
  <si>
    <t>243PR1100094</t>
  </si>
  <si>
    <t>AMBULATORIUM_D_PIĘTRO</t>
  </si>
  <si>
    <t>CNF8F4VC82</t>
  </si>
  <si>
    <t>Konica Minolta BizHub 163</t>
  </si>
  <si>
    <t>243PR1100096</t>
  </si>
  <si>
    <t>WYCHOWAWCA_B3</t>
  </si>
  <si>
    <t>HP LaserJet 1320</t>
  </si>
  <si>
    <t>243PR1100097</t>
  </si>
  <si>
    <t>CNM1F31612</t>
  </si>
  <si>
    <t>243PR1100098</t>
  </si>
  <si>
    <t>AMBULATORIUM_B_PIĘTRO</t>
  </si>
  <si>
    <t>CNF8F4VC7J</t>
  </si>
  <si>
    <t>HP LaserJet P2035 dn</t>
  </si>
  <si>
    <t>243PR1100099</t>
  </si>
  <si>
    <t>WYCHOWAWCA D1</t>
  </si>
  <si>
    <t>CNCOP737761</t>
  </si>
  <si>
    <t>HP - Color LaserJet CP2025</t>
  </si>
  <si>
    <t>243PR1100100</t>
  </si>
  <si>
    <t>CNC1B28565</t>
  </si>
  <si>
    <t>172.29.56.113</t>
  </si>
  <si>
    <t>HP 1606 DN</t>
  </si>
  <si>
    <t>243PR1100101</t>
  </si>
  <si>
    <t>WYCHOWAWCA_E3</t>
  </si>
  <si>
    <t>VNCM62288</t>
  </si>
  <si>
    <t>HP CP1025</t>
  </si>
  <si>
    <t>243PR1100102</t>
  </si>
  <si>
    <t>PAWILON_E_KORDYNATOR</t>
  </si>
  <si>
    <t>243PR1100103</t>
  </si>
  <si>
    <t>WYCHOWAWCA_A3</t>
  </si>
  <si>
    <t>MKRA899073</t>
  </si>
  <si>
    <t>243PR1200003</t>
  </si>
  <si>
    <t>00COEE8D80DA</t>
  </si>
  <si>
    <t>172.29.56.132</t>
  </si>
  <si>
    <t>Konica Minolta BizHub 164</t>
  </si>
  <si>
    <t>243PR1200004</t>
  </si>
  <si>
    <t>ADM_KORESPONDENCJA</t>
  </si>
  <si>
    <t>AQXXQ21Q1694Q</t>
  </si>
  <si>
    <t>BROTHER DCP 1610 WE</t>
  </si>
  <si>
    <t>243PR1300001</t>
  </si>
  <si>
    <t>P21_DZIAŁ_PENITENCJARNY</t>
  </si>
  <si>
    <t>E74371G8N604465</t>
  </si>
  <si>
    <t>CANON MF 6140 DN</t>
  </si>
  <si>
    <t>243PR1300012</t>
  </si>
  <si>
    <t>ADM_EWIDENCJA_PARTER</t>
  </si>
  <si>
    <t>QPV46811</t>
  </si>
  <si>
    <t>172.29.56.143</t>
  </si>
  <si>
    <t>243PR1300169</t>
  </si>
  <si>
    <t>WYCHOWAWCA_A1</t>
  </si>
  <si>
    <t>7FD6NZ1</t>
  </si>
  <si>
    <t>243PR1400001</t>
  </si>
  <si>
    <t>MKRA925170</t>
  </si>
  <si>
    <t>243PR1400002</t>
  </si>
  <si>
    <t>ADM EWIDENCJA POKÓJ 5</t>
  </si>
  <si>
    <t>HP LASER JET M1212nfMPF</t>
  </si>
  <si>
    <t>243PR1400003</t>
  </si>
  <si>
    <t>WYCHOWAWCA_D1</t>
  </si>
  <si>
    <t>CNJ8FBXJM7</t>
  </si>
  <si>
    <t>172.29.58.171</t>
  </si>
  <si>
    <t>243PR1400066</t>
  </si>
  <si>
    <t>PSYCHOLOG_D2</t>
  </si>
  <si>
    <t>PHKCD06319</t>
  </si>
  <si>
    <t>243PR1400073</t>
  </si>
  <si>
    <t>PHKCD06345</t>
  </si>
  <si>
    <t>243PR1400074</t>
  </si>
  <si>
    <t>WYCHOWAWCA B2</t>
  </si>
  <si>
    <t>PHKCD06332</t>
  </si>
  <si>
    <t>243PR1400075</t>
  </si>
  <si>
    <t>CNF8F4VC8V</t>
  </si>
  <si>
    <t>172.29.56.68</t>
  </si>
  <si>
    <t>243PR1400076</t>
  </si>
  <si>
    <t>PAWILON_D_KOORDYNATOR</t>
  </si>
  <si>
    <t>CNF8F4VC99</t>
  </si>
  <si>
    <t>CANON IR2520</t>
  </si>
  <si>
    <t>243PR1400077</t>
  </si>
  <si>
    <t>DP_WYCHOWAWCA K.O_Oddział_A4</t>
  </si>
  <si>
    <t>RML05253</t>
  </si>
  <si>
    <t>243PR1400078</t>
  </si>
  <si>
    <t>WYCHOWAWCA_C1</t>
  </si>
  <si>
    <t>PHKCD06334</t>
  </si>
  <si>
    <t>243PR1400079</t>
  </si>
  <si>
    <t>PHKCD06341</t>
  </si>
  <si>
    <t>HP MFP M125 NW</t>
  </si>
  <si>
    <t>243PR1500001</t>
  </si>
  <si>
    <t>CNB7HBKK3L</t>
  </si>
  <si>
    <t>172.29.58.40</t>
  </si>
  <si>
    <t>243PR1500002</t>
  </si>
  <si>
    <t>ADMINISTRACJA DOWODZENIE2</t>
  </si>
  <si>
    <t>MKRA964815</t>
  </si>
  <si>
    <t>CANON LBP 6140 DN</t>
  </si>
  <si>
    <t>243PR1500003</t>
  </si>
  <si>
    <t>QPV45935</t>
  </si>
  <si>
    <t>172.29.58.186</t>
  </si>
  <si>
    <t>CANON MF5940 DN</t>
  </si>
  <si>
    <t>243PR1500017</t>
  </si>
  <si>
    <t>RADCA PRAWNY/ AUDYTOR</t>
  </si>
  <si>
    <t>HPR39291</t>
  </si>
  <si>
    <t>172.29.56.134</t>
  </si>
  <si>
    <t>243PR1500042</t>
  </si>
  <si>
    <t>PSYCHOLOG B3</t>
  </si>
  <si>
    <t>MKRA964838</t>
  </si>
  <si>
    <t>CANON MF6140 DN</t>
  </si>
  <si>
    <t>243PR1500044</t>
  </si>
  <si>
    <t>ADM EWIDENCJA PAW.C POKÓJ 5</t>
  </si>
  <si>
    <t>QPV51749</t>
  </si>
  <si>
    <t>172.29.56.144</t>
  </si>
  <si>
    <t>243PR1500047</t>
  </si>
  <si>
    <t>WYCHOWAWCA A4 POKÓJ 423</t>
  </si>
  <si>
    <t>MKRA964705</t>
  </si>
  <si>
    <t>172.29.56.47</t>
  </si>
  <si>
    <t>243PR1500048</t>
  </si>
  <si>
    <t>MKRA887404</t>
  </si>
  <si>
    <t>172.29.56.148</t>
  </si>
  <si>
    <t>243PR1500076</t>
  </si>
  <si>
    <t>ADM STATYSTYKI POKÓJ 16</t>
  </si>
  <si>
    <t>243PR1500077</t>
  </si>
  <si>
    <t>ADM_TRANSPORTY_ZWOLNIENIA</t>
  </si>
  <si>
    <t>243PR1500078</t>
  </si>
  <si>
    <t>ADM KANC.JAWNA POKÓJ 22</t>
  </si>
  <si>
    <t>MKRA964801</t>
  </si>
  <si>
    <t>243PR1500080</t>
  </si>
  <si>
    <t>REGAŁ_INFORMATYKA</t>
  </si>
  <si>
    <t>QPV45738</t>
  </si>
  <si>
    <t>172.29.58.169</t>
  </si>
  <si>
    <t>243PR1500081</t>
  </si>
  <si>
    <t>WYCHOWAWCA D4</t>
  </si>
  <si>
    <t>MKRA899092</t>
  </si>
  <si>
    <t>243PR1500082</t>
  </si>
  <si>
    <t>MKRA898074</t>
  </si>
  <si>
    <t>CANON IR 1133 IF</t>
  </si>
  <si>
    <t>243PR1600082</t>
  </si>
  <si>
    <t>BIURO PRZEPUSTEK PARTER</t>
  </si>
  <si>
    <t>QXQ33698</t>
  </si>
  <si>
    <t>Canon i-SENSYS FAX-L170</t>
  </si>
  <si>
    <t>243PR1600083</t>
  </si>
  <si>
    <t>KUCHNIA</t>
  </si>
  <si>
    <t>KYH4481</t>
  </si>
  <si>
    <t>CANON MF419X</t>
  </si>
  <si>
    <t>243PR1700001</t>
  </si>
  <si>
    <t>ADM_ZATRUDNIENIE_Paw.C</t>
  </si>
  <si>
    <t>URQ11118</t>
  </si>
  <si>
    <t>172.29.56.70</t>
  </si>
  <si>
    <t>Canon i-SENSYS MF411dw</t>
  </si>
  <si>
    <t>243PR1700053</t>
  </si>
  <si>
    <t>ADM.KIER.PENITENCJARNY POKÓJ 21</t>
  </si>
  <si>
    <t>USU60905</t>
  </si>
  <si>
    <t>CANON LBP252 DW</t>
  </si>
  <si>
    <t>243PR1700083</t>
  </si>
  <si>
    <t>ADM EWIDENCJA POKÓJ 14</t>
  </si>
  <si>
    <t>NEEA051088</t>
  </si>
  <si>
    <t>172.29.56.157</t>
  </si>
  <si>
    <t>CANON MF734C DN</t>
  </si>
  <si>
    <t>243PR1700086</t>
  </si>
  <si>
    <t>KIEROWNIK_DTA_C1</t>
  </si>
  <si>
    <t>WTP22360</t>
  </si>
  <si>
    <t>172.29.58.56</t>
  </si>
  <si>
    <t>HP MFPM426 PD</t>
  </si>
  <si>
    <t>243PR1800001</t>
  </si>
  <si>
    <t>DM KWATERMISTRZ POKÓJ 39</t>
  </si>
  <si>
    <t xml:space="preserve"> PHBLL4V8PV</t>
  </si>
  <si>
    <t>CANON MF267 DW</t>
  </si>
  <si>
    <t>243PR1800002</t>
  </si>
  <si>
    <t>AMBULATORIUM_PAW.C_RTG</t>
  </si>
  <si>
    <t>PHBLL4V8PV</t>
  </si>
  <si>
    <t>172.29.58.22</t>
  </si>
  <si>
    <t>243PR1800003</t>
  </si>
  <si>
    <t>WYCHOWAWCA C1</t>
  </si>
  <si>
    <t>2DV02492</t>
  </si>
  <si>
    <t>CANON MF421 DW</t>
  </si>
  <si>
    <t>243PR1800004</t>
  </si>
  <si>
    <t>ADM FINANSE POKÓJ32</t>
  </si>
  <si>
    <t>2BW29889</t>
  </si>
  <si>
    <t>243PR1800005</t>
  </si>
  <si>
    <t>KOORDYNATOR _E3</t>
  </si>
  <si>
    <t>2DVD02343</t>
  </si>
  <si>
    <t>243PR1800006</t>
  </si>
  <si>
    <t>ADM BHP</t>
  </si>
  <si>
    <t>2DV02447</t>
  </si>
  <si>
    <t>172.29.58.67</t>
  </si>
  <si>
    <t>243PR1800007</t>
  </si>
  <si>
    <t>E73471G8N604465</t>
  </si>
  <si>
    <t>243PR1800008</t>
  </si>
  <si>
    <t>KADRY,paw.C_POCZTA</t>
  </si>
  <si>
    <t>2BW29884</t>
  </si>
  <si>
    <t>172.29.58.162</t>
  </si>
  <si>
    <t>243PR1800009</t>
  </si>
  <si>
    <t>ADM KIER.KADR POKÓJ 31</t>
  </si>
  <si>
    <t>2BW29885</t>
  </si>
  <si>
    <t>172.29.58.54</t>
  </si>
  <si>
    <t>243PR1800011</t>
  </si>
  <si>
    <t>AMBULATORIUM_RTG</t>
  </si>
  <si>
    <t>2DV02570</t>
  </si>
  <si>
    <t>243PR1900001</t>
  </si>
  <si>
    <t>ADM XERO KORYTARZ PARTER</t>
  </si>
  <si>
    <t>RML99911</t>
  </si>
  <si>
    <t>172.29.58.63</t>
  </si>
  <si>
    <t>HP MFP M521 DN</t>
  </si>
  <si>
    <t>243PR1900002</t>
  </si>
  <si>
    <t>ADM_STATYSTYKA_pok.16</t>
  </si>
  <si>
    <t>CNDKM5J1CQ</t>
  </si>
  <si>
    <t>172.29.58.61</t>
  </si>
  <si>
    <t>HP MFP M477 FDN</t>
  </si>
  <si>
    <t>243PR1900003</t>
  </si>
  <si>
    <t>KIEROWNIK DTN C2 PASZTA</t>
  </si>
  <si>
    <t>VNCKM534QG</t>
  </si>
  <si>
    <t>172.29.58.237</t>
  </si>
  <si>
    <t>243PR1900005</t>
  </si>
  <si>
    <t>KOORDYNATOR_A1</t>
  </si>
  <si>
    <t>QXQ 33631</t>
  </si>
  <si>
    <t>172.29.58.65</t>
  </si>
  <si>
    <t>CANON G1411</t>
  </si>
  <si>
    <t>243PR2000001</t>
  </si>
  <si>
    <t>PAWILON C PRZYJĘCIA</t>
  </si>
  <si>
    <t>243PR2000004</t>
  </si>
  <si>
    <t>ADM I PIĘTRO PŁACE</t>
  </si>
  <si>
    <t>YDX26167</t>
  </si>
  <si>
    <t>172.29.58.62</t>
  </si>
  <si>
    <t>CANON MF 645CX</t>
  </si>
  <si>
    <t>243PR2000005</t>
  </si>
  <si>
    <t>2QX76920</t>
  </si>
  <si>
    <t>172.29.58.119</t>
  </si>
  <si>
    <t>CANON MF443 DW</t>
  </si>
  <si>
    <t>243PR2000006</t>
  </si>
  <si>
    <t>EWIDENCJA POKÓJ 14</t>
  </si>
  <si>
    <t>2TG56365</t>
  </si>
  <si>
    <t>172.29.58.25</t>
  </si>
  <si>
    <t>CANON I-SENSYS MF445dw</t>
  </si>
  <si>
    <t>243PR2000007</t>
  </si>
  <si>
    <t>2TF22425</t>
  </si>
  <si>
    <t>172.29.58.158</t>
  </si>
  <si>
    <t>7 lat</t>
  </si>
  <si>
    <t>243PR2000008</t>
  </si>
  <si>
    <t>OZ_BEMOWO_WARTOWNIA</t>
  </si>
  <si>
    <t>172.29.89.189</t>
  </si>
  <si>
    <t>243PR2000009</t>
  </si>
  <si>
    <t>INFORMATYKA_BIURO</t>
  </si>
  <si>
    <t>2TG56232</t>
  </si>
  <si>
    <t>172.29.58.93</t>
  </si>
  <si>
    <t>CANON IR C3826i</t>
  </si>
  <si>
    <t>1 rok</t>
  </si>
  <si>
    <t>243PR2100001</t>
  </si>
  <si>
    <t>ADMINISTRACJA _I piętro</t>
  </si>
  <si>
    <t>4CF01637</t>
  </si>
  <si>
    <t>172.29.58.148</t>
  </si>
  <si>
    <t>XEROX B235</t>
  </si>
  <si>
    <t>243PR2100002</t>
  </si>
  <si>
    <t>DP_WYCHOWAWCA B3</t>
  </si>
  <si>
    <t>172.29.58.142</t>
  </si>
  <si>
    <t>243PR2100003</t>
  </si>
  <si>
    <t>KIER.REMONT</t>
  </si>
  <si>
    <t>172.29.58.146</t>
  </si>
  <si>
    <t>243PR2100004</t>
  </si>
  <si>
    <t>EWIDENCJA_PAW.C</t>
  </si>
  <si>
    <t>172.29.58.184</t>
  </si>
  <si>
    <t>243PR2100005</t>
  </si>
  <si>
    <t>PAWILON_E3_KOORDYNATOR</t>
  </si>
  <si>
    <t>172.29.58.185</t>
  </si>
  <si>
    <t>243PR2100006</t>
  </si>
  <si>
    <t>ODDZIAŁ_F1_PSYCHOLOG</t>
  </si>
  <si>
    <t>172.29.58.175</t>
  </si>
  <si>
    <t>243PR2100007</t>
  </si>
  <si>
    <t>WYCHOWAWCA E4</t>
  </si>
  <si>
    <t>172.29.58.173</t>
  </si>
  <si>
    <t>CANON MF445 DW</t>
  </si>
  <si>
    <t>243PR2100008</t>
  </si>
  <si>
    <t>wolna</t>
  </si>
  <si>
    <t>2TF22427</t>
  </si>
  <si>
    <t>172.29.58.163</t>
  </si>
  <si>
    <t>243PR2100009</t>
  </si>
  <si>
    <t>DO_WARTOWNIA</t>
  </si>
  <si>
    <t>2TF22434</t>
  </si>
  <si>
    <t>172.29.58.33</t>
  </si>
  <si>
    <t>XEROX B205</t>
  </si>
  <si>
    <t>243PR2100010</t>
  </si>
  <si>
    <t>243PR2100011</t>
  </si>
  <si>
    <t>OZ_BEMOWO_WYCH_ODDZIAŁ H</t>
  </si>
  <si>
    <t>2TG56233</t>
  </si>
  <si>
    <t>172.29.89.133</t>
  </si>
  <si>
    <t>243PR2200001</t>
  </si>
  <si>
    <t>OZ_BEMOWO_DOWODZENIE</t>
  </si>
  <si>
    <t>2TF39249</t>
  </si>
  <si>
    <t>XEROX VERSALINK C405DN</t>
  </si>
  <si>
    <t>243PR2200002</t>
  </si>
  <si>
    <t>PAW.C_EWIDENCJA</t>
  </si>
  <si>
    <t>172.29.58.198</t>
  </si>
  <si>
    <t>CANON MF453 DW</t>
  </si>
  <si>
    <t>243PR2200003</t>
  </si>
  <si>
    <t>ADM_KADRY</t>
  </si>
  <si>
    <t>3ZJ43631</t>
  </si>
  <si>
    <t>172.29.58.90</t>
  </si>
  <si>
    <t>CANON MF455 DW</t>
  </si>
  <si>
    <t>243PR2200004</t>
  </si>
  <si>
    <t>ADM_SEKRETARIAT</t>
  </si>
  <si>
    <t>3ZH32307</t>
  </si>
  <si>
    <t>172.29.58.46</t>
  </si>
  <si>
    <t>HP M110we</t>
  </si>
  <si>
    <t>243PR2200005</t>
  </si>
  <si>
    <t>SWBS</t>
  </si>
  <si>
    <t>VNCZ197082</t>
  </si>
  <si>
    <t>Lp.</t>
  </si>
  <si>
    <t>B235 MFP</t>
  </si>
  <si>
    <t>imageRUNNER Advance C3826i</t>
  </si>
  <si>
    <t>LBP 6670dn</t>
  </si>
  <si>
    <t>imageRUNNER 2520</t>
  </si>
  <si>
    <t xml:space="preserve">imageRUNNER 1133 </t>
  </si>
  <si>
    <t>B235</t>
  </si>
  <si>
    <t>B205</t>
  </si>
  <si>
    <t>LBP 252dw</t>
  </si>
  <si>
    <t>MF 267dw</t>
  </si>
  <si>
    <t>MF 411dw</t>
  </si>
  <si>
    <t>MF 455dw</t>
  </si>
  <si>
    <t>MF 443dw</t>
  </si>
  <si>
    <t>MF 453dw</t>
  </si>
  <si>
    <t>MF 5940dn</t>
  </si>
  <si>
    <t>MF 6140dn</t>
  </si>
  <si>
    <t>MF 4550dw</t>
  </si>
  <si>
    <t>LaserJetPro M1212nf MPF</t>
  </si>
  <si>
    <t>LaserJet 2055dn</t>
  </si>
  <si>
    <t>LaserJet 1320</t>
  </si>
  <si>
    <t>B205/210/215</t>
  </si>
  <si>
    <t>C-EXV 40</t>
  </si>
  <si>
    <t>Toner Zamiennik C-EXV 40 do Canon (3480B006AA) (Czarny)</t>
  </si>
  <si>
    <t>CRG-051H</t>
  </si>
  <si>
    <t>LaserJet M110we</t>
  </si>
  <si>
    <t>142A</t>
  </si>
  <si>
    <t>LaserJet MFP M125nw</t>
  </si>
  <si>
    <t>83A</t>
  </si>
  <si>
    <t>LaserJet MFP M477 fnd</t>
  </si>
  <si>
    <t>Tonery Zamienniki 410X do HP (CF252XM) (trójpak)</t>
  </si>
  <si>
    <t>Toner Zamiennik 410X do HP (CF410X) (Czarny)</t>
  </si>
  <si>
    <t>Toner Zamiennik 410X do HP (CF412X) (Żółty)</t>
  </si>
  <si>
    <t>Toner Zamiennik 410X do HP (CF413X) (Purpurowy)</t>
  </si>
  <si>
    <t>410X(CF252XM)</t>
  </si>
  <si>
    <t>410X(CF410X)</t>
  </si>
  <si>
    <t>410X(CF412X)</t>
  </si>
  <si>
    <t>410X(CF413X)</t>
  </si>
  <si>
    <t>Toner Zamiennik 410X do HP (CF411X) (Błękitny)</t>
  </si>
  <si>
    <t>410X(CF411X)</t>
  </si>
  <si>
    <t>LaserJet MFP M521dn</t>
  </si>
  <si>
    <t>Toner Zamiennik 49A do HP (Q5949A) (Czarny)</t>
  </si>
  <si>
    <t>49A</t>
  </si>
  <si>
    <t>LaserJet 1606dn</t>
  </si>
  <si>
    <t>LaserJet P2014</t>
  </si>
  <si>
    <t>Toner Zamiennik 53A do HP (Q7553A) (Czarny)</t>
  </si>
  <si>
    <t>53A</t>
  </si>
  <si>
    <t>LaserJet 2015dn</t>
  </si>
  <si>
    <t>Toner Zamiennik 05A do HP (CE505A) (Czarny)</t>
  </si>
  <si>
    <t>LaserJet P2035</t>
  </si>
  <si>
    <t>05A</t>
  </si>
  <si>
    <t>LaserJet P2055dn</t>
  </si>
  <si>
    <t>LaserJet P2055</t>
  </si>
  <si>
    <t>LaserJet Pro M426dw</t>
  </si>
  <si>
    <t>LaserJet Pro M426fdw</t>
  </si>
  <si>
    <t>LaserJet Pro 400 M401dn (M401a,M401dn,M401dw,M401n,M425dnMFP,M425dwMFP)</t>
  </si>
  <si>
    <t>CRG-054H(3026C002)</t>
  </si>
  <si>
    <t>CRG-054H(3025C002)</t>
  </si>
  <si>
    <t>CRG-054H(3027C002)</t>
  </si>
  <si>
    <t>CRG-054H(3028C002)</t>
  </si>
  <si>
    <t>Toner Oryginalny Xerox B205/210/215 (106R04348) (Czarny)</t>
  </si>
  <si>
    <t>MF 419x</t>
  </si>
  <si>
    <t>MF-635cx</t>
  </si>
  <si>
    <t>MF-645cx</t>
  </si>
  <si>
    <t>DCP-1610we</t>
  </si>
  <si>
    <t>Pixma G1411</t>
  </si>
  <si>
    <t xml:space="preserve">MODEL DRUKARKI                                              </t>
  </si>
  <si>
    <t>DRUKARKI</t>
  </si>
  <si>
    <t>TONERY</t>
  </si>
  <si>
    <t>CENA NETTO</t>
  </si>
  <si>
    <t>CENA  BRUTTO</t>
  </si>
  <si>
    <t>ILOŚĆ SZT. W SUMIE</t>
  </si>
  <si>
    <t>SUMA DRUKAREK:</t>
  </si>
  <si>
    <t>MF 275dw</t>
  </si>
  <si>
    <t>LP.</t>
  </si>
  <si>
    <t>Rodzaj
 urządzenia</t>
  </si>
  <si>
    <t>Producent 
typ i model urządzenia</t>
  </si>
  <si>
    <t>Rok produkcji 
urządzenia</t>
  </si>
  <si>
    <t>Termin
gwarancji urządzenia</t>
  </si>
  <si>
    <t>Nr.katalogowy</t>
  </si>
  <si>
    <t>Miejsce
 użytkowania</t>
  </si>
  <si>
    <t>Adnotacje 
o naprawach</t>
  </si>
  <si>
    <t>Nr.S/N</t>
  </si>
  <si>
    <t>ADRESS IP:</t>
  </si>
  <si>
    <t>DUPLEX</t>
  </si>
  <si>
    <t>TERAPEUTA_C1</t>
  </si>
  <si>
    <t>172.29.58.130</t>
  </si>
  <si>
    <t>PSYCHOLOG C1</t>
  </si>
  <si>
    <t>DE_TRANSPORTY/ZWOLNIENIA</t>
  </si>
  <si>
    <t>CANON MF275dw</t>
  </si>
  <si>
    <t>243PR2300001</t>
  </si>
  <si>
    <t>36D13825</t>
  </si>
  <si>
    <t>172.29.57.9</t>
  </si>
  <si>
    <t>Tak</t>
  </si>
  <si>
    <t>243PR2300002</t>
  </si>
  <si>
    <t>BP_DziałPenitencjarny_KIEROWNIK</t>
  </si>
  <si>
    <t>35G06454</t>
  </si>
  <si>
    <t>172.29.57.10</t>
  </si>
  <si>
    <t xml:space="preserve">
Toner Zamiennik CRG-719H</t>
  </si>
  <si>
    <t>Toner Oryginalny Canon C-EXV 33 (2785B002) (Czarny) do Canon imageRUNNER 2520</t>
  </si>
  <si>
    <t>MF-734 dw</t>
  </si>
  <si>
    <t>O46</t>
  </si>
  <si>
    <t>Toner Oryginalny Canon 046 (1250C002) (Czarny) do Canon i-SENSYS MF734Cdw</t>
  </si>
  <si>
    <t>Toner Oryginalny Canon 046 (1247C002) (Żółty) do Canon i-SENSYS MF734Cdw</t>
  </si>
  <si>
    <t>Toner Oryginalny Canon 046 (1248C002) (Purpurowy) do Canon i-SENSYS MF734Cdw</t>
  </si>
  <si>
    <t>Toner Oryginalny Canon 046 (1249C002) (Błękitny) do Canon i-SENSYS MF734Cdw</t>
  </si>
  <si>
    <t>Toner Oryginalny Canon 045 (1241C002) (Błękitny) do Canon i-SENSYS MF635Cx</t>
  </si>
  <si>
    <t>Toner Oryginalny Canon 045 (1242C002) (Czarny) do Canon i-SENSYS MF635Cx</t>
  </si>
  <si>
    <t>Toner Oryginalny Canon 045 (1240C002) (Purpurowy) do Canon i-SENSYS MF635Cx</t>
  </si>
  <si>
    <t>Toner Oryginalny Canon 045 (1239C002) (Żółty) do Canon i-SENSYS MF635Cx</t>
  </si>
  <si>
    <t>Tusz Oryginalny Canon GI-490 PGBK (GI-490PGBK) (Czarny) do Canon Pixma G1411</t>
  </si>
  <si>
    <t>Tusz Oryginalny Canon GI-490 PGC (GI-490PGC) (Błękitny) do Canon Pixma G1411</t>
  </si>
  <si>
    <t>Tusz Oryginalny Canon GI-490 PGM (GI-490PGM) (Purpurowy) do Canon Pixma G1411</t>
  </si>
  <si>
    <t>Tusz Oryginalny Canon GI-490 PGY (GI-490PGY) (Żółty) do Canon Pixma G1411</t>
  </si>
  <si>
    <t>GI-490  czb</t>
  </si>
  <si>
    <t>GI-490 c</t>
  </si>
  <si>
    <t>GI-490 m</t>
  </si>
  <si>
    <t>GI-490 y</t>
  </si>
  <si>
    <t xml:space="preserve">
Toner Zamiennik CRG-051H (2169C002) (Czarny) do Canon i-SENSYS MF267dw </t>
  </si>
  <si>
    <t>Toner Oryginalny Canon CRG-052 (2199C002) (Czarny) do Canon i-SENSYS MF421dw</t>
  </si>
  <si>
    <t>Toner Oryginalny Canon CRG-071 (5645C002) (Czarny) do Canon i-SENSYS MF275dw</t>
  </si>
  <si>
    <t>O71</t>
  </si>
  <si>
    <t xml:space="preserve">
Toner Zamiennik CRG-057H (3010C002) (Czarny) do Canon i-SENSYS MF443dw </t>
  </si>
  <si>
    <t xml:space="preserve">Toner Zamiennik 85A do HP (CE285A) (Czarny)
</t>
  </si>
  <si>
    <t>Toner Oryginalny HP 142A (W1420A) (Czarny)
Toner Oryginalny HP 142A (W1420A) (Czarny) do HP LaserJet M110we</t>
  </si>
  <si>
    <t xml:space="preserve">
Toner Zamiennik 55X (CE255X) (Czarny) do HP LaserJet Pro M521dn MFP </t>
  </si>
  <si>
    <t xml:space="preserve">
Toner Zamiennik 78A (CE278A) (Czarny) do HP LaserJet Pro M1536dnf MFP </t>
  </si>
  <si>
    <t xml:space="preserve">
Toner Zamiennik 05A (CE505A) (Czarny) do HP LaserJet P2055dn </t>
  </si>
  <si>
    <t xml:space="preserve">
Toner Zamiennik 26X (CF226X) (Czarny) do HP LaserJet Pro M426dw </t>
  </si>
  <si>
    <t>Toner Oryginalny HP 410A (CF412A) (Żółty) do HP Color LaserJet Pro M477fdn</t>
  </si>
  <si>
    <t>Toner Oryginalny HP 410A (CF413A) (Purpurowy) do HP Color LaserJet Pro M477fdn</t>
  </si>
  <si>
    <t>Toner Oryginalny HP 410A (CF411A) (Błękitny) do HP Color LaserJet Pro M477fdn</t>
  </si>
  <si>
    <t>Toner Oryginalny HP 410A (CF410A) (Czarny) do HP Color LaserJet Pro M477fdn</t>
  </si>
  <si>
    <t>Toner Oryginalny Xerox C400/C405 (106R03532) (Czarny) do Xerox VersaLink C405</t>
  </si>
  <si>
    <t>Toner Oryginalny Xerox C400/C405 (106R03533) (Żółty) do Xerox VersaLink C405</t>
  </si>
  <si>
    <t>Toner Oryginalny Xerox C400/C405 (106R03535) (Purpurowy) do Xerox VersaLink C405</t>
  </si>
  <si>
    <t>Toner Oryginalny Xerox C400/C405 (106R03534) (Błękitny) do Xerox VersaLink C405</t>
  </si>
  <si>
    <t>Pojemnik na Zużyty Toner Oryginalny Xerox 6600/6605 (108R01124) do Xerox VersaLink C405</t>
  </si>
  <si>
    <t>Toner Zamiennik C400/C405</t>
  </si>
  <si>
    <t xml:space="preserve">
Toner Zamiennik 83A (CF283A) (Czarny) do HP LaserJet Pro M125nw MFP 
</t>
  </si>
  <si>
    <t>DCP7065</t>
  </si>
  <si>
    <t>Toner Oryginalny Brother TN-2220 (TN2220) (Czarny)</t>
  </si>
  <si>
    <t>TN-2220</t>
  </si>
  <si>
    <t xml:space="preserve">xerox 
</t>
  </si>
  <si>
    <t>Versalink c405</t>
  </si>
  <si>
    <t>Bęben Zamiennik DR-2200 do Brother (DR2200) (Czarny)</t>
  </si>
  <si>
    <t>Bęben Oryginalny Xerox B225/230/235 (013R00691) (Czarny)</t>
  </si>
  <si>
    <t>Toner Oryginalny Canon CRG-057H (3010C002) (Czarny) do Canon i-SENSYS MF445dw</t>
  </si>
  <si>
    <t>CRG-057H oryginal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</si>
</sst>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ddd\,\ d\ mmmm\ yyyy"/>
    <numFmt numFmtId="171" formatCode="#,##0.00\ &quot;zł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name val="Calibri"/>
      <family val="2"/>
    </font>
    <font>
      <u val="single"/>
      <sz val="8"/>
      <name val="Calibri"/>
      <family val="2"/>
    </font>
    <font>
      <sz val="14"/>
      <name val="Arial"/>
      <family val="2"/>
    </font>
    <font>
      <b/>
      <i/>
      <sz val="8"/>
      <name val="Calibri"/>
      <family val="2"/>
    </font>
    <font>
      <sz val="8"/>
      <name val="Arial"/>
      <family val="2"/>
    </font>
    <font>
      <sz val="8"/>
      <color indexed="10"/>
      <name val="Calibri"/>
      <family val="2"/>
    </font>
    <font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8"/>
      <color indexed="8"/>
      <name val="Calibri"/>
      <family val="2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23"/>
      <name val="Arial"/>
      <family val="2"/>
    </font>
    <font>
      <b/>
      <sz val="1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sz val="11"/>
      <color rgb="FF000000"/>
      <name val="Times New Roman"/>
      <family val="1"/>
    </font>
    <font>
      <b/>
      <sz val="8"/>
      <color rgb="FF000000"/>
      <name val="Times New Roman"/>
      <family val="1"/>
    </font>
    <font>
      <sz val="10"/>
      <color rgb="FF636E72"/>
      <name val="Arial"/>
      <family val="2"/>
    </font>
    <font>
      <sz val="12"/>
      <color rgb="FF000000"/>
      <name val="Times New Roman"/>
      <family val="1"/>
    </font>
    <font>
      <b/>
      <sz val="18"/>
      <color rgb="FF000000"/>
      <name val="Times New Roman"/>
      <family val="1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gradientFill type="path">
        <stop position="0">
          <color theme="0"/>
        </stop>
        <stop position="1">
          <color theme="4" tint="0.8000100255012512"/>
        </stop>
      </gradientFill>
    </fill>
    <fill>
      <gradientFill type="path">
        <stop position="0">
          <color theme="0"/>
        </stop>
        <stop position="1">
          <color theme="4" tint="0.8000100255012512"/>
        </stop>
      </gradientFill>
    </fill>
    <fill>
      <gradientFill type="path">
        <stop position="0">
          <color theme="0"/>
        </stop>
        <stop position="1">
          <color theme="4" tint="0.8000100255012512"/>
        </stop>
      </gradientFill>
    </fill>
    <fill>
      <gradientFill type="path">
        <stop position="0">
          <color theme="0"/>
        </stop>
        <stop position="1">
          <color theme="4" tint="0.8000100255012512"/>
        </stop>
      </gradientFill>
    </fill>
    <fill>
      <gradientFill type="path">
        <stop position="0">
          <color theme="0"/>
        </stop>
        <stop position="1">
          <color theme="4" tint="0.8000100255012512"/>
        </stop>
      </gradientFill>
    </fill>
    <fill>
      <gradientFill type="path">
        <stop position="0">
          <color theme="0"/>
        </stop>
        <stop position="1">
          <color theme="4" tint="0.8000100255012512"/>
        </stop>
      </gradientFill>
    </fill>
    <fill>
      <gradientFill type="path">
        <stop position="0">
          <color theme="0"/>
        </stop>
        <stop position="1">
          <color theme="4" tint="0.8000100255012512"/>
        </stop>
      </gradientFill>
    </fill>
    <fill>
      <gradientFill type="path">
        <stop position="0">
          <color theme="0"/>
        </stop>
        <stop position="1">
          <color theme="4" tint="0.8000100255012512"/>
        </stop>
      </gradientFill>
    </fill>
    <fill>
      <gradientFill type="path">
        <stop position="0">
          <color theme="0"/>
        </stop>
        <stop position="1">
          <color theme="4" tint="0.8000100255012512"/>
        </stop>
      </gradientFill>
    </fill>
    <fill>
      <gradientFill type="path">
        <stop position="0">
          <color theme="0"/>
        </stop>
        <stop position="1">
          <color theme="4" tint="0.8000100255012512"/>
        </stop>
      </gradientFill>
    </fill>
    <fill>
      <gradientFill type="path" left="1" right="1">
        <stop position="0">
          <color theme="0"/>
        </stop>
        <stop position="1">
          <color theme="0" tint="-0.0509600006043911"/>
        </stop>
      </gradientFill>
    </fill>
    <fill>
      <gradientFill type="path" left="1" right="1">
        <stop position="0">
          <color theme="0"/>
        </stop>
        <stop position="1">
          <color theme="0" tint="-0.0509600006043911"/>
        </stop>
      </gradientFill>
    </fill>
    <fill>
      <gradientFill type="path" left="1" right="1">
        <stop position="0">
          <color theme="0"/>
        </stop>
        <stop position="1">
          <color theme="0" tint="-0.0509600006043911"/>
        </stop>
      </gradientFill>
    </fill>
    <fill>
      <gradientFill type="path">
        <stop position="0">
          <color theme="0"/>
        </stop>
        <stop position="1">
          <color theme="0" tint="-0.0509600006043911"/>
        </stop>
      </gradientFill>
    </fill>
    <fill>
      <gradientFill type="path">
        <stop position="0">
          <color theme="0"/>
        </stop>
        <stop position="1">
          <color theme="0" tint="-0.0509600006043911"/>
        </stop>
      </gradientFill>
    </fill>
    <fill>
      <gradientFill type="path" left="1" right="1">
        <stop position="0">
          <color theme="0"/>
        </stop>
        <stop position="1">
          <color theme="4" tint="0.8000100255012512"/>
        </stop>
      </gradientFill>
    </fill>
    <fill>
      <gradientFill type="path" left="1" right="1">
        <stop position="0">
          <color theme="0"/>
        </stop>
        <stop position="1">
          <color theme="4" tint="0.8000100255012512"/>
        </stop>
      </gradientFill>
    </fill>
    <fill>
      <gradientFill type="path" left="1" right="1">
        <stop position="0">
          <color theme="0"/>
        </stop>
        <stop position="1">
          <color theme="4" tint="0.8000100255012512"/>
        </stop>
      </gradientFill>
    </fill>
    <fill>
      <gradientFill type="path" left="1" right="1">
        <stop position="0">
          <color theme="0"/>
        </stop>
        <stop position="1">
          <color theme="4" tint="0.8000100255012512"/>
        </stop>
      </gradient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ck"/>
      <bottom style="double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63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 vertical="top"/>
    </xf>
    <xf numFmtId="0" fontId="52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53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right" vertical="center"/>
    </xf>
    <xf numFmtId="171" fontId="53" fillId="0" borderId="0" xfId="44" applyNumberFormat="1" applyFont="1" applyFill="1" applyBorder="1" applyAlignment="1">
      <alignment horizontal="right" vertical="center"/>
    </xf>
    <xf numFmtId="171" fontId="0" fillId="0" borderId="0" xfId="44" applyNumberFormat="1" applyFont="1" applyAlignment="1">
      <alignment horizontal="right" vertical="top" wrapText="1"/>
    </xf>
    <xf numFmtId="0" fontId="53" fillId="0" borderId="10" xfId="0" applyFont="1" applyFill="1" applyBorder="1" applyAlignment="1">
      <alignment horizontal="left" vertical="top"/>
    </xf>
    <xf numFmtId="0" fontId="0" fillId="0" borderId="10" xfId="0" applyBorder="1" applyAlignment="1">
      <alignment horizontal="left"/>
    </xf>
    <xf numFmtId="0" fontId="0" fillId="33" borderId="11" xfId="0" applyFill="1" applyBorder="1" applyAlignment="1">
      <alignment horizontal="left" vertical="top" wrapText="1"/>
    </xf>
    <xf numFmtId="0" fontId="53" fillId="33" borderId="12" xfId="0" applyFont="1" applyFill="1" applyBorder="1" applyAlignment="1">
      <alignment horizontal="left" vertical="top"/>
    </xf>
    <xf numFmtId="0" fontId="0" fillId="33" borderId="13" xfId="0" applyFill="1" applyBorder="1" applyAlignment="1">
      <alignment horizontal="left" vertical="top"/>
    </xf>
    <xf numFmtId="0" fontId="53" fillId="33" borderId="14" xfId="0" applyFont="1" applyFill="1" applyBorder="1" applyAlignment="1">
      <alignment horizontal="left" vertical="top"/>
    </xf>
    <xf numFmtId="0" fontId="53" fillId="33" borderId="11" xfId="0" applyFont="1" applyFill="1" applyBorder="1" applyAlignment="1">
      <alignment horizontal="left" vertical="top" wrapText="1"/>
    </xf>
    <xf numFmtId="0" fontId="53" fillId="33" borderId="11" xfId="0" applyFont="1" applyFill="1" applyBorder="1" applyAlignment="1">
      <alignment horizontal="left" vertical="top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33" borderId="15" xfId="0" applyFill="1" applyBorder="1" applyAlignment="1">
      <alignment horizontal="left" vertical="top"/>
    </xf>
    <xf numFmtId="0" fontId="0" fillId="33" borderId="11" xfId="0" applyFill="1" applyBorder="1" applyAlignment="1">
      <alignment horizontal="left" vertical="top"/>
    </xf>
    <xf numFmtId="0" fontId="54" fillId="33" borderId="16" xfId="0" applyFont="1" applyFill="1" applyBorder="1" applyAlignment="1">
      <alignment horizontal="left" vertical="center" wrapText="1"/>
    </xf>
    <xf numFmtId="0" fontId="3" fillId="34" borderId="17" xfId="0" applyFont="1" applyFill="1" applyBorder="1" applyAlignment="1">
      <alignment vertical="center"/>
    </xf>
    <xf numFmtId="0" fontId="3" fillId="34" borderId="18" xfId="0" applyFont="1" applyFill="1" applyBorder="1" applyAlignment="1">
      <alignment vertical="center"/>
    </xf>
    <xf numFmtId="0" fontId="4" fillId="34" borderId="18" xfId="0" applyFont="1" applyFill="1" applyBorder="1" applyAlignment="1">
      <alignment horizontal="right"/>
    </xf>
    <xf numFmtId="14" fontId="4" fillId="34" borderId="18" xfId="0" applyNumberFormat="1" applyFont="1" applyFill="1" applyBorder="1" applyAlignment="1">
      <alignment horizontal="left"/>
    </xf>
    <xf numFmtId="0" fontId="5" fillId="35" borderId="0" xfId="0" applyFont="1" applyFill="1" applyAlignment="1">
      <alignment vertical="center"/>
    </xf>
    <xf numFmtId="0" fontId="6" fillId="36" borderId="19" xfId="0" applyFont="1" applyFill="1" applyBorder="1" applyAlignment="1">
      <alignment horizontal="center" wrapText="1"/>
    </xf>
    <xf numFmtId="0" fontId="6" fillId="36" borderId="20" xfId="0" applyFont="1" applyFill="1" applyBorder="1" applyAlignment="1">
      <alignment horizontal="center" wrapText="1"/>
    </xf>
    <xf numFmtId="0" fontId="6" fillId="37" borderId="19" xfId="0" applyFont="1" applyFill="1" applyBorder="1" applyAlignment="1">
      <alignment horizontal="center" wrapText="1"/>
    </xf>
    <xf numFmtId="0" fontId="6" fillId="37" borderId="21" xfId="0" applyFont="1" applyFill="1" applyBorder="1" applyAlignment="1">
      <alignment horizontal="center" wrapText="1"/>
    </xf>
    <xf numFmtId="0" fontId="6" fillId="37" borderId="11" xfId="0" applyFont="1" applyFill="1" applyBorder="1" applyAlignment="1">
      <alignment/>
    </xf>
    <xf numFmtId="0" fontId="7" fillId="0" borderId="22" xfId="0" applyFont="1" applyBorder="1" applyAlignment="1">
      <alignment horizontal="left"/>
    </xf>
    <xf numFmtId="0" fontId="2" fillId="0" borderId="22" xfId="48" applyFont="1" applyFill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2" fillId="0" borderId="11" xfId="48" applyFont="1" applyFill="1" applyBorder="1" applyAlignment="1">
      <alignment horizontal="left"/>
    </xf>
    <xf numFmtId="0" fontId="2" fillId="0" borderId="23" xfId="48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0" borderId="21" xfId="48" applyFont="1" applyFill="1" applyBorder="1" applyAlignment="1">
      <alignment/>
    </xf>
    <xf numFmtId="0" fontId="8" fillId="0" borderId="11" xfId="48" applyFont="1" applyFill="1" applyBorder="1" applyAlignment="1">
      <alignment horizontal="left"/>
    </xf>
    <xf numFmtId="0" fontId="2" fillId="0" borderId="23" xfId="48" applyFont="1" applyFill="1" applyBorder="1" applyAlignment="1">
      <alignment/>
    </xf>
    <xf numFmtId="0" fontId="2" fillId="0" borderId="11" xfId="39" applyFont="1" applyFill="1" applyBorder="1" applyAlignment="1">
      <alignment horizontal="left"/>
    </xf>
    <xf numFmtId="0" fontId="2" fillId="0" borderId="0" xfId="48" applyFont="1" applyFill="1" applyBorder="1" applyAlignment="1">
      <alignment/>
    </xf>
    <xf numFmtId="0" fontId="2" fillId="38" borderId="22" xfId="48" applyFont="1" applyFill="1" applyBorder="1" applyAlignment="1">
      <alignment horizontal="left"/>
    </xf>
    <xf numFmtId="0" fontId="2" fillId="0" borderId="22" xfId="39" applyFont="1" applyFill="1" applyBorder="1" applyAlignment="1">
      <alignment horizontal="left"/>
    </xf>
    <xf numFmtId="0" fontId="2" fillId="0" borderId="23" xfId="39" applyFont="1" applyFill="1" applyBorder="1" applyAlignment="1">
      <alignment/>
    </xf>
    <xf numFmtId="0" fontId="2" fillId="39" borderId="22" xfId="48" applyFont="1" applyFill="1" applyBorder="1" applyAlignment="1">
      <alignment horizontal="left"/>
    </xf>
    <xf numFmtId="0" fontId="2" fillId="0" borderId="22" xfId="48" applyFont="1" applyFill="1" applyBorder="1" applyAlignment="1">
      <alignment horizontal="left" vertical="center"/>
    </xf>
    <xf numFmtId="0" fontId="2" fillId="0" borderId="24" xfId="48" applyFont="1" applyFill="1" applyBorder="1" applyAlignment="1">
      <alignment horizontal="left"/>
    </xf>
    <xf numFmtId="0" fontId="2" fillId="0" borderId="25" xfId="48" applyFont="1" applyFill="1" applyBorder="1" applyAlignment="1">
      <alignment/>
    </xf>
    <xf numFmtId="0" fontId="2" fillId="0" borderId="26" xfId="48" applyFont="1" applyFill="1" applyBorder="1" applyAlignment="1">
      <alignment/>
    </xf>
    <xf numFmtId="0" fontId="2" fillId="39" borderId="0" xfId="0" applyFont="1" applyFill="1" applyAlignment="1">
      <alignment/>
    </xf>
    <xf numFmtId="0" fontId="2" fillId="0" borderId="19" xfId="48" applyFont="1" applyFill="1" applyBorder="1" applyAlignment="1">
      <alignment horizontal="left"/>
    </xf>
    <xf numFmtId="0" fontId="8" fillId="0" borderId="11" xfId="39" applyFont="1" applyFill="1" applyBorder="1" applyAlignment="1">
      <alignment horizontal="left"/>
    </xf>
    <xf numFmtId="0" fontId="8" fillId="0" borderId="0" xfId="48" applyFont="1" applyFill="1" applyAlignment="1">
      <alignment horizontal="left"/>
    </xf>
    <xf numFmtId="0" fontId="7" fillId="0" borderId="11" xfId="0" applyFont="1" applyBorder="1" applyAlignment="1">
      <alignment horizontal="left"/>
    </xf>
    <xf numFmtId="0" fontId="2" fillId="0" borderId="22" xfId="48" applyFont="1" applyFill="1" applyBorder="1" applyAlignment="1">
      <alignment horizontal="left" wrapText="1"/>
    </xf>
    <xf numFmtId="0" fontId="7" fillId="0" borderId="0" xfId="0" applyFont="1" applyAlignment="1">
      <alignment horizontal="left"/>
    </xf>
    <xf numFmtId="0" fontId="9" fillId="0" borderId="11" xfId="0" applyFont="1" applyBorder="1" applyAlignment="1">
      <alignment horizontal="left"/>
    </xf>
    <xf numFmtId="0" fontId="2" fillId="0" borderId="27" xfId="48" applyFont="1" applyFill="1" applyBorder="1" applyAlignment="1">
      <alignment horizontal="left"/>
    </xf>
    <xf numFmtId="0" fontId="2" fillId="0" borderId="23" xfId="39" applyFont="1" applyFill="1" applyBorder="1" applyAlignment="1">
      <alignment horizontal="left"/>
    </xf>
    <xf numFmtId="0" fontId="2" fillId="0" borderId="26" xfId="39" applyFont="1" applyFill="1" applyBorder="1" applyAlignment="1">
      <alignment/>
    </xf>
    <xf numFmtId="0" fontId="2" fillId="40" borderId="22" xfId="48" applyFont="1" applyFill="1" applyBorder="1" applyAlignment="1">
      <alignment horizontal="left"/>
    </xf>
    <xf numFmtId="0" fontId="2" fillId="40" borderId="23" xfId="48" applyFont="1" applyFill="1" applyBorder="1" applyAlignment="1">
      <alignment horizontal="left"/>
    </xf>
    <xf numFmtId="0" fontId="2" fillId="40" borderId="24" xfId="48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40" borderId="28" xfId="48" applyFont="1" applyFill="1" applyBorder="1" applyAlignment="1">
      <alignment horizontal="left"/>
    </xf>
    <xf numFmtId="0" fontId="2" fillId="0" borderId="0" xfId="0" applyFont="1" applyAlignment="1">
      <alignment/>
    </xf>
    <xf numFmtId="0" fontId="7" fillId="0" borderId="11" xfId="0" applyFont="1" applyBorder="1" applyAlignment="1">
      <alignment/>
    </xf>
    <xf numFmtId="0" fontId="53" fillId="33" borderId="11" xfId="0" applyFont="1" applyFill="1" applyBorder="1" applyAlignment="1">
      <alignment horizontal="left" vertical="top"/>
    </xf>
    <xf numFmtId="0" fontId="54" fillId="33" borderId="29" xfId="0" applyFont="1" applyFill="1" applyBorder="1" applyAlignment="1">
      <alignment horizontal="left" vertical="center" wrapText="1"/>
    </xf>
    <xf numFmtId="0" fontId="54" fillId="41" borderId="30" xfId="0" applyFont="1" applyFill="1" applyBorder="1" applyAlignment="1">
      <alignment horizontal="left" vertical="center" wrapText="1"/>
    </xf>
    <xf numFmtId="0" fontId="54" fillId="41" borderId="29" xfId="0" applyFont="1" applyFill="1" applyBorder="1" applyAlignment="1">
      <alignment horizontal="left" vertical="center" wrapText="1"/>
    </xf>
    <xf numFmtId="0" fontId="54" fillId="42" borderId="31" xfId="0" applyFont="1" applyFill="1" applyBorder="1" applyAlignment="1">
      <alignment horizontal="left" vertical="center" wrapText="1"/>
    </xf>
    <xf numFmtId="0" fontId="54" fillId="42" borderId="30" xfId="0" applyFont="1" applyFill="1" applyBorder="1" applyAlignment="1">
      <alignment horizontal="left" vertical="center" wrapText="1"/>
    </xf>
    <xf numFmtId="6" fontId="54" fillId="42" borderId="29" xfId="0" applyNumberFormat="1" applyFont="1" applyFill="1" applyBorder="1" applyAlignment="1">
      <alignment horizontal="left" vertical="center" wrapText="1"/>
    </xf>
    <xf numFmtId="6" fontId="54" fillId="42" borderId="32" xfId="0" applyNumberFormat="1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top" wrapText="1"/>
    </xf>
    <xf numFmtId="0" fontId="0" fillId="33" borderId="11" xfId="0" applyFill="1" applyBorder="1" applyAlignment="1">
      <alignment horizontal="left" vertical="top"/>
    </xf>
    <xf numFmtId="2" fontId="53" fillId="42" borderId="11" xfId="44" applyNumberFormat="1" applyFont="1" applyFill="1" applyBorder="1" applyAlignment="1">
      <alignment horizontal="right" vertical="top"/>
    </xf>
    <xf numFmtId="0" fontId="0" fillId="42" borderId="11" xfId="0" applyFill="1" applyBorder="1" applyAlignment="1">
      <alignment horizontal="left" vertical="top"/>
    </xf>
    <xf numFmtId="0" fontId="0" fillId="42" borderId="11" xfId="0" applyFill="1" applyBorder="1" applyAlignment="1">
      <alignment horizontal="right" vertical="top"/>
    </xf>
    <xf numFmtId="0" fontId="53" fillId="42" borderId="11" xfId="0" applyFont="1" applyFill="1" applyBorder="1" applyAlignment="1">
      <alignment horizontal="left" vertical="top"/>
    </xf>
    <xf numFmtId="0" fontId="53" fillId="42" borderId="11" xfId="0" applyFont="1" applyFill="1" applyBorder="1" applyAlignment="1">
      <alignment horizontal="left" vertical="top" wrapText="1"/>
    </xf>
    <xf numFmtId="0" fontId="53" fillId="42" borderId="11" xfId="0" applyFont="1" applyFill="1" applyBorder="1" applyAlignment="1">
      <alignment vertical="top"/>
    </xf>
    <xf numFmtId="0" fontId="53" fillId="42" borderId="11" xfId="0" applyFont="1" applyFill="1" applyBorder="1" applyAlignment="1">
      <alignment horizontal="left" vertical="top"/>
    </xf>
    <xf numFmtId="0" fontId="0" fillId="42" borderId="11" xfId="0" applyFill="1" applyBorder="1" applyAlignment="1">
      <alignment horizontal="left" vertical="top"/>
    </xf>
    <xf numFmtId="0" fontId="0" fillId="42" borderId="11" xfId="0" applyFill="1" applyBorder="1" applyAlignment="1">
      <alignment horizontal="right" vertical="top"/>
    </xf>
    <xf numFmtId="2" fontId="53" fillId="42" borderId="11" xfId="44" applyNumberFormat="1" applyFont="1" applyFill="1" applyBorder="1" applyAlignment="1">
      <alignment horizontal="right" vertical="top"/>
    </xf>
    <xf numFmtId="0" fontId="44" fillId="0" borderId="0" xfId="53" applyAlignment="1">
      <alignment/>
    </xf>
    <xf numFmtId="0" fontId="53" fillId="42" borderId="33" xfId="0" applyFont="1" applyFill="1" applyBorder="1" applyAlignment="1">
      <alignment horizontal="left" vertical="top"/>
    </xf>
    <xf numFmtId="0" fontId="0" fillId="42" borderId="33" xfId="0" applyFill="1" applyBorder="1" applyAlignment="1">
      <alignment horizontal="left" vertical="top"/>
    </xf>
    <xf numFmtId="0" fontId="0" fillId="42" borderId="33" xfId="0" applyFill="1" applyBorder="1" applyAlignment="1">
      <alignment horizontal="right" vertical="top"/>
    </xf>
    <xf numFmtId="2" fontId="53" fillId="42" borderId="33" xfId="44" applyNumberFormat="1" applyFont="1" applyFill="1" applyBorder="1" applyAlignment="1">
      <alignment horizontal="right" vertical="top"/>
    </xf>
    <xf numFmtId="0" fontId="54" fillId="41" borderId="11" xfId="0" applyFont="1" applyFill="1" applyBorder="1" applyAlignment="1">
      <alignment horizontal="left" vertical="center" wrapText="1"/>
    </xf>
    <xf numFmtId="0" fontId="0" fillId="42" borderId="34" xfId="0" applyFill="1" applyBorder="1" applyAlignment="1">
      <alignment horizontal="left" vertical="top"/>
    </xf>
    <xf numFmtId="0" fontId="0" fillId="42" borderId="34" xfId="0" applyFill="1" applyBorder="1" applyAlignment="1">
      <alignment horizontal="left"/>
    </xf>
    <xf numFmtId="0" fontId="55" fillId="0" borderId="34" xfId="0" applyFont="1" applyBorder="1" applyAlignment="1">
      <alignment/>
    </xf>
    <xf numFmtId="0" fontId="0" fillId="42" borderId="34" xfId="0" applyFill="1" applyBorder="1" applyAlignment="1">
      <alignment/>
    </xf>
    <xf numFmtId="0" fontId="53" fillId="0" borderId="34" xfId="0" applyFont="1" applyFill="1" applyBorder="1" applyAlignment="1">
      <alignment vertical="center"/>
    </xf>
    <xf numFmtId="4" fontId="53" fillId="0" borderId="34" xfId="0" applyNumberFormat="1" applyFont="1" applyFill="1" applyBorder="1" applyAlignment="1">
      <alignment vertical="center"/>
    </xf>
    <xf numFmtId="2" fontId="53" fillId="42" borderId="33" xfId="44" applyNumberFormat="1" applyFont="1" applyFill="1" applyBorder="1" applyAlignment="1">
      <alignment horizontal="center" vertical="top"/>
    </xf>
    <xf numFmtId="2" fontId="53" fillId="42" borderId="13" xfId="44" applyNumberFormat="1" applyFont="1" applyFill="1" applyBorder="1" applyAlignment="1">
      <alignment horizontal="center" vertical="top"/>
    </xf>
    <xf numFmtId="0" fontId="0" fillId="42" borderId="33" xfId="0" applyFill="1" applyBorder="1" applyAlignment="1">
      <alignment horizontal="center" vertical="top"/>
    </xf>
    <xf numFmtId="0" fontId="0" fillId="42" borderId="13" xfId="0" applyFill="1" applyBorder="1" applyAlignment="1">
      <alignment horizontal="center" vertical="top"/>
    </xf>
    <xf numFmtId="0" fontId="53" fillId="33" borderId="33" xfId="0" applyFont="1" applyFill="1" applyBorder="1" applyAlignment="1">
      <alignment horizontal="center" vertical="top"/>
    </xf>
    <xf numFmtId="0" fontId="53" fillId="33" borderId="35" xfId="0" applyFont="1" applyFill="1" applyBorder="1" applyAlignment="1">
      <alignment horizontal="center" vertical="top"/>
    </xf>
    <xf numFmtId="0" fontId="53" fillId="33" borderId="11" xfId="0" applyFont="1" applyFill="1" applyBorder="1" applyAlignment="1">
      <alignment horizontal="left" vertical="top" wrapText="1"/>
    </xf>
    <xf numFmtId="2" fontId="53" fillId="42" borderId="11" xfId="44" applyNumberFormat="1" applyFont="1" applyFill="1" applyBorder="1" applyAlignment="1">
      <alignment vertical="top"/>
    </xf>
    <xf numFmtId="0" fontId="53" fillId="42" borderId="33" xfId="0" applyFont="1" applyFill="1" applyBorder="1" applyAlignment="1">
      <alignment horizontal="center" vertical="top"/>
    </xf>
    <xf numFmtId="0" fontId="53" fillId="42" borderId="13" xfId="0" applyFont="1" applyFill="1" applyBorder="1" applyAlignment="1">
      <alignment horizontal="center" vertical="top"/>
    </xf>
    <xf numFmtId="2" fontId="53" fillId="42" borderId="11" xfId="44" applyNumberFormat="1" applyFont="1" applyFill="1" applyBorder="1" applyAlignment="1">
      <alignment horizontal="right" vertical="top"/>
    </xf>
    <xf numFmtId="0" fontId="53" fillId="33" borderId="11" xfId="0" applyFont="1" applyFill="1" applyBorder="1" applyAlignment="1">
      <alignment horizontal="left" vertical="top"/>
    </xf>
    <xf numFmtId="0" fontId="53" fillId="42" borderId="11" xfId="0" applyFont="1" applyFill="1" applyBorder="1" applyAlignment="1">
      <alignment horizontal="left" vertical="top"/>
    </xf>
    <xf numFmtId="0" fontId="53" fillId="42" borderId="11" xfId="0" applyFont="1" applyFill="1" applyBorder="1" applyAlignment="1">
      <alignment horizontal="left" vertical="top" wrapText="1"/>
    </xf>
    <xf numFmtId="0" fontId="0" fillId="42" borderId="11" xfId="0" applyFill="1" applyBorder="1" applyAlignment="1">
      <alignment horizontal="left" vertical="top"/>
    </xf>
    <xf numFmtId="0" fontId="0" fillId="42" borderId="11" xfId="0" applyFill="1" applyBorder="1" applyAlignment="1">
      <alignment vertical="top"/>
    </xf>
    <xf numFmtId="0" fontId="53" fillId="33" borderId="12" xfId="0" applyFont="1" applyFill="1" applyBorder="1" applyAlignment="1">
      <alignment horizontal="left" vertical="top"/>
    </xf>
    <xf numFmtId="0" fontId="53" fillId="33" borderId="36" xfId="0" applyFont="1" applyFill="1" applyBorder="1" applyAlignment="1">
      <alignment horizontal="left" vertical="top"/>
    </xf>
    <xf numFmtId="0" fontId="53" fillId="33" borderId="15" xfId="0" applyFont="1" applyFill="1" applyBorder="1" applyAlignment="1">
      <alignment horizontal="left" vertical="top"/>
    </xf>
    <xf numFmtId="0" fontId="56" fillId="43" borderId="37" xfId="0" applyFont="1" applyFill="1" applyBorder="1" applyAlignment="1">
      <alignment horizontal="center" vertical="center"/>
    </xf>
    <xf numFmtId="0" fontId="56" fillId="44" borderId="38" xfId="0" applyFont="1" applyFill="1" applyBorder="1" applyAlignment="1">
      <alignment horizontal="center" vertical="center"/>
    </xf>
    <xf numFmtId="0" fontId="56" fillId="45" borderId="39" xfId="0" applyFont="1" applyFill="1" applyBorder="1" applyAlignment="1">
      <alignment horizontal="center" vertical="center"/>
    </xf>
    <xf numFmtId="0" fontId="56" fillId="46" borderId="40" xfId="0" applyFont="1" applyFill="1" applyBorder="1" applyAlignment="1">
      <alignment horizontal="center" vertical="center"/>
    </xf>
    <xf numFmtId="0" fontId="56" fillId="47" borderId="34" xfId="0" applyFont="1" applyFill="1" applyBorder="1" applyAlignment="1">
      <alignment horizontal="center" vertical="center"/>
    </xf>
    <xf numFmtId="0" fontId="56" fillId="48" borderId="41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 horizontal="left" vertical="top" wrapText="1"/>
    </xf>
    <xf numFmtId="0" fontId="0" fillId="33" borderId="12" xfId="0" applyFill="1" applyBorder="1" applyAlignment="1">
      <alignment horizontal="left" vertical="top"/>
    </xf>
    <xf numFmtId="0" fontId="0" fillId="33" borderId="15" xfId="0" applyFill="1" applyBorder="1" applyAlignment="1">
      <alignment horizontal="left" vertical="top"/>
    </xf>
    <xf numFmtId="0" fontId="57" fillId="49" borderId="42" xfId="0" applyFont="1" applyFill="1" applyBorder="1" applyAlignment="1">
      <alignment horizontal="right" vertical="center"/>
    </xf>
    <xf numFmtId="0" fontId="57" fillId="50" borderId="43" xfId="0" applyFont="1" applyFill="1" applyBorder="1" applyAlignment="1">
      <alignment horizontal="right" vertical="center"/>
    </xf>
    <xf numFmtId="0" fontId="57" fillId="51" borderId="44" xfId="0" applyFont="1" applyFill="1" applyBorder="1" applyAlignment="1">
      <alignment horizontal="right" vertical="center"/>
    </xf>
    <xf numFmtId="0" fontId="57" fillId="52" borderId="45" xfId="0" applyFont="1" applyFill="1" applyBorder="1" applyAlignment="1">
      <alignment horizontal="right" vertical="center"/>
    </xf>
    <xf numFmtId="0" fontId="57" fillId="53" borderId="46" xfId="0" applyFont="1" applyFill="1" applyBorder="1" applyAlignment="1">
      <alignment horizontal="center" vertical="center"/>
    </xf>
    <xf numFmtId="0" fontId="57" fillId="54" borderId="47" xfId="0" applyFont="1" applyFill="1" applyBorder="1" applyAlignment="1">
      <alignment horizontal="center" vertical="center"/>
    </xf>
    <xf numFmtId="0" fontId="57" fillId="55" borderId="48" xfId="0" applyFont="1" applyFill="1" applyBorder="1" applyAlignment="1">
      <alignment horizontal="center" vertical="center"/>
    </xf>
    <xf numFmtId="0" fontId="57" fillId="56" borderId="46" xfId="0" applyFont="1" applyFill="1" applyBorder="1" applyAlignment="1">
      <alignment horizontal="center" vertical="center"/>
    </xf>
    <xf numFmtId="0" fontId="57" fillId="57" borderId="47" xfId="0" applyFont="1" applyFill="1" applyBorder="1" applyAlignment="1">
      <alignment horizontal="center" vertical="center"/>
    </xf>
    <xf numFmtId="14" fontId="57" fillId="58" borderId="43" xfId="0" applyNumberFormat="1" applyFont="1" applyFill="1" applyBorder="1" applyAlignment="1">
      <alignment horizontal="left" vertical="center" wrapText="1"/>
    </xf>
    <xf numFmtId="14" fontId="57" fillId="59" borderId="49" xfId="0" applyNumberFormat="1" applyFont="1" applyFill="1" applyBorder="1" applyAlignment="1">
      <alignment horizontal="left" vertical="center" wrapText="1"/>
    </xf>
    <xf numFmtId="14" fontId="57" fillId="60" borderId="45" xfId="0" applyNumberFormat="1" applyFont="1" applyFill="1" applyBorder="1" applyAlignment="1">
      <alignment horizontal="left" vertical="center" wrapText="1"/>
    </xf>
    <xf numFmtId="14" fontId="57" fillId="61" borderId="50" xfId="0" applyNumberFormat="1" applyFont="1" applyFill="1" applyBorder="1" applyAlignment="1">
      <alignment horizontal="left" vertical="center" wrapText="1"/>
    </xf>
    <xf numFmtId="0" fontId="0" fillId="42" borderId="11" xfId="0" applyFill="1" applyBorder="1" applyAlignment="1">
      <alignment horizontal="right" vertical="top"/>
    </xf>
    <xf numFmtId="0" fontId="53" fillId="42" borderId="33" xfId="0" applyFont="1" applyFill="1" applyBorder="1" applyAlignment="1">
      <alignment horizontal="center" vertical="top" wrapText="1"/>
    </xf>
    <xf numFmtId="0" fontId="53" fillId="42" borderId="13" xfId="0" applyFont="1" applyFill="1" applyBorder="1" applyAlignment="1">
      <alignment horizontal="center" vertical="top" wrapText="1"/>
    </xf>
    <xf numFmtId="0" fontId="53" fillId="33" borderId="12" xfId="0" applyFont="1" applyFill="1" applyBorder="1" applyAlignment="1">
      <alignment horizontal="center" vertical="top"/>
    </xf>
    <xf numFmtId="0" fontId="53" fillId="33" borderId="36" xfId="0" applyFont="1" applyFill="1" applyBorder="1" applyAlignment="1">
      <alignment horizontal="center" vertical="top"/>
    </xf>
    <xf numFmtId="0" fontId="53" fillId="33" borderId="15" xfId="0" applyFont="1" applyFill="1" applyBorder="1" applyAlignment="1">
      <alignment horizontal="center" vertical="top"/>
    </xf>
    <xf numFmtId="0" fontId="53" fillId="33" borderId="11" xfId="0" applyFont="1" applyFill="1" applyBorder="1" applyAlignment="1">
      <alignment horizontal="center" vertical="top" wrapText="1"/>
    </xf>
    <xf numFmtId="0" fontId="53" fillId="33" borderId="11" xfId="0" applyFont="1" applyFill="1" applyBorder="1" applyAlignment="1">
      <alignment horizontal="center" vertical="top"/>
    </xf>
    <xf numFmtId="0" fontId="53" fillId="33" borderId="33" xfId="0" applyFont="1" applyFill="1" applyBorder="1" applyAlignment="1">
      <alignment horizontal="center" vertical="top" wrapText="1"/>
    </xf>
    <xf numFmtId="0" fontId="53" fillId="33" borderId="35" xfId="0" applyFont="1" applyFill="1" applyBorder="1" applyAlignment="1">
      <alignment horizontal="center" vertical="top" wrapText="1"/>
    </xf>
    <xf numFmtId="0" fontId="53" fillId="33" borderId="13" xfId="0" applyFont="1" applyFill="1" applyBorder="1" applyAlignment="1">
      <alignment horizontal="center" vertical="top"/>
    </xf>
    <xf numFmtId="2" fontId="53" fillId="42" borderId="35" xfId="44" applyNumberFormat="1" applyFont="1" applyFill="1" applyBorder="1" applyAlignment="1">
      <alignment horizontal="center" vertical="top"/>
    </xf>
    <xf numFmtId="0" fontId="53" fillId="41" borderId="34" xfId="0" applyFont="1" applyFill="1" applyBorder="1" applyAlignment="1">
      <alignment horizontal="right" vertical="center"/>
    </xf>
    <xf numFmtId="0" fontId="53" fillId="33" borderId="13" xfId="0" applyFont="1" applyFill="1" applyBorder="1" applyAlignment="1">
      <alignment horizontal="center" vertical="top" wrapText="1"/>
    </xf>
    <xf numFmtId="0" fontId="53" fillId="42" borderId="11" xfId="0" applyFont="1" applyFill="1" applyBorder="1" applyAlignment="1">
      <alignment horizontal="center" vertical="top" wrapText="1"/>
    </xf>
    <xf numFmtId="0" fontId="53" fillId="42" borderId="11" xfId="0" applyFont="1" applyFill="1" applyBorder="1" applyAlignment="1">
      <alignment horizontal="center" vertical="top"/>
    </xf>
    <xf numFmtId="0" fontId="3" fillId="35" borderId="18" xfId="0" applyFont="1" applyFill="1" applyBorder="1" applyAlignment="1">
      <alignment horizontal="center" vertical="center"/>
    </xf>
    <xf numFmtId="0" fontId="3" fillId="35" borderId="5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rgb="FF66CCF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rtusz.pl/wklady-laserowe-toner-oryginalny-canon-046h-1254c002-czarny-do-drukarek-canon-p-12941.html" TargetMode="External" /><Relationship Id="rId2" Type="http://schemas.openxmlformats.org/officeDocument/2006/relationships/hyperlink" Target="https://www.drtusz.pl/wklady-laserowe-toner-oryginalny-canon-046h-1252c002-purpurowy-do-drukarek-canon-p-12934.html" TargetMode="External" /><Relationship Id="rId3" Type="http://schemas.openxmlformats.org/officeDocument/2006/relationships/hyperlink" Target="https://www.drtusz.pl/wklady-laserowe-toner-oryginalny-canon-046-1248c002-purpurowy-do-drukarek-canon-p-12936.html" TargetMode="External" /><Relationship Id="rId4" Type="http://schemas.openxmlformats.org/officeDocument/2006/relationships/hyperlink" Target="https://www.drtusz.pl/wklady-laserowe-toner-oryginalny-canon-045-1241c002-blekitny-do-drukarek-canon-p-12926.html" TargetMode="External" /><Relationship Id="rId5" Type="http://schemas.openxmlformats.org/officeDocument/2006/relationships/hyperlink" Target="https://www.drtusz.pl/wklady-laserowe-toner-oryginalny-canon-045-1242c002-czarny-do-drukarek-canon-p-12924.html" TargetMode="External" /><Relationship Id="rId6" Type="http://schemas.openxmlformats.org/officeDocument/2006/relationships/hyperlink" Target="https://www.drtusz.pl/wklady-laserowe-toner-oryginalny-canon-045-1240c002-purpurowy-do-drukarek-canon-p-12928.html" TargetMode="External" /><Relationship Id="rId7" Type="http://schemas.openxmlformats.org/officeDocument/2006/relationships/hyperlink" Target="https://www.drtusz.pl/wklady-laserowe-toner-oryginalny-canon-045-1239c002-Zolty-do-drukarek-canon-p-12930.html" TargetMode="External" /><Relationship Id="rId8" Type="http://schemas.openxmlformats.org/officeDocument/2006/relationships/hyperlink" Target="https://www.drtusz.pl/wklady-atramentowe-tusz-oryginalny-canon-gi-490-pgc-gi-490pgc-blekitny-do-drukarek-canon-p-6706.html" TargetMode="External" /><Relationship Id="rId9" Type="http://schemas.openxmlformats.org/officeDocument/2006/relationships/hyperlink" Target="https://www.drtusz.pl/wklady-atramentowe-tusz-oryginalny-canon-gi-490-pgm-gi-490pgm-purpurowy-do-drukarek-canon-p-6704.html" TargetMode="External" /><Relationship Id="rId10" Type="http://schemas.openxmlformats.org/officeDocument/2006/relationships/hyperlink" Target="https://www.drtusz.pl/wklady-atramentowe-tusz-oryginalny-canon-gi-490-pgy-gi-490pgy-Zolty-do-drukarek-canon-p-6705.html" TargetMode="External" /><Relationship Id="rId11" Type="http://schemas.openxmlformats.org/officeDocument/2006/relationships/hyperlink" Target="https://www.drtusz.pl/wklady-laserowe-toner-oryginalny-canon-crg-071-5645c002-czarny-do-drukarek-canon-p-16580.html" TargetMode="External" /><Relationship Id="rId12" Type="http://schemas.openxmlformats.org/officeDocument/2006/relationships/hyperlink" Target="https://www.drtusz.pl/wklady-laserowe-toner-oryginalny-hp-410a-cf412a-Zolty-do-drukarek-hp-p-6435.html" TargetMode="External" /><Relationship Id="rId13" Type="http://schemas.openxmlformats.org/officeDocument/2006/relationships/hyperlink" Target="https://www.drtusz.pl/wklady-laserowe-toner-oryginalny-hp-410a-cf413a-purpurowy-do-drukarek-hp-p-6434.html" TargetMode="External" /><Relationship Id="rId14" Type="http://schemas.openxmlformats.org/officeDocument/2006/relationships/hyperlink" Target="https://www.drtusz.pl/wklady-laserowe-toner-oryginalny-hp-410a-cf411a-blekitny-do-drukarek-hp-p-6436.html" TargetMode="External" /><Relationship Id="rId15" Type="http://schemas.openxmlformats.org/officeDocument/2006/relationships/hyperlink" Target="https://www.drtusz.pl/wklady-laserowe-toner-oryginalny-hp-410a-cf410a-czarny-do-drukarek-hp-p-6437.html" TargetMode="External" /><Relationship Id="rId16" Type="http://schemas.openxmlformats.org/officeDocument/2006/relationships/hyperlink" Target="https://www.drtusz.pl/wklady-laserowe-toner-oryginalny-xerox-c400-c405-106r03532-czarny-do-drukarek-xerox-p-13416.html" TargetMode="External" /><Relationship Id="rId17" Type="http://schemas.openxmlformats.org/officeDocument/2006/relationships/hyperlink" Target="https://www.drtusz.pl/wklady-laserowe-toner-oryginalny-xerox-c400-c405-106r03533-Zolty-do-drukarek-xerox-p-13419.html" TargetMode="External" /><Relationship Id="rId18" Type="http://schemas.openxmlformats.org/officeDocument/2006/relationships/hyperlink" Target="https://www.drtusz.pl/wklady-laserowe-toner-oryginalny-xerox-c400-c405-106r03535-purpurowy-do-drukarek-xerox-p-13418.html" TargetMode="External" /><Relationship Id="rId19" Type="http://schemas.openxmlformats.org/officeDocument/2006/relationships/hyperlink" Target="https://www.drtusz.pl/wklady-laserowe-toner-oryginalny-xerox-c400-c405-106r03534-blekitny-do-drukarek-xerox-p-13417.html" TargetMode="External" /><Relationship Id="rId20" Type="http://schemas.openxmlformats.org/officeDocument/2006/relationships/hyperlink" Target="https://www.drtusz.pl/wklady-laserowe-pojemnik-na-zuzyty-toner-oryginalny-xerox-6600-6605-108r01124-do-drukarek-xerox-p-6891.html" TargetMode="External" /><Relationship Id="rId21" Type="http://schemas.openxmlformats.org/officeDocument/2006/relationships/hyperlink" Target="https://www.drtusz.pl/wklady-laserowe-toner-zamiennik-c400-c405-do-xerox-106r03535-purpurowy-do-drukarek-xerox-p-16045.html" TargetMode="External" /><Relationship Id="rId22" Type="http://schemas.openxmlformats.org/officeDocument/2006/relationships/hyperlink" Target="https://www.drtusz.pl/wklady-laserowe-beben-zamiennik-dr-2200-do-brother-dr2200-czarny-do-drukarek-brother-p-3324.html" TargetMode="External" /><Relationship Id="rId23" Type="http://schemas.openxmlformats.org/officeDocument/2006/relationships/hyperlink" Target="https://www.drtusz.pl/wklady-laserowe-beben-zamiennik-dr-2200-do-brother-dr2200-czarny-do-drukarek-brother-p-3324.html" TargetMode="External" /><Relationship Id="rId24" Type="http://schemas.openxmlformats.org/officeDocument/2006/relationships/hyperlink" Target="https://www.drtusz.pl/wklady-laserowe-beben-oryginalny-xerox-b225-230-235-013r00691-czarny-do-drukarek-xerox-p-16160.html" TargetMode="External" /><Relationship Id="rId25" Type="http://schemas.openxmlformats.org/officeDocument/2006/relationships/hyperlink" Target="https://www.drtusz.pl/wklady-laserowe-toner-oryginalny-canon-crg-057h-3010c002-czarny-do-drukarek-canon-p-14847.html" TargetMode="External" /><Relationship Id="rId2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tabSelected="1"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F1" sqref="F1:G2"/>
    </sheetView>
  </sheetViews>
  <sheetFormatPr defaultColWidth="9.140625" defaultRowHeight="15"/>
  <cols>
    <col min="1" max="1" width="3.28125" style="0" customWidth="1"/>
    <col min="2" max="2" width="12.57421875" style="6" customWidth="1"/>
    <col min="3" max="3" width="15.140625" style="6" customWidth="1"/>
    <col min="4" max="4" width="11.28125" style="3" customWidth="1"/>
    <col min="5" max="5" width="24.421875" style="5" customWidth="1"/>
    <col min="6" max="6" width="79.140625" style="6" customWidth="1"/>
    <col min="7" max="7" width="17.7109375" style="5" customWidth="1"/>
    <col min="8" max="8" width="6.140625" style="0" customWidth="1"/>
    <col min="9" max="9" width="13.140625" style="0" customWidth="1"/>
    <col min="10" max="10" width="13.7109375" style="1" customWidth="1"/>
    <col min="11" max="11" width="9.57421875" style="0" customWidth="1"/>
    <col min="12" max="12" width="9.8515625" style="0" bestFit="1" customWidth="1"/>
  </cols>
  <sheetData>
    <row r="1" spans="1:11" ht="15.75" customHeight="1">
      <c r="A1" s="132" t="s">
        <v>48</v>
      </c>
      <c r="B1" s="133"/>
      <c r="C1" s="133"/>
      <c r="D1" s="133"/>
      <c r="E1" s="133"/>
      <c r="F1" s="141">
        <v>45331</v>
      </c>
      <c r="G1" s="142"/>
      <c r="H1" s="122" t="s">
        <v>29</v>
      </c>
      <c r="I1" s="123"/>
      <c r="J1" s="123"/>
      <c r="K1" s="124"/>
    </row>
    <row r="2" spans="1:11" ht="23.25" customHeight="1" thickBot="1">
      <c r="A2" s="134"/>
      <c r="B2" s="135"/>
      <c r="C2" s="135"/>
      <c r="D2" s="135"/>
      <c r="E2" s="135"/>
      <c r="F2" s="143"/>
      <c r="G2" s="144"/>
      <c r="H2" s="125"/>
      <c r="I2" s="126"/>
      <c r="J2" s="126"/>
      <c r="K2" s="127"/>
    </row>
    <row r="3" spans="1:11" ht="22.5" customHeight="1" thickBot="1">
      <c r="A3" s="139" t="s">
        <v>584</v>
      </c>
      <c r="B3" s="140"/>
      <c r="C3" s="140"/>
      <c r="D3" s="140"/>
      <c r="E3" s="136" t="s">
        <v>585</v>
      </c>
      <c r="F3" s="137"/>
      <c r="G3" s="137"/>
      <c r="H3" s="137"/>
      <c r="I3" s="137"/>
      <c r="J3" s="137"/>
      <c r="K3" s="138"/>
    </row>
    <row r="4" spans="1:11" s="4" customFormat="1" ht="51" customHeight="1" thickBot="1" thickTop="1">
      <c r="A4" s="23" t="s">
        <v>518</v>
      </c>
      <c r="B4" s="72" t="s">
        <v>24</v>
      </c>
      <c r="C4" s="72" t="s">
        <v>583</v>
      </c>
      <c r="D4" s="72" t="s">
        <v>22</v>
      </c>
      <c r="E4" s="73" t="s">
        <v>23</v>
      </c>
      <c r="F4" s="74" t="s">
        <v>20</v>
      </c>
      <c r="G4" s="75" t="s">
        <v>21</v>
      </c>
      <c r="H4" s="76" t="s">
        <v>25</v>
      </c>
      <c r="I4" s="77" t="s">
        <v>26</v>
      </c>
      <c r="J4" s="77" t="s">
        <v>27</v>
      </c>
      <c r="K4" s="78" t="s">
        <v>28</v>
      </c>
    </row>
    <row r="5" spans="1:11" s="2" customFormat="1" ht="48" customHeight="1" thickTop="1">
      <c r="A5" s="15">
        <v>1</v>
      </c>
      <c r="B5" s="13" t="s">
        <v>47</v>
      </c>
      <c r="C5" s="13" t="s">
        <v>519</v>
      </c>
      <c r="D5" s="22">
        <v>6</v>
      </c>
      <c r="E5" s="82" t="s">
        <v>524</v>
      </c>
      <c r="F5" s="82" t="s">
        <v>15</v>
      </c>
      <c r="G5" s="82">
        <v>18</v>
      </c>
      <c r="H5" s="83">
        <f>G5</f>
        <v>18</v>
      </c>
      <c r="I5" s="81">
        <v>0</v>
      </c>
      <c r="J5" s="81">
        <f aca="true" t="shared" si="0" ref="J5:J22">I5*1.23</f>
        <v>0</v>
      </c>
      <c r="K5" s="81">
        <f aca="true" t="shared" si="1" ref="K5:K22">J5*H5</f>
        <v>0</v>
      </c>
    </row>
    <row r="6" spans="1:11" s="2" customFormat="1" ht="33" customHeight="1">
      <c r="A6" s="21">
        <v>2</v>
      </c>
      <c r="B6" s="13" t="s">
        <v>47</v>
      </c>
      <c r="C6" s="13" t="s">
        <v>525</v>
      </c>
      <c r="D6" s="22">
        <v>1</v>
      </c>
      <c r="E6" s="82" t="s">
        <v>538</v>
      </c>
      <c r="F6" s="82" t="s">
        <v>577</v>
      </c>
      <c r="G6" s="82">
        <v>0</v>
      </c>
      <c r="H6" s="83">
        <f aca="true" t="shared" si="2" ref="H6:H26">G6</f>
        <v>0</v>
      </c>
      <c r="I6" s="81">
        <v>0</v>
      </c>
      <c r="J6" s="81">
        <f t="shared" si="0"/>
        <v>0</v>
      </c>
      <c r="K6" s="81">
        <f t="shared" si="1"/>
        <v>0</v>
      </c>
    </row>
    <row r="7" spans="1:11" s="2" customFormat="1" ht="15">
      <c r="A7" s="14">
        <v>3</v>
      </c>
      <c r="B7" s="17" t="s">
        <v>42</v>
      </c>
      <c r="C7" s="17" t="s">
        <v>581</v>
      </c>
      <c r="D7" s="18">
        <v>2</v>
      </c>
      <c r="E7" s="84" t="s">
        <v>43</v>
      </c>
      <c r="F7" s="84" t="s">
        <v>1</v>
      </c>
      <c r="G7" s="82">
        <v>0</v>
      </c>
      <c r="H7" s="83">
        <f t="shared" si="2"/>
        <v>0</v>
      </c>
      <c r="I7" s="81">
        <v>0</v>
      </c>
      <c r="J7" s="81">
        <f>I7*1.23</f>
        <v>0</v>
      </c>
      <c r="K7" s="81">
        <f>J7*H7</f>
        <v>0</v>
      </c>
    </row>
    <row r="8" spans="1:11" s="2" customFormat="1" ht="30">
      <c r="A8" s="14">
        <v>4</v>
      </c>
      <c r="B8" s="17" t="s">
        <v>16</v>
      </c>
      <c r="C8" s="17" t="s">
        <v>19</v>
      </c>
      <c r="D8" s="18">
        <v>1</v>
      </c>
      <c r="E8" s="84" t="s">
        <v>36</v>
      </c>
      <c r="F8" s="85" t="s">
        <v>615</v>
      </c>
      <c r="G8" s="82">
        <v>1</v>
      </c>
      <c r="H8" s="83">
        <f t="shared" si="2"/>
        <v>1</v>
      </c>
      <c r="I8" s="81">
        <v>0</v>
      </c>
      <c r="J8" s="81">
        <f t="shared" si="0"/>
        <v>0</v>
      </c>
      <c r="K8" s="81">
        <f t="shared" si="1"/>
        <v>0</v>
      </c>
    </row>
    <row r="9" spans="1:11" s="2" customFormat="1" ht="15" customHeight="1">
      <c r="A9" s="130">
        <v>5</v>
      </c>
      <c r="B9" s="109" t="s">
        <v>16</v>
      </c>
      <c r="C9" s="129" t="s">
        <v>522</v>
      </c>
      <c r="D9" s="128">
        <v>3</v>
      </c>
      <c r="E9" s="82" t="s">
        <v>38</v>
      </c>
      <c r="F9" s="82" t="s">
        <v>7</v>
      </c>
      <c r="G9" s="82">
        <v>0</v>
      </c>
      <c r="H9" s="83">
        <f t="shared" si="2"/>
        <v>0</v>
      </c>
      <c r="I9" s="81">
        <v>0</v>
      </c>
      <c r="J9" s="81">
        <f>I9*1.23</f>
        <v>0</v>
      </c>
      <c r="K9" s="81">
        <f>J9*H9</f>
        <v>0</v>
      </c>
    </row>
    <row r="10" spans="1:11" s="2" customFormat="1" ht="15">
      <c r="A10" s="131"/>
      <c r="B10" s="109"/>
      <c r="C10" s="129"/>
      <c r="D10" s="128"/>
      <c r="E10" s="82" t="s">
        <v>38</v>
      </c>
      <c r="F10" s="82" t="s">
        <v>616</v>
      </c>
      <c r="G10" s="82">
        <v>4</v>
      </c>
      <c r="H10" s="83">
        <f t="shared" si="2"/>
        <v>4</v>
      </c>
      <c r="I10" s="81">
        <v>0</v>
      </c>
      <c r="J10" s="81">
        <f>I10*1.23</f>
        <v>0</v>
      </c>
      <c r="K10" s="81">
        <f>J10*H10</f>
        <v>0</v>
      </c>
    </row>
    <row r="11" spans="1:11" s="2" customFormat="1" ht="15">
      <c r="A11" s="119">
        <v>6</v>
      </c>
      <c r="B11" s="109" t="s">
        <v>16</v>
      </c>
      <c r="C11" s="109" t="s">
        <v>520</v>
      </c>
      <c r="D11" s="114">
        <v>1</v>
      </c>
      <c r="E11" s="86" t="s">
        <v>32</v>
      </c>
      <c r="F11" s="84" t="s">
        <v>2</v>
      </c>
      <c r="G11" s="82">
        <v>0</v>
      </c>
      <c r="H11" s="83">
        <f t="shared" si="2"/>
        <v>0</v>
      </c>
      <c r="I11" s="81">
        <v>0</v>
      </c>
      <c r="J11" s="81">
        <f t="shared" si="0"/>
        <v>0</v>
      </c>
      <c r="K11" s="81">
        <f t="shared" si="1"/>
        <v>0</v>
      </c>
    </row>
    <row r="12" spans="1:11" s="2" customFormat="1" ht="15">
      <c r="A12" s="120"/>
      <c r="B12" s="109"/>
      <c r="C12" s="109"/>
      <c r="D12" s="114"/>
      <c r="E12" s="86" t="s">
        <v>31</v>
      </c>
      <c r="F12" s="84" t="s">
        <v>4</v>
      </c>
      <c r="G12" s="82">
        <v>0</v>
      </c>
      <c r="H12" s="83">
        <f t="shared" si="2"/>
        <v>0</v>
      </c>
      <c r="I12" s="81">
        <v>0</v>
      </c>
      <c r="J12" s="81">
        <f t="shared" si="0"/>
        <v>0</v>
      </c>
      <c r="K12" s="81">
        <f t="shared" si="1"/>
        <v>0</v>
      </c>
    </row>
    <row r="13" spans="1:11" s="2" customFormat="1" ht="15">
      <c r="A13" s="120"/>
      <c r="B13" s="109"/>
      <c r="C13" s="109"/>
      <c r="D13" s="114"/>
      <c r="E13" s="86" t="s">
        <v>30</v>
      </c>
      <c r="F13" s="84" t="s">
        <v>5</v>
      </c>
      <c r="G13" s="82">
        <v>0</v>
      </c>
      <c r="H13" s="83">
        <f t="shared" si="2"/>
        <v>0</v>
      </c>
      <c r="I13" s="81">
        <v>0</v>
      </c>
      <c r="J13" s="81">
        <f t="shared" si="0"/>
        <v>0</v>
      </c>
      <c r="K13" s="81">
        <f t="shared" si="1"/>
        <v>0</v>
      </c>
    </row>
    <row r="14" spans="1:11" s="2" customFormat="1" ht="15">
      <c r="A14" s="121"/>
      <c r="B14" s="109"/>
      <c r="C14" s="109"/>
      <c r="D14" s="114"/>
      <c r="E14" s="86" t="s">
        <v>33</v>
      </c>
      <c r="F14" s="84" t="s">
        <v>6</v>
      </c>
      <c r="G14" s="82">
        <v>0</v>
      </c>
      <c r="H14" s="83">
        <f t="shared" si="2"/>
        <v>0</v>
      </c>
      <c r="I14" s="81">
        <v>0</v>
      </c>
      <c r="J14" s="81">
        <f t="shared" si="0"/>
        <v>0</v>
      </c>
      <c r="K14" s="81">
        <f t="shared" si="1"/>
        <v>0</v>
      </c>
    </row>
    <row r="15" spans="1:11" s="2" customFormat="1" ht="15">
      <c r="A15" s="119">
        <v>7</v>
      </c>
      <c r="B15" s="109" t="s">
        <v>16</v>
      </c>
      <c r="C15" s="109" t="s">
        <v>617</v>
      </c>
      <c r="D15" s="114">
        <v>1</v>
      </c>
      <c r="E15" s="84" t="s">
        <v>618</v>
      </c>
      <c r="F15" s="84" t="s">
        <v>619</v>
      </c>
      <c r="G15" s="82">
        <v>0</v>
      </c>
      <c r="H15" s="83">
        <f t="shared" si="2"/>
        <v>0</v>
      </c>
      <c r="I15" s="81">
        <v>0</v>
      </c>
      <c r="J15" s="81">
        <f t="shared" si="0"/>
        <v>0</v>
      </c>
      <c r="K15" s="81">
        <f t="shared" si="1"/>
        <v>0</v>
      </c>
    </row>
    <row r="16" spans="1:11" s="2" customFormat="1" ht="15">
      <c r="A16" s="120"/>
      <c r="B16" s="109"/>
      <c r="C16" s="109"/>
      <c r="D16" s="114"/>
      <c r="E16" s="84" t="s">
        <v>618</v>
      </c>
      <c r="F16" s="84" t="s">
        <v>620</v>
      </c>
      <c r="G16" s="82">
        <v>2</v>
      </c>
      <c r="H16" s="83">
        <f t="shared" si="2"/>
        <v>2</v>
      </c>
      <c r="I16" s="81">
        <v>0</v>
      </c>
      <c r="J16" s="81">
        <f t="shared" si="0"/>
        <v>0</v>
      </c>
      <c r="K16" s="81">
        <f t="shared" si="1"/>
        <v>0</v>
      </c>
    </row>
    <row r="17" spans="1:11" s="2" customFormat="1" ht="15">
      <c r="A17" s="120"/>
      <c r="B17" s="109"/>
      <c r="C17" s="109"/>
      <c r="D17" s="114"/>
      <c r="E17" s="84" t="s">
        <v>618</v>
      </c>
      <c r="F17" s="84" t="s">
        <v>621</v>
      </c>
      <c r="G17" s="82">
        <v>2</v>
      </c>
      <c r="H17" s="83">
        <f t="shared" si="2"/>
        <v>2</v>
      </c>
      <c r="I17" s="81">
        <v>0</v>
      </c>
      <c r="J17" s="81">
        <f t="shared" si="0"/>
        <v>0</v>
      </c>
      <c r="K17" s="81">
        <f t="shared" si="1"/>
        <v>0</v>
      </c>
    </row>
    <row r="18" spans="1:11" s="2" customFormat="1" ht="15">
      <c r="A18" s="121"/>
      <c r="B18" s="109"/>
      <c r="C18" s="109"/>
      <c r="D18" s="114"/>
      <c r="E18" s="84" t="s">
        <v>618</v>
      </c>
      <c r="F18" s="84" t="s">
        <v>622</v>
      </c>
      <c r="G18" s="82">
        <v>2</v>
      </c>
      <c r="H18" s="83">
        <f t="shared" si="2"/>
        <v>2</v>
      </c>
      <c r="I18" s="81">
        <v>0</v>
      </c>
      <c r="J18" s="81">
        <f t="shared" si="0"/>
        <v>0</v>
      </c>
      <c r="K18" s="81">
        <f t="shared" si="1"/>
        <v>0</v>
      </c>
    </row>
    <row r="19" spans="1:11" s="2" customFormat="1" ht="15">
      <c r="A19" s="119">
        <v>8</v>
      </c>
      <c r="B19" s="109" t="s">
        <v>16</v>
      </c>
      <c r="C19" s="109" t="s">
        <v>580</v>
      </c>
      <c r="D19" s="128">
        <v>1</v>
      </c>
      <c r="E19" s="82" t="s">
        <v>576</v>
      </c>
      <c r="F19" s="82" t="s">
        <v>11</v>
      </c>
      <c r="G19" s="82">
        <v>2</v>
      </c>
      <c r="H19" s="83">
        <f t="shared" si="2"/>
        <v>2</v>
      </c>
      <c r="I19" s="81">
        <v>0</v>
      </c>
      <c r="J19" s="81">
        <f t="shared" si="0"/>
        <v>0</v>
      </c>
      <c r="K19" s="81">
        <f t="shared" si="1"/>
        <v>0</v>
      </c>
    </row>
    <row r="20" spans="1:11" s="2" customFormat="1" ht="15">
      <c r="A20" s="120"/>
      <c r="B20" s="109"/>
      <c r="C20" s="109"/>
      <c r="D20" s="128"/>
      <c r="E20" s="82" t="s">
        <v>575</v>
      </c>
      <c r="F20" s="82" t="s">
        <v>12</v>
      </c>
      <c r="G20" s="82">
        <v>1</v>
      </c>
      <c r="H20" s="83">
        <f t="shared" si="2"/>
        <v>1</v>
      </c>
      <c r="I20" s="81">
        <v>0</v>
      </c>
      <c r="J20" s="81">
        <f t="shared" si="0"/>
        <v>0</v>
      </c>
      <c r="K20" s="81">
        <f t="shared" si="1"/>
        <v>0</v>
      </c>
    </row>
    <row r="21" spans="1:11" s="2" customFormat="1" ht="15">
      <c r="A21" s="120"/>
      <c r="B21" s="109"/>
      <c r="C21" s="109"/>
      <c r="D21" s="128"/>
      <c r="E21" s="82" t="s">
        <v>574</v>
      </c>
      <c r="F21" s="82" t="s">
        <v>13</v>
      </c>
      <c r="G21" s="82">
        <v>1</v>
      </c>
      <c r="H21" s="83">
        <f t="shared" si="2"/>
        <v>1</v>
      </c>
      <c r="I21" s="81">
        <v>0</v>
      </c>
      <c r="J21" s="81">
        <f t="shared" si="0"/>
        <v>0</v>
      </c>
      <c r="K21" s="81">
        <f t="shared" si="1"/>
        <v>0</v>
      </c>
    </row>
    <row r="22" spans="1:11" s="2" customFormat="1" ht="15">
      <c r="A22" s="121"/>
      <c r="B22" s="109"/>
      <c r="C22" s="109"/>
      <c r="D22" s="128"/>
      <c r="E22" s="82" t="s">
        <v>573</v>
      </c>
      <c r="F22" s="82" t="s">
        <v>14</v>
      </c>
      <c r="G22" s="82">
        <v>1</v>
      </c>
      <c r="H22" s="83">
        <f t="shared" si="2"/>
        <v>1</v>
      </c>
      <c r="I22" s="81">
        <v>0</v>
      </c>
      <c r="J22" s="81">
        <f t="shared" si="0"/>
        <v>0</v>
      </c>
      <c r="K22" s="81">
        <f t="shared" si="1"/>
        <v>0</v>
      </c>
    </row>
    <row r="23" spans="1:11" s="2" customFormat="1" ht="15">
      <c r="A23" s="119">
        <v>9</v>
      </c>
      <c r="B23" s="109" t="s">
        <v>16</v>
      </c>
      <c r="C23" s="109" t="s">
        <v>579</v>
      </c>
      <c r="D23" s="114">
        <v>1</v>
      </c>
      <c r="E23" s="115">
        <v>45</v>
      </c>
      <c r="F23" s="82" t="s">
        <v>623</v>
      </c>
      <c r="G23" s="82">
        <v>1</v>
      </c>
      <c r="H23" s="83">
        <f t="shared" si="2"/>
        <v>1</v>
      </c>
      <c r="I23" s="81">
        <v>0</v>
      </c>
      <c r="J23" s="81">
        <f>I23*1.23</f>
        <v>0</v>
      </c>
      <c r="K23" s="81">
        <f>J23*H23</f>
        <v>0</v>
      </c>
    </row>
    <row r="24" spans="1:11" s="2" customFormat="1" ht="15">
      <c r="A24" s="120"/>
      <c r="B24" s="109"/>
      <c r="C24" s="109"/>
      <c r="D24" s="114"/>
      <c r="E24" s="115"/>
      <c r="F24" s="82" t="s">
        <v>624</v>
      </c>
      <c r="G24" s="82">
        <v>2</v>
      </c>
      <c r="H24" s="83">
        <f t="shared" si="2"/>
        <v>2</v>
      </c>
      <c r="I24" s="81">
        <v>0</v>
      </c>
      <c r="J24" s="81">
        <f>I24*1.23</f>
        <v>0</v>
      </c>
      <c r="K24" s="81">
        <f>J24*H24</f>
        <v>0</v>
      </c>
    </row>
    <row r="25" spans="1:11" s="2" customFormat="1" ht="15">
      <c r="A25" s="120"/>
      <c r="B25" s="109"/>
      <c r="C25" s="109"/>
      <c r="D25" s="114"/>
      <c r="E25" s="115"/>
      <c r="F25" s="82" t="s">
        <v>625</v>
      </c>
      <c r="G25" s="82">
        <v>1</v>
      </c>
      <c r="H25" s="83">
        <f t="shared" si="2"/>
        <v>1</v>
      </c>
      <c r="I25" s="81">
        <v>0</v>
      </c>
      <c r="J25" s="81">
        <f>I25*1.23</f>
        <v>0</v>
      </c>
      <c r="K25" s="81">
        <f>J25*H25</f>
        <v>0</v>
      </c>
    </row>
    <row r="26" spans="1:11" s="2" customFormat="1" ht="15">
      <c r="A26" s="121"/>
      <c r="B26" s="109"/>
      <c r="C26" s="109"/>
      <c r="D26" s="114"/>
      <c r="E26" s="115"/>
      <c r="F26" s="82" t="s">
        <v>626</v>
      </c>
      <c r="G26" s="82">
        <v>1</v>
      </c>
      <c r="H26" s="83">
        <f t="shared" si="2"/>
        <v>1</v>
      </c>
      <c r="I26" s="81">
        <v>0</v>
      </c>
      <c r="J26" s="81">
        <f>I26*1.23</f>
        <v>0</v>
      </c>
      <c r="K26" s="81">
        <f>J26*H26</f>
        <v>0</v>
      </c>
    </row>
    <row r="27" spans="1:11" s="2" customFormat="1" ht="30" customHeight="1">
      <c r="A27" s="16">
        <v>10</v>
      </c>
      <c r="B27" s="17" t="s">
        <v>16</v>
      </c>
      <c r="C27" s="17" t="s">
        <v>526</v>
      </c>
      <c r="D27" s="18">
        <v>1</v>
      </c>
      <c r="E27" s="115" t="s">
        <v>36</v>
      </c>
      <c r="F27" s="115" t="s">
        <v>35</v>
      </c>
      <c r="G27" s="117">
        <v>10</v>
      </c>
      <c r="H27" s="118">
        <f aca="true" t="shared" si="3" ref="H27:H52">G27</f>
        <v>10</v>
      </c>
      <c r="I27" s="110">
        <v>0</v>
      </c>
      <c r="J27" s="110">
        <f>I27*1.23</f>
        <v>0</v>
      </c>
      <c r="K27" s="110">
        <f>J27*H29</f>
        <v>0</v>
      </c>
    </row>
    <row r="28" spans="1:11" s="2" customFormat="1" ht="15">
      <c r="A28" s="16">
        <v>11</v>
      </c>
      <c r="B28" s="17" t="s">
        <v>16</v>
      </c>
      <c r="C28" s="17" t="s">
        <v>578</v>
      </c>
      <c r="D28" s="18">
        <v>1</v>
      </c>
      <c r="E28" s="115"/>
      <c r="F28" s="115"/>
      <c r="G28" s="117"/>
      <c r="H28" s="118"/>
      <c r="I28" s="110"/>
      <c r="J28" s="110"/>
      <c r="K28" s="110"/>
    </row>
    <row r="29" spans="1:11" s="2" customFormat="1" ht="96" customHeight="1">
      <c r="A29" s="16">
        <v>12</v>
      </c>
      <c r="B29" s="17" t="s">
        <v>16</v>
      </c>
      <c r="C29" s="17" t="s">
        <v>521</v>
      </c>
      <c r="D29" s="18">
        <v>18</v>
      </c>
      <c r="E29" s="115"/>
      <c r="F29" s="115"/>
      <c r="G29" s="117"/>
      <c r="H29" s="118"/>
      <c r="I29" s="110"/>
      <c r="J29" s="110"/>
      <c r="K29" s="110"/>
    </row>
    <row r="30" spans="1:11" s="2" customFormat="1" ht="75" customHeight="1">
      <c r="A30" s="16">
        <v>13</v>
      </c>
      <c r="B30" s="17" t="s">
        <v>16</v>
      </c>
      <c r="C30" s="17" t="s">
        <v>528</v>
      </c>
      <c r="D30" s="18">
        <v>3</v>
      </c>
      <c r="E30" s="115"/>
      <c r="F30" s="115"/>
      <c r="G30" s="117"/>
      <c r="H30" s="118"/>
      <c r="I30" s="110"/>
      <c r="J30" s="110"/>
      <c r="K30" s="110"/>
    </row>
    <row r="31" spans="1:11" s="2" customFormat="1" ht="30" customHeight="1">
      <c r="A31" s="16">
        <v>14</v>
      </c>
      <c r="B31" s="17" t="s">
        <v>16</v>
      </c>
      <c r="C31" s="17" t="s">
        <v>532</v>
      </c>
      <c r="D31" s="18">
        <v>1</v>
      </c>
      <c r="E31" s="115"/>
      <c r="F31" s="115"/>
      <c r="G31" s="117"/>
      <c r="H31" s="118"/>
      <c r="I31" s="110"/>
      <c r="J31" s="110"/>
      <c r="K31" s="110"/>
    </row>
    <row r="32" spans="1:11" s="2" customFormat="1" ht="45" customHeight="1">
      <c r="A32" s="16">
        <v>15</v>
      </c>
      <c r="B32" s="17" t="s">
        <v>16</v>
      </c>
      <c r="C32" s="17" t="s">
        <v>533</v>
      </c>
      <c r="D32" s="18">
        <v>2</v>
      </c>
      <c r="E32" s="115"/>
      <c r="F32" s="115"/>
      <c r="G32" s="117"/>
      <c r="H32" s="118"/>
      <c r="I32" s="110"/>
      <c r="J32" s="110"/>
      <c r="K32" s="110"/>
    </row>
    <row r="33" spans="1:11" s="2" customFormat="1" ht="30">
      <c r="A33" s="16">
        <v>16</v>
      </c>
      <c r="B33" s="17" t="s">
        <v>16</v>
      </c>
      <c r="C33" s="17" t="s">
        <v>523</v>
      </c>
      <c r="D33" s="18">
        <v>2</v>
      </c>
      <c r="E33" s="84" t="s">
        <v>539</v>
      </c>
      <c r="F33" s="84" t="s">
        <v>540</v>
      </c>
      <c r="G33" s="82">
        <f>D33*2</f>
        <v>4</v>
      </c>
      <c r="H33" s="83">
        <f t="shared" si="3"/>
        <v>4</v>
      </c>
      <c r="I33" s="81">
        <v>0</v>
      </c>
      <c r="J33" s="81">
        <f aca="true" t="shared" si="4" ref="J33:J41">I33*1.23</f>
        <v>0</v>
      </c>
      <c r="K33" s="81">
        <f aca="true" t="shared" si="5" ref="K33:K41">J33*H33</f>
        <v>0</v>
      </c>
    </row>
    <row r="34" spans="1:11" s="2" customFormat="1" ht="15">
      <c r="A34" s="148">
        <v>17</v>
      </c>
      <c r="B34" s="151" t="s">
        <v>16</v>
      </c>
      <c r="C34" s="151" t="s">
        <v>582</v>
      </c>
      <c r="D34" s="152">
        <v>1</v>
      </c>
      <c r="E34" s="84" t="s">
        <v>631</v>
      </c>
      <c r="F34" s="84" t="s">
        <v>627</v>
      </c>
      <c r="G34" s="82">
        <v>3</v>
      </c>
      <c r="H34" s="83">
        <f t="shared" si="3"/>
        <v>3</v>
      </c>
      <c r="I34" s="81">
        <v>0</v>
      </c>
      <c r="J34" s="81">
        <f t="shared" si="4"/>
        <v>0</v>
      </c>
      <c r="K34" s="81">
        <f t="shared" si="5"/>
        <v>0</v>
      </c>
    </row>
    <row r="35" spans="1:11" s="2" customFormat="1" ht="15">
      <c r="A35" s="149"/>
      <c r="B35" s="151"/>
      <c r="C35" s="151"/>
      <c r="D35" s="152"/>
      <c r="E35" s="84" t="s">
        <v>632</v>
      </c>
      <c r="F35" s="84" t="s">
        <v>628</v>
      </c>
      <c r="G35" s="82">
        <v>2</v>
      </c>
      <c r="H35" s="83">
        <f t="shared" si="3"/>
        <v>2</v>
      </c>
      <c r="I35" s="81">
        <v>0</v>
      </c>
      <c r="J35" s="81">
        <f t="shared" si="4"/>
        <v>0</v>
      </c>
      <c r="K35" s="81">
        <f t="shared" si="5"/>
        <v>0</v>
      </c>
    </row>
    <row r="36" spans="1:11" s="2" customFormat="1" ht="15">
      <c r="A36" s="149"/>
      <c r="B36" s="151"/>
      <c r="C36" s="151"/>
      <c r="D36" s="152"/>
      <c r="E36" s="84" t="s">
        <v>633</v>
      </c>
      <c r="F36" s="84" t="s">
        <v>629</v>
      </c>
      <c r="G36" s="82">
        <v>2</v>
      </c>
      <c r="H36" s="83">
        <f t="shared" si="3"/>
        <v>2</v>
      </c>
      <c r="I36" s="81">
        <v>0</v>
      </c>
      <c r="J36" s="81">
        <f t="shared" si="4"/>
        <v>0</v>
      </c>
      <c r="K36" s="81">
        <f t="shared" si="5"/>
        <v>0</v>
      </c>
    </row>
    <row r="37" spans="1:11" s="2" customFormat="1" ht="15">
      <c r="A37" s="150"/>
      <c r="B37" s="151"/>
      <c r="C37" s="151"/>
      <c r="D37" s="152"/>
      <c r="E37" s="84" t="s">
        <v>634</v>
      </c>
      <c r="F37" s="84" t="s">
        <v>630</v>
      </c>
      <c r="G37" s="82">
        <v>2</v>
      </c>
      <c r="H37" s="83">
        <f t="shared" si="3"/>
        <v>2</v>
      </c>
      <c r="I37" s="81">
        <v>0</v>
      </c>
      <c r="J37" s="81">
        <f t="shared" si="4"/>
        <v>0</v>
      </c>
      <c r="K37" s="81">
        <f t="shared" si="5"/>
        <v>0</v>
      </c>
    </row>
    <row r="38" spans="1:11" s="2" customFormat="1" ht="15">
      <c r="A38" s="16">
        <v>18</v>
      </c>
      <c r="B38" s="17" t="s">
        <v>16</v>
      </c>
      <c r="C38" s="17" t="s">
        <v>527</v>
      </c>
      <c r="D38" s="18">
        <v>5</v>
      </c>
      <c r="E38" s="84" t="s">
        <v>541</v>
      </c>
      <c r="F38" s="84" t="s">
        <v>635</v>
      </c>
      <c r="G38" s="82">
        <f>D38*2</f>
        <v>10</v>
      </c>
      <c r="H38" s="83">
        <f t="shared" si="3"/>
        <v>10</v>
      </c>
      <c r="I38" s="81">
        <v>0</v>
      </c>
      <c r="J38" s="81">
        <f t="shared" si="4"/>
        <v>0</v>
      </c>
      <c r="K38" s="81">
        <f t="shared" si="5"/>
        <v>0</v>
      </c>
    </row>
    <row r="39" spans="1:11" s="2" customFormat="1" ht="15">
      <c r="A39" s="16">
        <v>19</v>
      </c>
      <c r="B39" s="17" t="s">
        <v>16</v>
      </c>
      <c r="C39" s="17" t="s">
        <v>18</v>
      </c>
      <c r="D39" s="18">
        <v>3</v>
      </c>
      <c r="E39" s="84" t="s">
        <v>41</v>
      </c>
      <c r="F39" s="84" t="s">
        <v>636</v>
      </c>
      <c r="G39" s="82">
        <v>0</v>
      </c>
      <c r="H39" s="83">
        <f t="shared" si="3"/>
        <v>0</v>
      </c>
      <c r="I39" s="81">
        <v>0</v>
      </c>
      <c r="J39" s="81">
        <f t="shared" si="4"/>
        <v>0</v>
      </c>
      <c r="K39" s="81">
        <f t="shared" si="5"/>
        <v>0</v>
      </c>
    </row>
    <row r="40" spans="1:11" s="2" customFormat="1" ht="15">
      <c r="A40" s="16">
        <v>20</v>
      </c>
      <c r="B40" s="17" t="s">
        <v>16</v>
      </c>
      <c r="C40" s="17" t="s">
        <v>590</v>
      </c>
      <c r="D40" s="18"/>
      <c r="E40" s="84" t="s">
        <v>638</v>
      </c>
      <c r="F40" s="84" t="s">
        <v>637</v>
      </c>
      <c r="G40" s="82">
        <v>36</v>
      </c>
      <c r="H40" s="83">
        <f>G40</f>
        <v>36</v>
      </c>
      <c r="I40" s="81">
        <v>0</v>
      </c>
      <c r="J40" s="81">
        <f t="shared" si="4"/>
        <v>0</v>
      </c>
      <c r="K40" s="81">
        <f t="shared" si="5"/>
        <v>0</v>
      </c>
    </row>
    <row r="41" spans="1:11" s="2" customFormat="1" ht="15">
      <c r="A41" s="16">
        <v>21</v>
      </c>
      <c r="B41" s="17" t="s">
        <v>16</v>
      </c>
      <c r="C41" s="17" t="s">
        <v>530</v>
      </c>
      <c r="D41" s="18">
        <v>4</v>
      </c>
      <c r="E41" s="111" t="s">
        <v>34</v>
      </c>
      <c r="F41" s="146" t="s">
        <v>639</v>
      </c>
      <c r="G41" s="105">
        <v>10</v>
      </c>
      <c r="H41" s="105">
        <f>G41</f>
        <v>10</v>
      </c>
      <c r="I41" s="103">
        <v>0</v>
      </c>
      <c r="J41" s="103">
        <f t="shared" si="4"/>
        <v>0</v>
      </c>
      <c r="K41" s="103">
        <f t="shared" si="5"/>
        <v>0</v>
      </c>
    </row>
    <row r="42" spans="1:11" s="2" customFormat="1" ht="15">
      <c r="A42" s="16">
        <v>22</v>
      </c>
      <c r="B42" s="17" t="s">
        <v>16</v>
      </c>
      <c r="C42" s="17" t="s">
        <v>531</v>
      </c>
      <c r="D42" s="18">
        <v>1</v>
      </c>
      <c r="E42" s="112"/>
      <c r="F42" s="147"/>
      <c r="G42" s="106"/>
      <c r="H42" s="106"/>
      <c r="I42" s="104"/>
      <c r="J42" s="104"/>
      <c r="K42" s="104"/>
    </row>
    <row r="43" spans="1:11" s="2" customFormat="1" ht="15">
      <c r="A43" s="16">
        <v>23</v>
      </c>
      <c r="B43" s="17" t="s">
        <v>16</v>
      </c>
      <c r="C43" s="17" t="s">
        <v>534</v>
      </c>
      <c r="D43" s="18">
        <v>2</v>
      </c>
      <c r="E43" s="111" t="s">
        <v>665</v>
      </c>
      <c r="F43" s="111" t="s">
        <v>664</v>
      </c>
      <c r="G43" s="105">
        <v>10</v>
      </c>
      <c r="H43" s="105">
        <f>G43</f>
        <v>10</v>
      </c>
      <c r="I43" s="103">
        <v>0</v>
      </c>
      <c r="J43" s="103">
        <f>I43*1.23</f>
        <v>0</v>
      </c>
      <c r="K43" s="103">
        <f>J43*H43</f>
        <v>0</v>
      </c>
    </row>
    <row r="44" spans="1:11" s="2" customFormat="1" ht="15">
      <c r="A44" s="16">
        <v>24</v>
      </c>
      <c r="B44" s="17" t="s">
        <v>16</v>
      </c>
      <c r="C44" s="17" t="s">
        <v>529</v>
      </c>
      <c r="D44" s="18">
        <v>4</v>
      </c>
      <c r="E44" s="112"/>
      <c r="F44" s="112"/>
      <c r="G44" s="106"/>
      <c r="H44" s="106"/>
      <c r="I44" s="104"/>
      <c r="J44" s="104"/>
      <c r="K44" s="104"/>
    </row>
    <row r="45" spans="1:11" s="2" customFormat="1" ht="38.25" customHeight="1">
      <c r="A45" s="16">
        <v>25</v>
      </c>
      <c r="B45" s="17" t="s">
        <v>17</v>
      </c>
      <c r="C45" s="17" t="s">
        <v>535</v>
      </c>
      <c r="D45" s="18">
        <v>1</v>
      </c>
      <c r="E45" s="84" t="s">
        <v>0</v>
      </c>
      <c r="F45" s="85" t="s">
        <v>640</v>
      </c>
      <c r="G45" s="82">
        <v>1</v>
      </c>
      <c r="H45" s="83">
        <f t="shared" si="3"/>
        <v>1</v>
      </c>
      <c r="I45" s="81">
        <v>0</v>
      </c>
      <c r="J45" s="81">
        <f>I45*1.23</f>
        <v>0</v>
      </c>
      <c r="K45" s="81">
        <f>J45*H45</f>
        <v>0</v>
      </c>
    </row>
    <row r="46" spans="1:11" s="2" customFormat="1" ht="30">
      <c r="A46" s="16">
        <v>26</v>
      </c>
      <c r="B46" s="17" t="s">
        <v>17</v>
      </c>
      <c r="C46" s="17" t="s">
        <v>542</v>
      </c>
      <c r="D46" s="18">
        <v>1</v>
      </c>
      <c r="E46" s="84" t="s">
        <v>543</v>
      </c>
      <c r="F46" s="85" t="s">
        <v>641</v>
      </c>
      <c r="G46" s="82">
        <v>1</v>
      </c>
      <c r="H46" s="83">
        <f t="shared" si="3"/>
        <v>1</v>
      </c>
      <c r="I46" s="81">
        <v>0</v>
      </c>
      <c r="J46" s="81">
        <f aca="true" t="shared" si="6" ref="J46:J59">I46*1.23</f>
        <v>0</v>
      </c>
      <c r="K46" s="81">
        <f aca="true" t="shared" si="7" ref="K46:K53">J46*H46</f>
        <v>0</v>
      </c>
    </row>
    <row r="47" spans="1:11" s="2" customFormat="1" ht="60">
      <c r="A47" s="16">
        <v>27</v>
      </c>
      <c r="B47" s="17" t="s">
        <v>17</v>
      </c>
      <c r="C47" s="17" t="s">
        <v>544</v>
      </c>
      <c r="D47" s="18">
        <v>1</v>
      </c>
      <c r="E47" s="84" t="s">
        <v>545</v>
      </c>
      <c r="F47" s="85" t="s">
        <v>656</v>
      </c>
      <c r="G47" s="82">
        <v>2</v>
      </c>
      <c r="H47" s="83">
        <f>G47</f>
        <v>2</v>
      </c>
      <c r="I47" s="81">
        <v>0</v>
      </c>
      <c r="J47" s="81">
        <f t="shared" si="6"/>
        <v>0</v>
      </c>
      <c r="K47" s="81">
        <f t="shared" si="7"/>
        <v>0</v>
      </c>
    </row>
    <row r="48" spans="1:11" s="2" customFormat="1" ht="15">
      <c r="A48" s="119">
        <v>28</v>
      </c>
      <c r="B48" s="109" t="s">
        <v>17</v>
      </c>
      <c r="C48" s="109" t="s">
        <v>546</v>
      </c>
      <c r="D48" s="114">
        <v>1</v>
      </c>
      <c r="E48" s="84" t="s">
        <v>551</v>
      </c>
      <c r="F48" s="84" t="s">
        <v>547</v>
      </c>
      <c r="G48" s="82"/>
      <c r="H48" s="83">
        <f t="shared" si="3"/>
        <v>0</v>
      </c>
      <c r="I48" s="81">
        <v>0</v>
      </c>
      <c r="J48" s="81">
        <f t="shared" si="6"/>
        <v>0</v>
      </c>
      <c r="K48" s="81">
        <f t="shared" si="7"/>
        <v>0</v>
      </c>
    </row>
    <row r="49" spans="1:11" s="2" customFormat="1" ht="15">
      <c r="A49" s="120"/>
      <c r="B49" s="109"/>
      <c r="C49" s="109"/>
      <c r="D49" s="114"/>
      <c r="E49" s="84" t="s">
        <v>552</v>
      </c>
      <c r="F49" s="84" t="s">
        <v>548</v>
      </c>
      <c r="G49" s="82">
        <v>0</v>
      </c>
      <c r="H49" s="83">
        <f t="shared" si="3"/>
        <v>0</v>
      </c>
      <c r="I49" s="81">
        <v>0</v>
      </c>
      <c r="J49" s="81">
        <f t="shared" si="6"/>
        <v>0</v>
      </c>
      <c r="K49" s="81">
        <f t="shared" si="7"/>
        <v>0</v>
      </c>
    </row>
    <row r="50" spans="1:11" s="2" customFormat="1" ht="15">
      <c r="A50" s="120"/>
      <c r="B50" s="109"/>
      <c r="C50" s="109"/>
      <c r="D50" s="114"/>
      <c r="E50" s="84" t="s">
        <v>553</v>
      </c>
      <c r="F50" s="84" t="s">
        <v>549</v>
      </c>
      <c r="G50" s="82">
        <v>0</v>
      </c>
      <c r="H50" s="83">
        <f t="shared" si="3"/>
        <v>0</v>
      </c>
      <c r="I50" s="81">
        <v>0</v>
      </c>
      <c r="J50" s="81">
        <f t="shared" si="6"/>
        <v>0</v>
      </c>
      <c r="K50" s="81">
        <f t="shared" si="7"/>
        <v>0</v>
      </c>
    </row>
    <row r="51" spans="1:11" s="2" customFormat="1" ht="15">
      <c r="A51" s="120"/>
      <c r="B51" s="109"/>
      <c r="C51" s="109"/>
      <c r="D51" s="114"/>
      <c r="E51" s="84" t="s">
        <v>554</v>
      </c>
      <c r="F51" s="84" t="s">
        <v>550</v>
      </c>
      <c r="G51" s="82">
        <v>0</v>
      </c>
      <c r="H51" s="83">
        <f t="shared" si="3"/>
        <v>0</v>
      </c>
      <c r="I51" s="81">
        <v>0</v>
      </c>
      <c r="J51" s="81">
        <f t="shared" si="6"/>
        <v>0</v>
      </c>
      <c r="K51" s="81">
        <f t="shared" si="7"/>
        <v>0</v>
      </c>
    </row>
    <row r="52" spans="1:11" s="2" customFormat="1" ht="15">
      <c r="A52" s="121"/>
      <c r="B52" s="109"/>
      <c r="C52" s="109"/>
      <c r="D52" s="114"/>
      <c r="E52" s="84" t="s">
        <v>556</v>
      </c>
      <c r="F52" s="84" t="s">
        <v>555</v>
      </c>
      <c r="G52" s="82">
        <v>0</v>
      </c>
      <c r="H52" s="83">
        <f t="shared" si="3"/>
        <v>0</v>
      </c>
      <c r="I52" s="81">
        <v>0</v>
      </c>
      <c r="J52" s="81">
        <f t="shared" si="6"/>
        <v>0</v>
      </c>
      <c r="K52" s="81">
        <f t="shared" si="7"/>
        <v>0</v>
      </c>
    </row>
    <row r="53" spans="1:11" s="2" customFormat="1" ht="30">
      <c r="A53" s="16">
        <v>29</v>
      </c>
      <c r="B53" s="17" t="s">
        <v>17</v>
      </c>
      <c r="C53" s="17" t="s">
        <v>557</v>
      </c>
      <c r="D53" s="18">
        <v>2</v>
      </c>
      <c r="E53" s="84" t="s">
        <v>46</v>
      </c>
      <c r="F53" s="85" t="s">
        <v>642</v>
      </c>
      <c r="G53" s="82">
        <f>D53*2</f>
        <v>4</v>
      </c>
      <c r="H53" s="83">
        <f>G53</f>
        <v>4</v>
      </c>
      <c r="I53" s="81">
        <v>0</v>
      </c>
      <c r="J53" s="81">
        <f t="shared" si="6"/>
        <v>0</v>
      </c>
      <c r="K53" s="81">
        <f t="shared" si="7"/>
        <v>0</v>
      </c>
    </row>
    <row r="54" spans="1:11" s="2" customFormat="1" ht="30">
      <c r="A54" s="16">
        <v>30</v>
      </c>
      <c r="B54" s="17" t="s">
        <v>17</v>
      </c>
      <c r="C54" s="17" t="s">
        <v>39</v>
      </c>
      <c r="D54" s="18">
        <v>8</v>
      </c>
      <c r="E54" s="115" t="s">
        <v>40</v>
      </c>
      <c r="F54" s="116" t="s">
        <v>643</v>
      </c>
      <c r="G54" s="117">
        <v>5</v>
      </c>
      <c r="H54" s="145">
        <f>G54</f>
        <v>5</v>
      </c>
      <c r="I54" s="113">
        <v>0</v>
      </c>
      <c r="J54" s="113">
        <f>I54*1.23</f>
        <v>0</v>
      </c>
      <c r="K54" s="113">
        <f>J54*H54</f>
        <v>0</v>
      </c>
    </row>
    <row r="55" spans="1:11" s="2" customFormat="1" ht="15">
      <c r="A55" s="16">
        <v>31</v>
      </c>
      <c r="B55" s="17" t="s">
        <v>17</v>
      </c>
      <c r="C55" s="17" t="s">
        <v>560</v>
      </c>
      <c r="D55" s="18">
        <v>1</v>
      </c>
      <c r="E55" s="115"/>
      <c r="F55" s="115"/>
      <c r="G55" s="117"/>
      <c r="H55" s="145"/>
      <c r="I55" s="113"/>
      <c r="J55" s="113"/>
      <c r="K55" s="113"/>
    </row>
    <row r="56" spans="1:11" s="2" customFormat="1" ht="15">
      <c r="A56" s="16">
        <v>32</v>
      </c>
      <c r="B56" s="17" t="s">
        <v>17</v>
      </c>
      <c r="C56" s="17" t="s">
        <v>537</v>
      </c>
      <c r="D56" s="18">
        <v>1</v>
      </c>
      <c r="E56" s="84" t="s">
        <v>559</v>
      </c>
      <c r="F56" s="84" t="s">
        <v>558</v>
      </c>
      <c r="G56" s="82">
        <v>1</v>
      </c>
      <c r="H56" s="83">
        <f aca="true" t="shared" si="8" ref="H56:H74">G56</f>
        <v>1</v>
      </c>
      <c r="I56" s="81">
        <v>0</v>
      </c>
      <c r="J56" s="81">
        <f t="shared" si="6"/>
        <v>0</v>
      </c>
      <c r="K56" s="81">
        <f>J56*H56</f>
        <v>0</v>
      </c>
    </row>
    <row r="57" spans="1:11" s="2" customFormat="1" ht="15">
      <c r="A57" s="16">
        <v>33</v>
      </c>
      <c r="B57" s="17" t="s">
        <v>17</v>
      </c>
      <c r="C57" s="17" t="s">
        <v>561</v>
      </c>
      <c r="D57" s="18">
        <v>1</v>
      </c>
      <c r="E57" s="115" t="s">
        <v>563</v>
      </c>
      <c r="F57" s="115" t="s">
        <v>562</v>
      </c>
      <c r="G57" s="117">
        <v>2</v>
      </c>
      <c r="H57" s="145">
        <f>G57</f>
        <v>2</v>
      </c>
      <c r="I57" s="103">
        <v>0</v>
      </c>
      <c r="J57" s="103">
        <f t="shared" si="6"/>
        <v>0</v>
      </c>
      <c r="K57" s="103">
        <f>J57*H57</f>
        <v>0</v>
      </c>
    </row>
    <row r="58" spans="1:11" s="2" customFormat="1" ht="15">
      <c r="A58" s="16">
        <v>34</v>
      </c>
      <c r="B58" s="17" t="s">
        <v>17</v>
      </c>
      <c r="C58" s="17" t="s">
        <v>564</v>
      </c>
      <c r="D58" s="18">
        <v>1</v>
      </c>
      <c r="E58" s="115"/>
      <c r="F58" s="115"/>
      <c r="G58" s="117"/>
      <c r="H58" s="145"/>
      <c r="I58" s="104"/>
      <c r="J58" s="104"/>
      <c r="K58" s="104"/>
    </row>
    <row r="59" spans="1:11" s="2" customFormat="1" ht="15">
      <c r="A59" s="16">
        <v>35</v>
      </c>
      <c r="B59" s="17" t="s">
        <v>17</v>
      </c>
      <c r="C59" s="17" t="s">
        <v>566</v>
      </c>
      <c r="D59" s="18">
        <v>1</v>
      </c>
      <c r="E59" s="84" t="s">
        <v>567</v>
      </c>
      <c r="F59" s="84" t="s">
        <v>565</v>
      </c>
      <c r="G59" s="82">
        <v>2</v>
      </c>
      <c r="H59" s="83">
        <f t="shared" si="8"/>
        <v>2</v>
      </c>
      <c r="I59" s="81">
        <v>0</v>
      </c>
      <c r="J59" s="81">
        <f t="shared" si="6"/>
        <v>0</v>
      </c>
      <c r="K59" s="81">
        <f>J59*H59</f>
        <v>0</v>
      </c>
    </row>
    <row r="60" spans="1:11" s="2" customFormat="1" ht="15">
      <c r="A60" s="16">
        <v>36</v>
      </c>
      <c r="B60" s="17" t="s">
        <v>17</v>
      </c>
      <c r="C60" s="17" t="s">
        <v>536</v>
      </c>
      <c r="D60" s="18">
        <v>8</v>
      </c>
      <c r="E60" s="115" t="s">
        <v>37</v>
      </c>
      <c r="F60" s="116" t="s">
        <v>644</v>
      </c>
      <c r="G60" s="117">
        <v>5</v>
      </c>
      <c r="H60" s="145">
        <f>G60</f>
        <v>5</v>
      </c>
      <c r="I60" s="103">
        <v>0</v>
      </c>
      <c r="J60" s="103">
        <f>I60*1.23</f>
        <v>0</v>
      </c>
      <c r="K60" s="103">
        <f>J60*H60</f>
        <v>0</v>
      </c>
    </row>
    <row r="61" spans="1:11" s="2" customFormat="1" ht="30">
      <c r="A61" s="16">
        <v>37</v>
      </c>
      <c r="B61" s="17" t="s">
        <v>17</v>
      </c>
      <c r="C61" s="17" t="s">
        <v>568</v>
      </c>
      <c r="D61" s="18">
        <v>2</v>
      </c>
      <c r="E61" s="115"/>
      <c r="F61" s="115"/>
      <c r="G61" s="117"/>
      <c r="H61" s="145"/>
      <c r="I61" s="156"/>
      <c r="J61" s="156"/>
      <c r="K61" s="156"/>
    </row>
    <row r="62" spans="1:11" s="2" customFormat="1" ht="15">
      <c r="A62" s="16">
        <v>38</v>
      </c>
      <c r="B62" s="17" t="s">
        <v>17</v>
      </c>
      <c r="C62" s="17" t="s">
        <v>569</v>
      </c>
      <c r="D62" s="18">
        <v>1</v>
      </c>
      <c r="E62" s="115"/>
      <c r="F62" s="115"/>
      <c r="G62" s="117"/>
      <c r="H62" s="145"/>
      <c r="I62" s="104"/>
      <c r="J62" s="104"/>
      <c r="K62" s="104"/>
    </row>
    <row r="63" spans="1:11" s="2" customFormat="1" ht="30">
      <c r="A63" s="16">
        <v>39</v>
      </c>
      <c r="B63" s="17" t="s">
        <v>17</v>
      </c>
      <c r="C63" s="17" t="s">
        <v>570</v>
      </c>
      <c r="D63" s="18">
        <v>1</v>
      </c>
      <c r="E63" s="115" t="s">
        <v>10</v>
      </c>
      <c r="F63" s="159" t="s">
        <v>645</v>
      </c>
      <c r="G63" s="117">
        <v>0</v>
      </c>
      <c r="H63" s="145">
        <f>G63</f>
        <v>0</v>
      </c>
      <c r="I63" s="113">
        <v>0</v>
      </c>
      <c r="J63" s="113">
        <f>I63*1.23</f>
        <v>0</v>
      </c>
      <c r="K63" s="113">
        <f>J63*H64</f>
        <v>0</v>
      </c>
    </row>
    <row r="64" spans="1:11" s="2" customFormat="1" ht="30">
      <c r="A64" s="16">
        <v>40</v>
      </c>
      <c r="B64" s="17" t="s">
        <v>17</v>
      </c>
      <c r="C64" s="17" t="s">
        <v>571</v>
      </c>
      <c r="D64" s="18">
        <v>1</v>
      </c>
      <c r="E64" s="115"/>
      <c r="F64" s="159"/>
      <c r="G64" s="117"/>
      <c r="H64" s="145"/>
      <c r="I64" s="113"/>
      <c r="J64" s="113"/>
      <c r="K64" s="113"/>
    </row>
    <row r="65" spans="1:11" s="2" customFormat="1" ht="90">
      <c r="A65" s="16">
        <v>41</v>
      </c>
      <c r="B65" s="17" t="s">
        <v>17</v>
      </c>
      <c r="C65" s="17" t="s">
        <v>572</v>
      </c>
      <c r="D65" s="18">
        <v>7</v>
      </c>
      <c r="E65" s="84" t="s">
        <v>44</v>
      </c>
      <c r="F65" s="84" t="s">
        <v>9</v>
      </c>
      <c r="G65" s="82">
        <v>4</v>
      </c>
      <c r="H65" s="83">
        <f>G65</f>
        <v>4</v>
      </c>
      <c r="I65" s="81">
        <v>0</v>
      </c>
      <c r="J65" s="81">
        <f>I65*1.23</f>
        <v>0</v>
      </c>
      <c r="K65" s="81">
        <f>J65*H65</f>
        <v>0</v>
      </c>
    </row>
    <row r="66" spans="1:11" s="2" customFormat="1" ht="15">
      <c r="A66" s="114">
        <v>42</v>
      </c>
      <c r="B66" s="109" t="s">
        <v>17</v>
      </c>
      <c r="C66" s="109" t="s">
        <v>45</v>
      </c>
      <c r="D66" s="114">
        <v>3</v>
      </c>
      <c r="E66" s="84" t="s">
        <v>8</v>
      </c>
      <c r="F66" s="84" t="s">
        <v>649</v>
      </c>
      <c r="G66" s="82">
        <v>0</v>
      </c>
      <c r="H66" s="83">
        <f t="shared" si="8"/>
        <v>0</v>
      </c>
      <c r="I66" s="81">
        <v>0</v>
      </c>
      <c r="J66" s="81">
        <f>I66*1.23</f>
        <v>0</v>
      </c>
      <c r="K66" s="81">
        <f>J66*H66</f>
        <v>0</v>
      </c>
    </row>
    <row r="67" spans="1:11" s="2" customFormat="1" ht="15">
      <c r="A67" s="114"/>
      <c r="B67" s="109"/>
      <c r="C67" s="109"/>
      <c r="D67" s="114"/>
      <c r="E67" s="84" t="s">
        <v>3</v>
      </c>
      <c r="F67" s="84" t="s">
        <v>647</v>
      </c>
      <c r="G67" s="82">
        <v>0</v>
      </c>
      <c r="H67" s="83">
        <f t="shared" si="8"/>
        <v>0</v>
      </c>
      <c r="I67" s="81">
        <v>0</v>
      </c>
      <c r="J67" s="81">
        <f>I67*1.23</f>
        <v>0</v>
      </c>
      <c r="K67" s="81">
        <f>J67*H67</f>
        <v>0</v>
      </c>
    </row>
    <row r="68" spans="1:11" s="2" customFormat="1" ht="15">
      <c r="A68" s="114"/>
      <c r="B68" s="109"/>
      <c r="C68" s="109"/>
      <c r="D68" s="114"/>
      <c r="E68" s="84" t="s">
        <v>3</v>
      </c>
      <c r="F68" s="84" t="s">
        <v>648</v>
      </c>
      <c r="G68" s="82">
        <v>0</v>
      </c>
      <c r="H68" s="83">
        <f t="shared" si="8"/>
        <v>0</v>
      </c>
      <c r="I68" s="81">
        <v>0</v>
      </c>
      <c r="J68" s="81">
        <f>I68*1.23</f>
        <v>0</v>
      </c>
      <c r="K68" s="81">
        <f>J68*H68</f>
        <v>0</v>
      </c>
    </row>
    <row r="69" spans="1:11" s="2" customFormat="1" ht="15">
      <c r="A69" s="114"/>
      <c r="B69" s="109"/>
      <c r="C69" s="109"/>
      <c r="D69" s="114"/>
      <c r="E69" s="84" t="s">
        <v>3</v>
      </c>
      <c r="F69" s="84" t="s">
        <v>646</v>
      </c>
      <c r="G69" s="82">
        <v>0</v>
      </c>
      <c r="H69" s="83">
        <f t="shared" si="8"/>
        <v>0</v>
      </c>
      <c r="I69" s="81">
        <v>0</v>
      </c>
      <c r="J69" s="81">
        <f>I69*1.23</f>
        <v>0</v>
      </c>
      <c r="K69" s="81">
        <f>J69*H69</f>
        <v>0</v>
      </c>
    </row>
    <row r="70" spans="1:11" s="2" customFormat="1" ht="15" customHeight="1">
      <c r="A70" s="107">
        <v>43</v>
      </c>
      <c r="B70" s="151" t="s">
        <v>660</v>
      </c>
      <c r="C70" s="153" t="s">
        <v>661</v>
      </c>
      <c r="D70" s="18">
        <v>1</v>
      </c>
      <c r="E70" s="160" t="s">
        <v>655</v>
      </c>
      <c r="F70" s="84" t="s">
        <v>650</v>
      </c>
      <c r="G70" s="82">
        <v>3</v>
      </c>
      <c r="H70" s="83">
        <f t="shared" si="8"/>
        <v>3</v>
      </c>
      <c r="I70" s="81">
        <v>0</v>
      </c>
      <c r="J70" s="81">
        <f aca="true" t="shared" si="9" ref="J70:J77">I70*1.23</f>
        <v>0</v>
      </c>
      <c r="K70" s="81">
        <f aca="true" t="shared" si="10" ref="K70:K77">J70*H70</f>
        <v>0</v>
      </c>
    </row>
    <row r="71" spans="1:11" s="2" customFormat="1" ht="15">
      <c r="A71" s="108"/>
      <c r="B71" s="151"/>
      <c r="C71" s="154"/>
      <c r="D71" s="18"/>
      <c r="E71" s="160"/>
      <c r="F71" s="84" t="s">
        <v>651</v>
      </c>
      <c r="G71" s="82">
        <v>2</v>
      </c>
      <c r="H71" s="83">
        <f t="shared" si="8"/>
        <v>2</v>
      </c>
      <c r="I71" s="81">
        <v>0</v>
      </c>
      <c r="J71" s="81">
        <f t="shared" si="9"/>
        <v>0</v>
      </c>
      <c r="K71" s="81">
        <f t="shared" si="10"/>
        <v>0</v>
      </c>
    </row>
    <row r="72" spans="1:11" s="2" customFormat="1" ht="15" customHeight="1">
      <c r="A72" s="108"/>
      <c r="B72" s="151"/>
      <c r="C72" s="154"/>
      <c r="D72" s="18"/>
      <c r="E72" s="160"/>
      <c r="F72" s="84" t="s">
        <v>652</v>
      </c>
      <c r="G72" s="82">
        <v>2</v>
      </c>
      <c r="H72" s="83">
        <f t="shared" si="8"/>
        <v>2</v>
      </c>
      <c r="I72" s="81">
        <v>0</v>
      </c>
      <c r="J72" s="81">
        <f t="shared" si="9"/>
        <v>0</v>
      </c>
      <c r="K72" s="81">
        <f t="shared" si="10"/>
        <v>0</v>
      </c>
    </row>
    <row r="73" spans="1:11" s="2" customFormat="1" ht="15">
      <c r="A73" s="108"/>
      <c r="B73" s="151"/>
      <c r="C73" s="154"/>
      <c r="D73" s="18"/>
      <c r="E73" s="160"/>
      <c r="F73" s="84" t="s">
        <v>653</v>
      </c>
      <c r="G73" s="82">
        <v>2</v>
      </c>
      <c r="H73" s="83">
        <f t="shared" si="8"/>
        <v>2</v>
      </c>
      <c r="I73" s="81">
        <v>0</v>
      </c>
      <c r="J73" s="81">
        <f t="shared" si="9"/>
        <v>0</v>
      </c>
      <c r="K73" s="81">
        <f t="shared" si="10"/>
        <v>0</v>
      </c>
    </row>
    <row r="74" spans="1:11" s="2" customFormat="1" ht="35.25" customHeight="1">
      <c r="A74" s="155"/>
      <c r="B74" s="151"/>
      <c r="C74" s="158"/>
      <c r="D74" s="18"/>
      <c r="E74" s="160"/>
      <c r="F74" s="84" t="s">
        <v>654</v>
      </c>
      <c r="G74" s="82">
        <v>1</v>
      </c>
      <c r="H74" s="83">
        <f t="shared" si="8"/>
        <v>1</v>
      </c>
      <c r="I74" s="81">
        <v>0</v>
      </c>
      <c r="J74" s="81">
        <f t="shared" si="9"/>
        <v>0</v>
      </c>
      <c r="K74" s="81">
        <f t="shared" si="10"/>
        <v>0</v>
      </c>
    </row>
    <row r="75" spans="1:11" s="2" customFormat="1" ht="28.5" customHeight="1">
      <c r="A75" s="18">
        <v>44</v>
      </c>
      <c r="B75" s="153" t="s">
        <v>42</v>
      </c>
      <c r="C75" s="153" t="s">
        <v>657</v>
      </c>
      <c r="D75" s="107">
        <v>2</v>
      </c>
      <c r="E75" s="84" t="s">
        <v>659</v>
      </c>
      <c r="F75" s="84" t="s">
        <v>658</v>
      </c>
      <c r="G75" s="82">
        <v>0</v>
      </c>
      <c r="H75" s="83">
        <f>G75</f>
        <v>0</v>
      </c>
      <c r="I75" s="81">
        <v>0</v>
      </c>
      <c r="J75" s="81">
        <f t="shared" si="9"/>
        <v>0</v>
      </c>
      <c r="K75" s="81">
        <f t="shared" si="10"/>
        <v>0</v>
      </c>
    </row>
    <row r="76" spans="1:11" s="2" customFormat="1" ht="28.5" customHeight="1">
      <c r="A76" s="18">
        <v>45</v>
      </c>
      <c r="B76" s="154"/>
      <c r="C76" s="154"/>
      <c r="D76" s="108"/>
      <c r="E76" s="92"/>
      <c r="F76" s="92" t="s">
        <v>662</v>
      </c>
      <c r="G76" s="93">
        <v>0</v>
      </c>
      <c r="H76" s="94">
        <f>G76</f>
        <v>0</v>
      </c>
      <c r="I76" s="95">
        <v>0</v>
      </c>
      <c r="J76" s="95">
        <f t="shared" si="9"/>
        <v>0</v>
      </c>
      <c r="K76" s="95">
        <f t="shared" si="10"/>
        <v>0</v>
      </c>
    </row>
    <row r="77" spans="1:11" s="2" customFormat="1" ht="28.5" customHeight="1">
      <c r="A77" s="71">
        <v>46</v>
      </c>
      <c r="B77" s="79" t="s">
        <v>47</v>
      </c>
      <c r="C77" s="79" t="s">
        <v>519</v>
      </c>
      <c r="D77" s="80">
        <v>6</v>
      </c>
      <c r="E77" s="87"/>
      <c r="F77" s="96" t="s">
        <v>663</v>
      </c>
      <c r="G77" s="88">
        <v>2</v>
      </c>
      <c r="H77" s="89">
        <f>G77</f>
        <v>2</v>
      </c>
      <c r="I77" s="90">
        <v>0</v>
      </c>
      <c r="J77" s="90">
        <f t="shared" si="9"/>
        <v>0</v>
      </c>
      <c r="K77" s="90">
        <f t="shared" si="10"/>
        <v>0</v>
      </c>
    </row>
    <row r="78" spans="1:11" ht="15.75" thickBot="1">
      <c r="A78" s="157" t="s">
        <v>589</v>
      </c>
      <c r="B78" s="157"/>
      <c r="C78" s="157"/>
      <c r="D78" s="97">
        <f>SUM(D5:D75)</f>
        <v>110</v>
      </c>
      <c r="E78" s="98"/>
      <c r="F78" s="99"/>
      <c r="G78" s="98"/>
      <c r="H78" s="100"/>
      <c r="I78" s="101"/>
      <c r="J78" s="102"/>
      <c r="K78" s="102"/>
    </row>
    <row r="79" ht="15">
      <c r="F79" s="91"/>
    </row>
    <row r="80" spans="6:11" ht="29.25" customHeight="1" thickBot="1">
      <c r="F80" s="11" t="s">
        <v>29</v>
      </c>
      <c r="G80" s="12"/>
      <c r="H80" s="19"/>
      <c r="I80" s="19"/>
      <c r="J80" s="20"/>
      <c r="K80" s="19"/>
    </row>
    <row r="81" spans="5:7" ht="15.75" thickTop="1">
      <c r="E81" s="8"/>
      <c r="F81" s="7" t="s">
        <v>588</v>
      </c>
      <c r="G81" s="8">
        <f>SUM(H5:H76)</f>
        <v>165</v>
      </c>
    </row>
    <row r="82" spans="6:7" ht="15">
      <c r="F82" s="7" t="s">
        <v>586</v>
      </c>
      <c r="G82" s="9">
        <f>SUM(I5:I77)</f>
        <v>0</v>
      </c>
    </row>
    <row r="83" spans="6:7" ht="15">
      <c r="F83" s="5" t="s">
        <v>587</v>
      </c>
      <c r="G83" s="10">
        <f>SUM(J5:J77)</f>
        <v>0</v>
      </c>
    </row>
    <row r="84" spans="6:7" ht="15">
      <c r="F84" s="5" t="s">
        <v>28</v>
      </c>
      <c r="G84" s="10">
        <f>SUM(K5:K77)</f>
        <v>0</v>
      </c>
    </row>
  </sheetData>
  <sheetProtection/>
  <mergeCells count="95">
    <mergeCell ref="J57:J58"/>
    <mergeCell ref="K60:K62"/>
    <mergeCell ref="C70:C74"/>
    <mergeCell ref="K63:K64"/>
    <mergeCell ref="F60:F62"/>
    <mergeCell ref="F63:F64"/>
    <mergeCell ref="E70:E74"/>
    <mergeCell ref="A70:A74"/>
    <mergeCell ref="I60:I62"/>
    <mergeCell ref="J60:J62"/>
    <mergeCell ref="A78:C78"/>
    <mergeCell ref="E63:E64"/>
    <mergeCell ref="G63:G64"/>
    <mergeCell ref="H63:H64"/>
    <mergeCell ref="I63:I64"/>
    <mergeCell ref="J63:J64"/>
    <mergeCell ref="B70:B74"/>
    <mergeCell ref="B75:B76"/>
    <mergeCell ref="C75:C76"/>
    <mergeCell ref="G57:G58"/>
    <mergeCell ref="H57:H58"/>
    <mergeCell ref="E60:E62"/>
    <mergeCell ref="G60:G62"/>
    <mergeCell ref="H60:H62"/>
    <mergeCell ref="F57:F58"/>
    <mergeCell ref="E57:E58"/>
    <mergeCell ref="B48:B52"/>
    <mergeCell ref="A48:A52"/>
    <mergeCell ref="D48:D52"/>
    <mergeCell ref="A19:A22"/>
    <mergeCell ref="A34:A37"/>
    <mergeCell ref="B34:B37"/>
    <mergeCell ref="C34:C37"/>
    <mergeCell ref="D34:D37"/>
    <mergeCell ref="C48:C52"/>
    <mergeCell ref="E54:E55"/>
    <mergeCell ref="G54:G55"/>
    <mergeCell ref="F41:F42"/>
    <mergeCell ref="F43:F44"/>
    <mergeCell ref="G41:G42"/>
    <mergeCell ref="G43:G44"/>
    <mergeCell ref="A1:E2"/>
    <mergeCell ref="E3:K3"/>
    <mergeCell ref="A3:D3"/>
    <mergeCell ref="A15:A18"/>
    <mergeCell ref="D19:D22"/>
    <mergeCell ref="F1:G2"/>
    <mergeCell ref="B9:B10"/>
    <mergeCell ref="C9:C10"/>
    <mergeCell ref="B15:B18"/>
    <mergeCell ref="C11:C14"/>
    <mergeCell ref="A9:A10"/>
    <mergeCell ref="B23:B26"/>
    <mergeCell ref="A23:A26"/>
    <mergeCell ref="B19:B22"/>
    <mergeCell ref="A11:A14"/>
    <mergeCell ref="H1:K2"/>
    <mergeCell ref="A66:A69"/>
    <mergeCell ref="B11:B14"/>
    <mergeCell ref="D66:D69"/>
    <mergeCell ref="C66:C69"/>
    <mergeCell ref="D15:D18"/>
    <mergeCell ref="J54:J55"/>
    <mergeCell ref="K54:K55"/>
    <mergeCell ref="D9:D10"/>
    <mergeCell ref="J27:J32"/>
    <mergeCell ref="E41:E42"/>
    <mergeCell ref="E43:E44"/>
    <mergeCell ref="K27:K32"/>
    <mergeCell ref="I54:I55"/>
    <mergeCell ref="D11:D14"/>
    <mergeCell ref="E27:E32"/>
    <mergeCell ref="F54:F55"/>
    <mergeCell ref="G27:G32"/>
    <mergeCell ref="H27:H32"/>
    <mergeCell ref="D75:D76"/>
    <mergeCell ref="B66:B69"/>
    <mergeCell ref="C15:C18"/>
    <mergeCell ref="C23:C26"/>
    <mergeCell ref="C19:C22"/>
    <mergeCell ref="I27:I32"/>
    <mergeCell ref="E23:E26"/>
    <mergeCell ref="D23:D26"/>
    <mergeCell ref="F27:F32"/>
    <mergeCell ref="H54:H55"/>
    <mergeCell ref="K57:K58"/>
    <mergeCell ref="H41:H42"/>
    <mergeCell ref="H43:H44"/>
    <mergeCell ref="I41:I42"/>
    <mergeCell ref="J41:J42"/>
    <mergeCell ref="K41:K42"/>
    <mergeCell ref="K43:K44"/>
    <mergeCell ref="J43:J44"/>
    <mergeCell ref="I43:I44"/>
    <mergeCell ref="I57:I58"/>
  </mergeCells>
  <conditionalFormatting sqref="G63:K77 G61:H62 G5:K41 G45:K57 G43:K43 G59:K60 G58:H58">
    <cfRule type="cellIs" priority="1" dxfId="2" operator="greaterThan" stopIfTrue="1">
      <formula>0</formula>
    </cfRule>
    <cfRule type="cellIs" priority="2" dxfId="0" operator="greaterThan" stopIfTrue="1">
      <formula>0</formula>
    </cfRule>
  </conditionalFormatting>
  <hyperlinks>
    <hyperlink ref="F15" r:id="rId1" display="https://www.drtusz.pl/wklady-laserowe-toner-oryginalny-canon-046h-1254c002-czarny-do-drukarek-canon-p-12941.html"/>
    <hyperlink ref="F18" r:id="rId2" display="https://www.drtusz.pl/wklady-laserowe-toner-oryginalny-canon-046h-1252c002-purpurowy-do-drukarek-canon-p-12934.html"/>
    <hyperlink ref="F17" r:id="rId3" display="https://www.drtusz.pl/wklady-laserowe-toner-oryginalny-canon-046-1248c002-purpurowy-do-drukarek-canon-p-12936.html"/>
    <hyperlink ref="F23" r:id="rId4" display="https://www.drtusz.pl/wklady-laserowe-toner-oryginalny-canon-045-1241c002-blekitny-do-drukarek-canon-p-12926.html"/>
    <hyperlink ref="F24" r:id="rId5" display="https://www.drtusz.pl/wklady-laserowe-toner-oryginalny-canon-045-1242c002-czarny-do-drukarek-canon-p-12924.html"/>
    <hyperlink ref="F25" r:id="rId6" display="https://www.drtusz.pl/wklady-laserowe-toner-oryginalny-canon-045-1240c002-purpurowy-do-drukarek-canon-p-12928.html"/>
    <hyperlink ref="F26" r:id="rId7" display="https://www.drtusz.pl/wklady-laserowe-toner-oryginalny-canon-045-1239c002-Zolty-do-drukarek-canon-p-12930.html"/>
    <hyperlink ref="F35" r:id="rId8" display="https://www.drtusz.pl/wklady-atramentowe-tusz-oryginalny-canon-gi-490-pgc-gi-490pgc-blekitny-do-drukarek-canon-p-6706.html"/>
    <hyperlink ref="F36" r:id="rId9" display="https://www.drtusz.pl/wklady-atramentowe-tusz-oryginalny-canon-gi-490-pgm-gi-490pgm-purpurowy-do-drukarek-canon-p-6704.html"/>
    <hyperlink ref="F37" r:id="rId10" display="https://www.drtusz.pl/wklady-atramentowe-tusz-oryginalny-canon-gi-490-pgy-gi-490pgy-Zolty-do-drukarek-canon-p-6705.html"/>
    <hyperlink ref="F40" r:id="rId11" display="https://www.drtusz.pl/wklady-laserowe-toner-oryginalny-canon-crg-071-5645c002-czarny-do-drukarek-canon-p-16580.html"/>
    <hyperlink ref="F69" r:id="rId12" display="https://www.drtusz.pl/wklady-laserowe-toner-oryginalny-hp-410a-cf412a-Zolty-do-drukarek-hp-p-6435.html"/>
    <hyperlink ref="F67" r:id="rId13" display="https://www.drtusz.pl/wklady-laserowe-toner-oryginalny-hp-410a-cf413a-purpurowy-do-drukarek-hp-p-6434.html"/>
    <hyperlink ref="F68" r:id="rId14" display="https://www.drtusz.pl/wklady-laserowe-toner-oryginalny-hp-410a-cf411a-blekitny-do-drukarek-hp-p-6436.html"/>
    <hyperlink ref="F66" r:id="rId15" display="https://www.drtusz.pl/wklady-laserowe-toner-oryginalny-hp-410a-cf410a-czarny-do-drukarek-hp-p-6437.html"/>
    <hyperlink ref="F70" r:id="rId16" display="https://www.drtusz.pl/wklady-laserowe-toner-oryginalny-xerox-c400-c405-106r03532-czarny-do-drukarek-xerox-p-13416.html"/>
    <hyperlink ref="F71" r:id="rId17" display="https://www.drtusz.pl/wklady-laserowe-toner-oryginalny-xerox-c400-c405-106r03533-Zolty-do-drukarek-xerox-p-13419.html"/>
    <hyperlink ref="F72" r:id="rId18" display="https://www.drtusz.pl/wklady-laserowe-toner-oryginalny-xerox-c400-c405-106r03535-purpurowy-do-drukarek-xerox-p-13418.html"/>
    <hyperlink ref="F73" r:id="rId19" display="https://www.drtusz.pl/wklady-laserowe-toner-oryginalny-xerox-c400-c405-106r03534-blekitny-do-drukarek-xerox-p-13417.html"/>
    <hyperlink ref="F74" r:id="rId20" display="https://www.drtusz.pl/wklady-laserowe-pojemnik-na-zuzyty-toner-oryginalny-xerox-6600-6605-108r01124-do-drukarek-xerox-p-6891.html"/>
    <hyperlink ref="E70" r:id="rId21" display="https://www.drtusz.pl/wklady-laserowe-toner-zamiennik-c400-c405-do-xerox-106r03535-purpurowy-do-drukarek-xerox-p-16045.html"/>
    <hyperlink ref="F76" r:id="rId22" display="https://www.drtusz.pl/wklady-laserowe-beben-zamiennik-dr-2200-do-brother-dr2200-czarny-do-drukarek-brother-p-3324.html"/>
    <hyperlink ref="F79" r:id="rId23" display="https://www.drtusz.pl/wklady-laserowe-beben-zamiennik-dr-2200-do-brother-dr2200-czarny-do-drukarek-brother-p-3324.html"/>
    <hyperlink ref="F77" r:id="rId24" display="https://www.drtusz.pl/wklady-laserowe-beben-oryginalny-xerox-b225-230-235-013r00691-czarny-do-drukarek-xerox-p-16160.html"/>
    <hyperlink ref="F43" r:id="rId25" display="https://www.drtusz.pl/wklady-laserowe-toner-oryginalny-canon-crg-057h-3010c002-czarny-do-drukarek-canon-p-14847.html"/>
  </hyperlinks>
  <printOptions horizontalCentered="1" verticalCentered="1"/>
  <pageMargins left="0.7086614173228347" right="0.7086614173228347" top="0.11811023622047245" bottom="0.11811023622047245" header="0.31496062992125984" footer="0.31496062992125984"/>
  <pageSetup fitToHeight="0" fitToWidth="1" horizontalDpi="300" verticalDpi="300" orientation="landscape" paperSize="9" scale="54" r:id="rId26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30"/>
  <sheetViews>
    <sheetView zoomScalePageLayoutView="0" workbookViewId="0" topLeftCell="A2">
      <selection activeCell="K2" sqref="A1:K16384"/>
    </sheetView>
  </sheetViews>
  <sheetFormatPr defaultColWidth="9.140625" defaultRowHeight="15"/>
  <cols>
    <col min="1" max="1" width="4.421875" style="0" customWidth="1"/>
    <col min="3" max="3" width="20.00390625" style="0" customWidth="1"/>
    <col min="6" max="6" width="12.421875" style="0" customWidth="1"/>
    <col min="7" max="7" width="30.7109375" style="0" customWidth="1"/>
    <col min="8" max="8" width="14.140625" style="0" customWidth="1"/>
    <col min="9" max="9" width="14.7109375" style="0" customWidth="1"/>
    <col min="10" max="10" width="13.00390625" style="0" customWidth="1"/>
  </cols>
  <sheetData>
    <row r="1" spans="1:11" ht="18.75" hidden="1" thickBot="1">
      <c r="A1" s="24" t="s">
        <v>49</v>
      </c>
      <c r="B1" s="25"/>
      <c r="C1" s="25"/>
      <c r="D1" s="25"/>
      <c r="E1" s="25"/>
      <c r="F1" s="25"/>
      <c r="G1" s="26" t="s">
        <v>50</v>
      </c>
      <c r="H1" s="27">
        <f ca="1">NOW()</f>
        <v>45336.48307789352</v>
      </c>
      <c r="I1" s="161" t="s">
        <v>51</v>
      </c>
      <c r="J1" s="162"/>
      <c r="K1" s="28"/>
    </row>
    <row r="2" spans="1:11" ht="34.5">
      <c r="A2" s="29" t="s">
        <v>591</v>
      </c>
      <c r="B2" s="30" t="s">
        <v>592</v>
      </c>
      <c r="C2" s="29" t="s">
        <v>593</v>
      </c>
      <c r="D2" s="29" t="s">
        <v>594</v>
      </c>
      <c r="E2" s="29" t="s">
        <v>595</v>
      </c>
      <c r="F2" s="29" t="s">
        <v>596</v>
      </c>
      <c r="G2" s="29" t="s">
        <v>597</v>
      </c>
      <c r="H2" s="29" t="s">
        <v>598</v>
      </c>
      <c r="I2" s="31" t="s">
        <v>599</v>
      </c>
      <c r="J2" s="32" t="s">
        <v>600</v>
      </c>
      <c r="K2" s="33" t="s">
        <v>601</v>
      </c>
    </row>
    <row r="3" spans="1:11" ht="15">
      <c r="A3" s="34">
        <v>1</v>
      </c>
      <c r="B3" s="35" t="s">
        <v>52</v>
      </c>
      <c r="C3" s="35" t="s">
        <v>53</v>
      </c>
      <c r="D3" s="35">
        <v>2008</v>
      </c>
      <c r="E3" s="35" t="s">
        <v>54</v>
      </c>
      <c r="F3" s="35" t="s">
        <v>55</v>
      </c>
      <c r="G3" s="35" t="s">
        <v>56</v>
      </c>
      <c r="H3" s="35"/>
      <c r="I3" s="35" t="s">
        <v>57</v>
      </c>
      <c r="J3" s="36"/>
      <c r="K3" s="37" t="s">
        <v>58</v>
      </c>
    </row>
    <row r="4" spans="1:11" ht="15">
      <c r="A4" s="34">
        <v>2</v>
      </c>
      <c r="B4" s="35" t="s">
        <v>52</v>
      </c>
      <c r="C4" s="35" t="s">
        <v>59</v>
      </c>
      <c r="D4" s="35">
        <v>2008</v>
      </c>
      <c r="E4" s="35" t="s">
        <v>54</v>
      </c>
      <c r="F4" s="35" t="s">
        <v>60</v>
      </c>
      <c r="G4" s="35" t="s">
        <v>56</v>
      </c>
      <c r="H4" s="35"/>
      <c r="I4" s="35" t="s">
        <v>61</v>
      </c>
      <c r="J4" s="36"/>
      <c r="K4" s="37" t="s">
        <v>58</v>
      </c>
    </row>
    <row r="5" spans="1:11" ht="15">
      <c r="A5" s="34">
        <v>3</v>
      </c>
      <c r="B5" s="35" t="s">
        <v>52</v>
      </c>
      <c r="C5" s="35" t="s">
        <v>62</v>
      </c>
      <c r="D5" s="35">
        <v>2009</v>
      </c>
      <c r="E5" s="35" t="s">
        <v>54</v>
      </c>
      <c r="F5" s="35" t="s">
        <v>63</v>
      </c>
      <c r="G5" s="35" t="s">
        <v>56</v>
      </c>
      <c r="H5" s="35"/>
      <c r="I5" s="35" t="s">
        <v>64</v>
      </c>
      <c r="J5" s="36"/>
      <c r="K5" s="37" t="s">
        <v>58</v>
      </c>
    </row>
    <row r="6" spans="1:11" ht="15">
      <c r="A6" s="34">
        <v>4</v>
      </c>
      <c r="B6" s="35" t="s">
        <v>52</v>
      </c>
      <c r="C6" s="35" t="s">
        <v>65</v>
      </c>
      <c r="D6" s="35">
        <v>2010</v>
      </c>
      <c r="E6" s="35" t="s">
        <v>54</v>
      </c>
      <c r="F6" s="35" t="s">
        <v>66</v>
      </c>
      <c r="G6" s="35" t="s">
        <v>67</v>
      </c>
      <c r="H6" s="35"/>
      <c r="I6" s="35" t="s">
        <v>68</v>
      </c>
      <c r="J6" s="38" t="s">
        <v>69</v>
      </c>
      <c r="K6" s="37" t="s">
        <v>58</v>
      </c>
    </row>
    <row r="7" spans="1:11" ht="15">
      <c r="A7" s="34">
        <v>5</v>
      </c>
      <c r="B7" s="35" t="s">
        <v>52</v>
      </c>
      <c r="C7" s="35" t="s">
        <v>65</v>
      </c>
      <c r="D7" s="35">
        <v>2011</v>
      </c>
      <c r="E7" s="35" t="s">
        <v>54</v>
      </c>
      <c r="F7" s="35" t="s">
        <v>70</v>
      </c>
      <c r="G7" s="35" t="s">
        <v>71</v>
      </c>
      <c r="H7" s="35"/>
      <c r="I7" s="35" t="s">
        <v>72</v>
      </c>
      <c r="J7" s="38"/>
      <c r="K7" s="37" t="s">
        <v>58</v>
      </c>
    </row>
    <row r="8" spans="1:11" ht="15">
      <c r="A8" s="34">
        <v>6</v>
      </c>
      <c r="B8" s="35" t="s">
        <v>52</v>
      </c>
      <c r="C8" s="35" t="s">
        <v>73</v>
      </c>
      <c r="D8" s="35">
        <v>2011</v>
      </c>
      <c r="E8" s="35" t="s">
        <v>54</v>
      </c>
      <c r="F8" s="35" t="s">
        <v>74</v>
      </c>
      <c r="G8" s="35" t="s">
        <v>56</v>
      </c>
      <c r="H8" s="35"/>
      <c r="I8" s="35" t="s">
        <v>75</v>
      </c>
      <c r="J8" s="38"/>
      <c r="K8" s="37" t="s">
        <v>58</v>
      </c>
    </row>
    <row r="9" spans="1:11" ht="15">
      <c r="A9" s="34">
        <v>7</v>
      </c>
      <c r="B9" s="35" t="s">
        <v>52</v>
      </c>
      <c r="C9" s="39" t="s">
        <v>76</v>
      </c>
      <c r="D9" s="35">
        <v>2011</v>
      </c>
      <c r="E9" s="35" t="s">
        <v>54</v>
      </c>
      <c r="F9" s="35" t="s">
        <v>77</v>
      </c>
      <c r="G9" s="35" t="s">
        <v>78</v>
      </c>
      <c r="H9" s="35"/>
      <c r="I9" s="39" t="s">
        <v>79</v>
      </c>
      <c r="J9" s="38"/>
      <c r="K9" s="37" t="s">
        <v>58</v>
      </c>
    </row>
    <row r="10" spans="1:11" ht="15">
      <c r="A10" s="34">
        <v>8</v>
      </c>
      <c r="B10" s="35" t="s">
        <v>52</v>
      </c>
      <c r="C10" s="35" t="s">
        <v>80</v>
      </c>
      <c r="D10" s="35">
        <v>2011</v>
      </c>
      <c r="E10" s="35" t="s">
        <v>54</v>
      </c>
      <c r="F10" s="35" t="s">
        <v>81</v>
      </c>
      <c r="G10" s="35" t="s">
        <v>82</v>
      </c>
      <c r="H10" s="35"/>
      <c r="I10" s="35"/>
      <c r="J10" s="38"/>
      <c r="K10" s="37" t="s">
        <v>58</v>
      </c>
    </row>
    <row r="11" spans="1:11" ht="15">
      <c r="A11" s="34">
        <v>9</v>
      </c>
      <c r="B11" s="35" t="s">
        <v>52</v>
      </c>
      <c r="C11" s="35" t="s">
        <v>83</v>
      </c>
      <c r="D11" s="35">
        <v>2011</v>
      </c>
      <c r="E11" s="35" t="s">
        <v>54</v>
      </c>
      <c r="F11" s="35" t="s">
        <v>84</v>
      </c>
      <c r="G11" s="35" t="s">
        <v>85</v>
      </c>
      <c r="H11" s="35"/>
      <c r="I11" s="35"/>
      <c r="J11" s="38"/>
      <c r="K11" s="37" t="s">
        <v>58</v>
      </c>
    </row>
    <row r="12" spans="1:11" ht="15">
      <c r="A12" s="34">
        <v>10</v>
      </c>
      <c r="B12" s="35" t="s">
        <v>52</v>
      </c>
      <c r="C12" s="39" t="s">
        <v>76</v>
      </c>
      <c r="D12" s="35">
        <v>2011</v>
      </c>
      <c r="E12" s="35" t="s">
        <v>54</v>
      </c>
      <c r="F12" s="35" t="s">
        <v>86</v>
      </c>
      <c r="G12" s="35" t="s">
        <v>602</v>
      </c>
      <c r="H12" s="35"/>
      <c r="I12" s="35" t="s">
        <v>87</v>
      </c>
      <c r="J12" s="40" t="s">
        <v>88</v>
      </c>
      <c r="K12" s="37" t="s">
        <v>58</v>
      </c>
    </row>
    <row r="13" spans="1:11" ht="15">
      <c r="A13" s="34">
        <v>11</v>
      </c>
      <c r="B13" s="35" t="s">
        <v>52</v>
      </c>
      <c r="C13" s="35" t="s">
        <v>89</v>
      </c>
      <c r="D13" s="35">
        <v>2011</v>
      </c>
      <c r="E13" s="35" t="s">
        <v>54</v>
      </c>
      <c r="F13" s="35" t="s">
        <v>90</v>
      </c>
      <c r="G13" s="35" t="s">
        <v>91</v>
      </c>
      <c r="H13" s="35"/>
      <c r="I13" s="35" t="s">
        <v>92</v>
      </c>
      <c r="J13" s="40"/>
      <c r="K13" s="41" t="s">
        <v>93</v>
      </c>
    </row>
    <row r="14" spans="1:11" ht="15">
      <c r="A14" s="34">
        <v>12</v>
      </c>
      <c r="B14" s="35" t="s">
        <v>52</v>
      </c>
      <c r="C14" s="35" t="s">
        <v>94</v>
      </c>
      <c r="D14" s="35">
        <v>2011</v>
      </c>
      <c r="E14" s="35" t="s">
        <v>54</v>
      </c>
      <c r="F14" s="35" t="s">
        <v>95</v>
      </c>
      <c r="G14" s="35" t="s">
        <v>96</v>
      </c>
      <c r="H14" s="35"/>
      <c r="I14" s="35" t="s">
        <v>97</v>
      </c>
      <c r="J14" s="42" t="s">
        <v>603</v>
      </c>
      <c r="K14" s="43" t="s">
        <v>58</v>
      </c>
    </row>
    <row r="15" spans="1:11" ht="15">
      <c r="A15" s="34">
        <v>13</v>
      </c>
      <c r="B15" s="35" t="s">
        <v>52</v>
      </c>
      <c r="C15" s="35" t="s">
        <v>80</v>
      </c>
      <c r="D15" s="35">
        <v>2011</v>
      </c>
      <c r="E15" s="35" t="s">
        <v>54</v>
      </c>
      <c r="F15" s="35" t="s">
        <v>98</v>
      </c>
      <c r="G15" s="35" t="s">
        <v>99</v>
      </c>
      <c r="H15" s="35"/>
      <c r="I15" s="35" t="s">
        <v>100</v>
      </c>
      <c r="J15" s="42" t="s">
        <v>101</v>
      </c>
      <c r="K15" s="43" t="s">
        <v>58</v>
      </c>
    </row>
    <row r="16" spans="1:11" ht="15">
      <c r="A16" s="34">
        <v>14</v>
      </c>
      <c r="B16" s="35" t="s">
        <v>52</v>
      </c>
      <c r="C16" s="35" t="s">
        <v>94</v>
      </c>
      <c r="D16" s="35">
        <v>2011</v>
      </c>
      <c r="E16" s="35" t="s">
        <v>54</v>
      </c>
      <c r="F16" s="35" t="s">
        <v>102</v>
      </c>
      <c r="G16" s="35" t="s">
        <v>103</v>
      </c>
      <c r="H16" s="35"/>
      <c r="I16" s="35" t="s">
        <v>104</v>
      </c>
      <c r="J16" s="42" t="s">
        <v>105</v>
      </c>
      <c r="K16" s="43" t="s">
        <v>58</v>
      </c>
    </row>
    <row r="17" spans="1:11" ht="15">
      <c r="A17" s="34">
        <v>15</v>
      </c>
      <c r="B17" s="35" t="s">
        <v>52</v>
      </c>
      <c r="C17" s="35" t="s">
        <v>94</v>
      </c>
      <c r="D17" s="35">
        <v>2011</v>
      </c>
      <c r="E17" s="35" t="s">
        <v>54</v>
      </c>
      <c r="F17" s="35" t="s">
        <v>106</v>
      </c>
      <c r="G17" s="35" t="s">
        <v>107</v>
      </c>
      <c r="H17" s="35"/>
      <c r="I17" s="35" t="s">
        <v>108</v>
      </c>
      <c r="J17" s="42"/>
      <c r="K17" s="43" t="s">
        <v>58</v>
      </c>
    </row>
    <row r="18" spans="1:11" ht="15">
      <c r="A18" s="34">
        <v>16</v>
      </c>
      <c r="B18" s="35" t="s">
        <v>52</v>
      </c>
      <c r="C18" s="35" t="s">
        <v>94</v>
      </c>
      <c r="D18" s="35">
        <v>2011</v>
      </c>
      <c r="E18" s="35" t="s">
        <v>54</v>
      </c>
      <c r="F18" s="35" t="s">
        <v>109</v>
      </c>
      <c r="G18" s="35" t="s">
        <v>110</v>
      </c>
      <c r="H18" s="35"/>
      <c r="I18" s="35" t="s">
        <v>111</v>
      </c>
      <c r="J18" s="44"/>
      <c r="K18" s="43" t="s">
        <v>58</v>
      </c>
    </row>
    <row r="19" spans="1:11" ht="15">
      <c r="A19" s="34">
        <v>17</v>
      </c>
      <c r="B19" s="35" t="s">
        <v>52</v>
      </c>
      <c r="C19" s="35" t="s">
        <v>65</v>
      </c>
      <c r="D19" s="35">
        <v>2011</v>
      </c>
      <c r="E19" s="35" t="s">
        <v>54</v>
      </c>
      <c r="F19" s="35" t="s">
        <v>112</v>
      </c>
      <c r="G19" s="45" t="s">
        <v>113</v>
      </c>
      <c r="H19" s="35"/>
      <c r="I19" s="35" t="s">
        <v>114</v>
      </c>
      <c r="J19" s="42"/>
      <c r="K19" s="37" t="s">
        <v>58</v>
      </c>
    </row>
    <row r="20" spans="1:11" ht="15">
      <c r="A20" s="34">
        <v>18</v>
      </c>
      <c r="B20" s="35" t="s">
        <v>52</v>
      </c>
      <c r="C20" s="35" t="s">
        <v>115</v>
      </c>
      <c r="D20" s="35">
        <v>2011</v>
      </c>
      <c r="E20" s="35" t="s">
        <v>54</v>
      </c>
      <c r="F20" s="35" t="s">
        <v>116</v>
      </c>
      <c r="G20" s="35" t="s">
        <v>117</v>
      </c>
      <c r="H20" s="35"/>
      <c r="I20" s="35" t="s">
        <v>118</v>
      </c>
      <c r="J20" s="42" t="s">
        <v>119</v>
      </c>
      <c r="K20" s="37" t="s">
        <v>58</v>
      </c>
    </row>
    <row r="21" spans="1:11" ht="15">
      <c r="A21" s="34">
        <v>19</v>
      </c>
      <c r="B21" s="35" t="s">
        <v>52</v>
      </c>
      <c r="C21" s="35" t="s">
        <v>65</v>
      </c>
      <c r="D21" s="35">
        <v>2011</v>
      </c>
      <c r="E21" s="35" t="s">
        <v>54</v>
      </c>
      <c r="F21" s="35" t="s">
        <v>120</v>
      </c>
      <c r="G21" s="35" t="s">
        <v>121</v>
      </c>
      <c r="H21" s="35"/>
      <c r="I21" s="35" t="s">
        <v>122</v>
      </c>
      <c r="J21" s="42"/>
      <c r="K21" s="37" t="s">
        <v>58</v>
      </c>
    </row>
    <row r="22" spans="1:11" ht="15">
      <c r="A22" s="34">
        <v>20</v>
      </c>
      <c r="B22" s="35" t="s">
        <v>52</v>
      </c>
      <c r="C22" s="35" t="s">
        <v>123</v>
      </c>
      <c r="D22" s="35">
        <v>2011</v>
      </c>
      <c r="E22" s="35" t="s">
        <v>54</v>
      </c>
      <c r="F22" s="35" t="s">
        <v>124</v>
      </c>
      <c r="G22" s="35" t="s">
        <v>125</v>
      </c>
      <c r="H22" s="35"/>
      <c r="I22" s="35" t="s">
        <v>126</v>
      </c>
      <c r="J22" s="42" t="s">
        <v>127</v>
      </c>
      <c r="K22" s="37" t="s">
        <v>58</v>
      </c>
    </row>
    <row r="23" spans="1:11" ht="15">
      <c r="A23" s="34">
        <v>21</v>
      </c>
      <c r="B23" s="35" t="s">
        <v>52</v>
      </c>
      <c r="C23" s="35" t="s">
        <v>128</v>
      </c>
      <c r="D23" s="35">
        <v>2011</v>
      </c>
      <c r="E23" s="35" t="s">
        <v>54</v>
      </c>
      <c r="F23" s="35" t="s">
        <v>129</v>
      </c>
      <c r="G23" s="35" t="s">
        <v>56</v>
      </c>
      <c r="H23" s="35"/>
      <c r="I23" s="35" t="s">
        <v>130</v>
      </c>
      <c r="J23" s="42"/>
      <c r="K23" s="41" t="s">
        <v>93</v>
      </c>
    </row>
    <row r="24" spans="1:11" ht="15">
      <c r="A24" s="34">
        <v>22</v>
      </c>
      <c r="B24" s="35" t="s">
        <v>52</v>
      </c>
      <c r="C24" s="35" t="s">
        <v>131</v>
      </c>
      <c r="D24" s="35">
        <v>2011</v>
      </c>
      <c r="E24" s="35" t="s">
        <v>54</v>
      </c>
      <c r="F24" s="35" t="s">
        <v>132</v>
      </c>
      <c r="G24" s="35" t="s">
        <v>133</v>
      </c>
      <c r="H24" s="35"/>
      <c r="I24" s="35" t="s">
        <v>134</v>
      </c>
      <c r="J24" s="42"/>
      <c r="K24" s="41" t="s">
        <v>93</v>
      </c>
    </row>
    <row r="25" spans="1:11" ht="15">
      <c r="A25" s="34">
        <v>23</v>
      </c>
      <c r="B25" s="35" t="s">
        <v>52</v>
      </c>
      <c r="C25" s="35" t="s">
        <v>135</v>
      </c>
      <c r="D25" s="35">
        <v>2011</v>
      </c>
      <c r="E25" s="35" t="s">
        <v>54</v>
      </c>
      <c r="F25" s="35" t="s">
        <v>136</v>
      </c>
      <c r="G25" s="35" t="s">
        <v>56</v>
      </c>
      <c r="H25" s="35" t="s">
        <v>137</v>
      </c>
      <c r="I25" s="35" t="s">
        <v>138</v>
      </c>
      <c r="J25" s="42"/>
      <c r="K25" s="37" t="s">
        <v>58</v>
      </c>
    </row>
    <row r="26" spans="1:11" ht="15">
      <c r="A26" s="34">
        <v>24</v>
      </c>
      <c r="B26" s="46" t="s">
        <v>52</v>
      </c>
      <c r="C26" s="46" t="s">
        <v>139</v>
      </c>
      <c r="D26" s="46">
        <v>2011</v>
      </c>
      <c r="E26" s="46" t="s">
        <v>54</v>
      </c>
      <c r="F26" s="46" t="s">
        <v>140</v>
      </c>
      <c r="G26" s="46" t="s">
        <v>141</v>
      </c>
      <c r="H26" s="46"/>
      <c r="I26" s="46" t="s">
        <v>142</v>
      </c>
      <c r="J26" s="47"/>
      <c r="K26" s="37" t="s">
        <v>58</v>
      </c>
    </row>
    <row r="27" spans="1:11" ht="15">
      <c r="A27" s="34">
        <v>25</v>
      </c>
      <c r="B27" s="35" t="s">
        <v>52</v>
      </c>
      <c r="C27" s="35" t="s">
        <v>65</v>
      </c>
      <c r="D27" s="35">
        <v>2011</v>
      </c>
      <c r="E27" s="35" t="s">
        <v>54</v>
      </c>
      <c r="F27" s="35" t="s">
        <v>143</v>
      </c>
      <c r="G27" s="35" t="s">
        <v>144</v>
      </c>
      <c r="H27" s="35"/>
      <c r="I27" s="35" t="s">
        <v>145</v>
      </c>
      <c r="J27" s="42" t="s">
        <v>146</v>
      </c>
      <c r="K27" s="37" t="s">
        <v>58</v>
      </c>
    </row>
    <row r="28" spans="1:11" ht="15">
      <c r="A28" s="34">
        <v>26</v>
      </c>
      <c r="B28" s="35" t="s">
        <v>52</v>
      </c>
      <c r="C28" s="35" t="s">
        <v>147</v>
      </c>
      <c r="D28" s="35">
        <v>2011</v>
      </c>
      <c r="E28" s="35" t="s">
        <v>54</v>
      </c>
      <c r="F28" s="35" t="s">
        <v>148</v>
      </c>
      <c r="G28" s="35" t="s">
        <v>149</v>
      </c>
      <c r="H28" s="35"/>
      <c r="I28" s="35" t="s">
        <v>150</v>
      </c>
      <c r="J28" s="42"/>
      <c r="K28" s="37" t="s">
        <v>58</v>
      </c>
    </row>
    <row r="29" spans="1:11" ht="15">
      <c r="A29" s="34">
        <v>27</v>
      </c>
      <c r="B29" s="35" t="s">
        <v>52</v>
      </c>
      <c r="C29" s="35" t="s">
        <v>151</v>
      </c>
      <c r="D29" s="35">
        <v>2011</v>
      </c>
      <c r="E29" s="35" t="s">
        <v>54</v>
      </c>
      <c r="F29" s="35" t="s">
        <v>152</v>
      </c>
      <c r="G29" s="35" t="s">
        <v>153</v>
      </c>
      <c r="H29" s="35"/>
      <c r="I29" s="35" t="s">
        <v>154</v>
      </c>
      <c r="J29" s="42"/>
      <c r="K29" s="37" t="s">
        <v>58</v>
      </c>
    </row>
    <row r="30" spans="1:11" ht="15">
      <c r="A30" s="34">
        <v>28</v>
      </c>
      <c r="B30" s="35" t="s">
        <v>52</v>
      </c>
      <c r="C30" s="35" t="s">
        <v>155</v>
      </c>
      <c r="D30" s="35">
        <v>2011</v>
      </c>
      <c r="E30" s="35" t="s">
        <v>54</v>
      </c>
      <c r="F30" s="35" t="s">
        <v>156</v>
      </c>
      <c r="G30" s="35" t="s">
        <v>157</v>
      </c>
      <c r="H30" s="35"/>
      <c r="I30" s="35" t="s">
        <v>158</v>
      </c>
      <c r="J30" s="42" t="s">
        <v>159</v>
      </c>
      <c r="K30" s="37" t="s">
        <v>58</v>
      </c>
    </row>
    <row r="31" spans="1:11" ht="15">
      <c r="A31" s="34">
        <v>29</v>
      </c>
      <c r="B31" s="35" t="s">
        <v>52</v>
      </c>
      <c r="C31" s="35" t="s">
        <v>155</v>
      </c>
      <c r="D31" s="35">
        <v>2011</v>
      </c>
      <c r="E31" s="35" t="s">
        <v>54</v>
      </c>
      <c r="F31" s="35" t="s">
        <v>160</v>
      </c>
      <c r="G31" s="35" t="s">
        <v>161</v>
      </c>
      <c r="H31" s="35"/>
      <c r="I31" s="35" t="s">
        <v>162</v>
      </c>
      <c r="J31" s="42" t="s">
        <v>163</v>
      </c>
      <c r="K31" s="37" t="s">
        <v>58</v>
      </c>
    </row>
    <row r="32" spans="1:11" ht="15">
      <c r="A32" s="34">
        <v>30</v>
      </c>
      <c r="B32" s="35" t="s">
        <v>52</v>
      </c>
      <c r="C32" s="35" t="s">
        <v>65</v>
      </c>
      <c r="D32" s="35">
        <v>2014</v>
      </c>
      <c r="E32" s="35" t="s">
        <v>54</v>
      </c>
      <c r="F32" s="35" t="s">
        <v>164</v>
      </c>
      <c r="G32" s="35" t="s">
        <v>56</v>
      </c>
      <c r="H32" s="35"/>
      <c r="I32" s="35" t="s">
        <v>165</v>
      </c>
      <c r="J32" s="42" t="s">
        <v>166</v>
      </c>
      <c r="K32" s="37" t="s">
        <v>58</v>
      </c>
    </row>
    <row r="33" spans="1:11" ht="15">
      <c r="A33" s="34">
        <v>31</v>
      </c>
      <c r="B33" s="35" t="s">
        <v>52</v>
      </c>
      <c r="C33" s="35" t="s">
        <v>65</v>
      </c>
      <c r="D33" s="35">
        <v>2011</v>
      </c>
      <c r="E33" s="35" t="s">
        <v>54</v>
      </c>
      <c r="F33" s="35" t="s">
        <v>167</v>
      </c>
      <c r="G33" s="35" t="s">
        <v>168</v>
      </c>
      <c r="H33" s="35"/>
      <c r="I33" s="35" t="s">
        <v>169</v>
      </c>
      <c r="J33" s="42"/>
      <c r="K33" s="37" t="s">
        <v>58</v>
      </c>
    </row>
    <row r="34" spans="1:11" ht="15">
      <c r="A34" s="34">
        <v>32</v>
      </c>
      <c r="B34" s="35" t="s">
        <v>52</v>
      </c>
      <c r="C34" s="35" t="s">
        <v>170</v>
      </c>
      <c r="D34" s="35">
        <v>2011</v>
      </c>
      <c r="E34" s="35" t="s">
        <v>54</v>
      </c>
      <c r="F34" s="35" t="s">
        <v>171</v>
      </c>
      <c r="G34" s="35" t="s">
        <v>56</v>
      </c>
      <c r="H34" s="35"/>
      <c r="I34" s="35" t="s">
        <v>172</v>
      </c>
      <c r="J34" s="42" t="s">
        <v>173</v>
      </c>
      <c r="K34" s="37" t="s">
        <v>58</v>
      </c>
    </row>
    <row r="35" spans="1:11" ht="15">
      <c r="A35" s="34">
        <v>33</v>
      </c>
      <c r="B35" s="35" t="s">
        <v>52</v>
      </c>
      <c r="C35" s="35" t="s">
        <v>174</v>
      </c>
      <c r="D35" s="35">
        <v>2011</v>
      </c>
      <c r="E35" s="35" t="s">
        <v>54</v>
      </c>
      <c r="F35" s="35" t="s">
        <v>175</v>
      </c>
      <c r="G35" s="35" t="s">
        <v>56</v>
      </c>
      <c r="H35" s="35"/>
      <c r="I35" s="35"/>
      <c r="J35" s="42"/>
      <c r="K35" s="37" t="s">
        <v>58</v>
      </c>
    </row>
    <row r="36" spans="1:11" ht="15">
      <c r="A36" s="34">
        <v>34</v>
      </c>
      <c r="B36" s="35" t="s">
        <v>52</v>
      </c>
      <c r="C36" s="37" t="s">
        <v>94</v>
      </c>
      <c r="D36" s="35">
        <v>2011</v>
      </c>
      <c r="E36" s="35" t="s">
        <v>54</v>
      </c>
      <c r="F36" s="35" t="s">
        <v>176</v>
      </c>
      <c r="G36" s="48" t="s">
        <v>177</v>
      </c>
      <c r="H36" s="35" t="s">
        <v>178</v>
      </c>
      <c r="I36" s="35" t="s">
        <v>179</v>
      </c>
      <c r="J36" s="42" t="s">
        <v>180</v>
      </c>
      <c r="K36" s="37"/>
    </row>
    <row r="37" spans="1:11" ht="15">
      <c r="A37" s="34">
        <v>35</v>
      </c>
      <c r="B37" s="35" t="s">
        <v>52</v>
      </c>
      <c r="C37" s="35" t="s">
        <v>181</v>
      </c>
      <c r="D37" s="35">
        <v>2011</v>
      </c>
      <c r="E37" s="35" t="s">
        <v>54</v>
      </c>
      <c r="F37" s="35" t="s">
        <v>182</v>
      </c>
      <c r="G37" s="35" t="s">
        <v>183</v>
      </c>
      <c r="H37" s="35"/>
      <c r="I37" s="35" t="s">
        <v>184</v>
      </c>
      <c r="J37" s="42"/>
      <c r="K37" s="37" t="s">
        <v>58</v>
      </c>
    </row>
    <row r="38" spans="1:11" ht="15">
      <c r="A38" s="34">
        <v>36</v>
      </c>
      <c r="B38" s="35" t="s">
        <v>52</v>
      </c>
      <c r="C38" s="35" t="s">
        <v>185</v>
      </c>
      <c r="D38" s="35">
        <v>2011</v>
      </c>
      <c r="E38" s="35" t="s">
        <v>54</v>
      </c>
      <c r="F38" s="35" t="s">
        <v>186</v>
      </c>
      <c r="G38" s="35" t="s">
        <v>187</v>
      </c>
      <c r="H38" s="35"/>
      <c r="I38" s="35" t="s">
        <v>188</v>
      </c>
      <c r="J38" s="42" t="s">
        <v>189</v>
      </c>
      <c r="K38" s="37" t="s">
        <v>58</v>
      </c>
    </row>
    <row r="39" spans="1:11" ht="15">
      <c r="A39" s="34">
        <v>37</v>
      </c>
      <c r="B39" s="35" t="s">
        <v>52</v>
      </c>
      <c r="C39" s="35" t="s">
        <v>181</v>
      </c>
      <c r="D39" s="35">
        <v>2011</v>
      </c>
      <c r="E39" s="35" t="s">
        <v>54</v>
      </c>
      <c r="F39" s="35" t="s">
        <v>190</v>
      </c>
      <c r="G39" s="35" t="s">
        <v>191</v>
      </c>
      <c r="H39" s="35"/>
      <c r="I39" s="35" t="s">
        <v>192</v>
      </c>
      <c r="J39" s="42" t="s">
        <v>159</v>
      </c>
      <c r="K39" s="37" t="s">
        <v>58</v>
      </c>
    </row>
    <row r="40" spans="1:11" ht="15">
      <c r="A40" s="34">
        <v>38</v>
      </c>
      <c r="B40" s="35" t="s">
        <v>52</v>
      </c>
      <c r="C40" s="37" t="s">
        <v>94</v>
      </c>
      <c r="D40" s="35">
        <v>2011</v>
      </c>
      <c r="E40" s="35" t="s">
        <v>54</v>
      </c>
      <c r="F40" s="35" t="s">
        <v>193</v>
      </c>
      <c r="G40" s="35" t="s">
        <v>194</v>
      </c>
      <c r="H40" s="35"/>
      <c r="I40" s="35" t="s">
        <v>195</v>
      </c>
      <c r="J40" s="42" t="s">
        <v>196</v>
      </c>
      <c r="K40" s="43" t="s">
        <v>58</v>
      </c>
    </row>
    <row r="41" spans="1:11" ht="15">
      <c r="A41" s="34">
        <v>39</v>
      </c>
      <c r="B41" s="35" t="s">
        <v>52</v>
      </c>
      <c r="C41" s="35" t="s">
        <v>185</v>
      </c>
      <c r="D41" s="35">
        <v>2011</v>
      </c>
      <c r="E41" s="35" t="s">
        <v>54</v>
      </c>
      <c r="F41" s="35" t="s">
        <v>197</v>
      </c>
      <c r="G41" s="35" t="s">
        <v>198</v>
      </c>
      <c r="H41" s="35"/>
      <c r="I41" s="35" t="s">
        <v>199</v>
      </c>
      <c r="J41" s="42"/>
      <c r="K41" s="43" t="s">
        <v>58</v>
      </c>
    </row>
    <row r="42" spans="1:11" ht="15">
      <c r="A42" s="34">
        <v>40</v>
      </c>
      <c r="B42" s="35" t="s">
        <v>52</v>
      </c>
      <c r="C42" s="35" t="s">
        <v>200</v>
      </c>
      <c r="D42" s="35">
        <v>2011</v>
      </c>
      <c r="E42" s="49" t="s">
        <v>54</v>
      </c>
      <c r="F42" s="35" t="s">
        <v>201</v>
      </c>
      <c r="G42" s="35" t="s">
        <v>202</v>
      </c>
      <c r="H42" s="35"/>
      <c r="I42" s="35" t="s">
        <v>203</v>
      </c>
      <c r="J42" s="42" t="s">
        <v>204</v>
      </c>
      <c r="K42" s="43" t="s">
        <v>58</v>
      </c>
    </row>
    <row r="43" spans="1:11" ht="15">
      <c r="A43" s="34">
        <v>41</v>
      </c>
      <c r="B43" s="35" t="s">
        <v>52</v>
      </c>
      <c r="C43" s="35" t="s">
        <v>205</v>
      </c>
      <c r="D43" s="35">
        <v>2011</v>
      </c>
      <c r="E43" s="35" t="s">
        <v>54</v>
      </c>
      <c r="F43" s="35" t="s">
        <v>206</v>
      </c>
      <c r="G43" s="35" t="s">
        <v>207</v>
      </c>
      <c r="H43" s="35"/>
      <c r="I43" s="35" t="s">
        <v>208</v>
      </c>
      <c r="J43" s="42"/>
      <c r="K43" s="43" t="s">
        <v>58</v>
      </c>
    </row>
    <row r="44" spans="1:11" ht="15">
      <c r="A44" s="34">
        <v>42</v>
      </c>
      <c r="B44" s="35" t="s">
        <v>52</v>
      </c>
      <c r="C44" s="35" t="s">
        <v>209</v>
      </c>
      <c r="D44" s="35">
        <v>2011</v>
      </c>
      <c r="E44" s="35" t="s">
        <v>54</v>
      </c>
      <c r="F44" s="35" t="s">
        <v>210</v>
      </c>
      <c r="G44" s="35" t="s">
        <v>211</v>
      </c>
      <c r="H44" s="35"/>
      <c r="I44" s="35" t="s">
        <v>212</v>
      </c>
      <c r="J44" s="42"/>
      <c r="K44" s="37" t="s">
        <v>58</v>
      </c>
    </row>
    <row r="45" spans="1:11" ht="15">
      <c r="A45" s="34">
        <v>43</v>
      </c>
      <c r="B45" s="50" t="s">
        <v>52</v>
      </c>
      <c r="C45" s="50" t="s">
        <v>65</v>
      </c>
      <c r="D45" s="50">
        <v>2011</v>
      </c>
      <c r="E45" s="50" t="s">
        <v>54</v>
      </c>
      <c r="F45" s="50" t="s">
        <v>213</v>
      </c>
      <c r="G45" s="50" t="s">
        <v>214</v>
      </c>
      <c r="H45" s="50"/>
      <c r="I45" s="50" t="s">
        <v>215</v>
      </c>
      <c r="J45" s="51" t="s">
        <v>216</v>
      </c>
      <c r="K45" s="37" t="s">
        <v>58</v>
      </c>
    </row>
    <row r="46" spans="1:11" ht="15">
      <c r="A46" s="34">
        <v>44</v>
      </c>
      <c r="B46" s="37" t="s">
        <v>52</v>
      </c>
      <c r="C46" s="37" t="s">
        <v>94</v>
      </c>
      <c r="D46" s="37">
        <v>2011</v>
      </c>
      <c r="E46" s="37" t="s">
        <v>54</v>
      </c>
      <c r="F46" s="37" t="s">
        <v>217</v>
      </c>
      <c r="G46" s="37" t="s">
        <v>218</v>
      </c>
      <c r="H46" s="37"/>
      <c r="I46" s="37" t="s">
        <v>219</v>
      </c>
      <c r="J46" s="52"/>
      <c r="K46" s="43" t="s">
        <v>58</v>
      </c>
    </row>
    <row r="47" spans="1:11" ht="15">
      <c r="A47" s="34">
        <v>45</v>
      </c>
      <c r="B47" s="37" t="s">
        <v>52</v>
      </c>
      <c r="C47" s="35" t="s">
        <v>115</v>
      </c>
      <c r="D47" s="37">
        <v>2015</v>
      </c>
      <c r="E47" s="37" t="s">
        <v>54</v>
      </c>
      <c r="F47" s="37" t="s">
        <v>220</v>
      </c>
      <c r="G47" s="37" t="s">
        <v>221</v>
      </c>
      <c r="H47" s="37"/>
      <c r="I47" s="37" t="s">
        <v>222</v>
      </c>
      <c r="J47" s="52"/>
      <c r="K47" s="37" t="s">
        <v>58</v>
      </c>
    </row>
    <row r="48" spans="1:11" ht="15">
      <c r="A48" s="34">
        <v>46</v>
      </c>
      <c r="B48" s="37" t="s">
        <v>52</v>
      </c>
      <c r="C48" s="37" t="s">
        <v>223</v>
      </c>
      <c r="D48" s="37">
        <v>2011</v>
      </c>
      <c r="E48" s="37" t="s">
        <v>54</v>
      </c>
      <c r="F48" s="37" t="s">
        <v>224</v>
      </c>
      <c r="G48" s="37" t="s">
        <v>225</v>
      </c>
      <c r="H48" s="37"/>
      <c r="I48" s="37">
        <v>2129493</v>
      </c>
      <c r="J48" s="52"/>
      <c r="K48" s="41" t="s">
        <v>93</v>
      </c>
    </row>
    <row r="49" spans="1:11" ht="15">
      <c r="A49" s="34">
        <v>47</v>
      </c>
      <c r="B49" s="37" t="s">
        <v>52</v>
      </c>
      <c r="C49" s="53" t="s">
        <v>226</v>
      </c>
      <c r="D49" s="37">
        <v>2011</v>
      </c>
      <c r="E49" s="37" t="s">
        <v>54</v>
      </c>
      <c r="F49" s="37" t="s">
        <v>227</v>
      </c>
      <c r="G49" s="35" t="s">
        <v>56</v>
      </c>
      <c r="H49" s="37"/>
      <c r="I49" s="37" t="s">
        <v>228</v>
      </c>
      <c r="J49" s="52"/>
      <c r="K49" s="43" t="s">
        <v>58</v>
      </c>
    </row>
    <row r="50" spans="1:11" ht="15">
      <c r="A50" s="34">
        <v>48</v>
      </c>
      <c r="B50" s="54" t="s">
        <v>52</v>
      </c>
      <c r="C50" s="35" t="s">
        <v>205</v>
      </c>
      <c r="D50" s="54">
        <v>2011</v>
      </c>
      <c r="E50" s="54" t="s">
        <v>54</v>
      </c>
      <c r="F50" s="54" t="s">
        <v>229</v>
      </c>
      <c r="G50" s="54" t="s">
        <v>230</v>
      </c>
      <c r="H50" s="54"/>
      <c r="I50" s="54" t="s">
        <v>231</v>
      </c>
      <c r="J50" s="40"/>
      <c r="K50" s="43" t="s">
        <v>58</v>
      </c>
    </row>
    <row r="51" spans="1:11" ht="15">
      <c r="A51" s="34">
        <v>49</v>
      </c>
      <c r="B51" s="35" t="s">
        <v>52</v>
      </c>
      <c r="C51" s="39" t="s">
        <v>232</v>
      </c>
      <c r="D51" s="35">
        <v>2011</v>
      </c>
      <c r="E51" s="35" t="s">
        <v>54</v>
      </c>
      <c r="F51" s="35" t="s">
        <v>233</v>
      </c>
      <c r="G51" s="35" t="s">
        <v>234</v>
      </c>
      <c r="H51" s="35"/>
      <c r="I51" s="35" t="s">
        <v>235</v>
      </c>
      <c r="J51" s="42"/>
      <c r="K51" s="43" t="s">
        <v>58</v>
      </c>
    </row>
    <row r="52" spans="1:11" ht="15">
      <c r="A52" s="34">
        <v>50</v>
      </c>
      <c r="B52" s="50" t="s">
        <v>52</v>
      </c>
      <c r="C52" s="39" t="s">
        <v>236</v>
      </c>
      <c r="D52" s="50">
        <v>2011</v>
      </c>
      <c r="E52" s="50" t="s">
        <v>54</v>
      </c>
      <c r="F52" s="50" t="s">
        <v>237</v>
      </c>
      <c r="G52" s="50" t="s">
        <v>604</v>
      </c>
      <c r="H52" s="50"/>
      <c r="I52" s="50" t="s">
        <v>238</v>
      </c>
      <c r="J52" s="51" t="s">
        <v>239</v>
      </c>
      <c r="K52" s="55" t="s">
        <v>93</v>
      </c>
    </row>
    <row r="53" spans="1:11" ht="15">
      <c r="A53" s="34">
        <v>51</v>
      </c>
      <c r="B53" s="37" t="s">
        <v>52</v>
      </c>
      <c r="C53" s="37" t="s">
        <v>240</v>
      </c>
      <c r="D53" s="37">
        <v>2011</v>
      </c>
      <c r="E53" s="37" t="s">
        <v>54</v>
      </c>
      <c r="F53" s="37" t="s">
        <v>241</v>
      </c>
      <c r="G53" s="37" t="s">
        <v>242</v>
      </c>
      <c r="H53" s="37"/>
      <c r="I53" s="37" t="s">
        <v>243</v>
      </c>
      <c r="J53" s="52"/>
      <c r="K53" s="43" t="s">
        <v>58</v>
      </c>
    </row>
    <row r="54" spans="1:11" ht="15">
      <c r="A54" s="34">
        <v>52</v>
      </c>
      <c r="B54" s="37" t="s">
        <v>52</v>
      </c>
      <c r="C54" s="37" t="s">
        <v>244</v>
      </c>
      <c r="D54" s="37">
        <v>2011</v>
      </c>
      <c r="E54" s="37" t="s">
        <v>54</v>
      </c>
      <c r="F54" s="37" t="s">
        <v>245</v>
      </c>
      <c r="G54" s="37" t="s">
        <v>246</v>
      </c>
      <c r="H54" s="37"/>
      <c r="I54" s="37"/>
      <c r="J54" s="52"/>
      <c r="K54" s="55" t="s">
        <v>93</v>
      </c>
    </row>
    <row r="55" spans="1:11" ht="15">
      <c r="A55" s="34">
        <v>53</v>
      </c>
      <c r="B55" s="37" t="s">
        <v>52</v>
      </c>
      <c r="C55" s="37" t="s">
        <v>94</v>
      </c>
      <c r="D55" s="37">
        <v>2011</v>
      </c>
      <c r="E55" s="37" t="s">
        <v>54</v>
      </c>
      <c r="F55" s="37" t="s">
        <v>247</v>
      </c>
      <c r="G55" s="37" t="s">
        <v>248</v>
      </c>
      <c r="H55" s="37"/>
      <c r="I55" s="37" t="s">
        <v>249</v>
      </c>
      <c r="J55" s="52"/>
      <c r="K55" s="43" t="s">
        <v>58</v>
      </c>
    </row>
    <row r="56" spans="1:11" ht="15">
      <c r="A56" s="34">
        <v>54</v>
      </c>
      <c r="B56" s="37" t="s">
        <v>52</v>
      </c>
      <c r="C56" s="35" t="s">
        <v>174</v>
      </c>
      <c r="D56" s="37">
        <v>2012</v>
      </c>
      <c r="E56" s="37" t="s">
        <v>54</v>
      </c>
      <c r="F56" s="37" t="s">
        <v>250</v>
      </c>
      <c r="G56" s="35" t="s">
        <v>56</v>
      </c>
      <c r="H56" s="37" t="s">
        <v>137</v>
      </c>
      <c r="I56" s="37" t="s">
        <v>251</v>
      </c>
      <c r="J56" s="52" t="s">
        <v>252</v>
      </c>
      <c r="K56" s="43" t="s">
        <v>58</v>
      </c>
    </row>
    <row r="57" spans="1:11" ht="15">
      <c r="A57" s="34">
        <v>55</v>
      </c>
      <c r="B57" s="37" t="s">
        <v>52</v>
      </c>
      <c r="C57" s="37" t="s">
        <v>253</v>
      </c>
      <c r="D57" s="37">
        <v>2012</v>
      </c>
      <c r="E57" s="37" t="s">
        <v>54</v>
      </c>
      <c r="F57" s="37" t="s">
        <v>254</v>
      </c>
      <c r="G57" s="37" t="s">
        <v>255</v>
      </c>
      <c r="H57" s="37"/>
      <c r="I57" s="37" t="s">
        <v>256</v>
      </c>
      <c r="J57" s="52"/>
      <c r="K57" s="37" t="s">
        <v>58</v>
      </c>
    </row>
    <row r="58" spans="1:11" ht="15">
      <c r="A58" s="34">
        <v>56</v>
      </c>
      <c r="B58" s="37" t="s">
        <v>52</v>
      </c>
      <c r="C58" s="37" t="s">
        <v>257</v>
      </c>
      <c r="D58" s="43"/>
      <c r="E58" s="43"/>
      <c r="F58" s="37" t="s">
        <v>258</v>
      </c>
      <c r="G58" s="37" t="s">
        <v>259</v>
      </c>
      <c r="H58" s="37"/>
      <c r="I58" s="37" t="s">
        <v>260</v>
      </c>
      <c r="J58" s="52"/>
      <c r="K58" s="56" t="s">
        <v>93</v>
      </c>
    </row>
    <row r="59" spans="1:11" ht="15">
      <c r="A59" s="34">
        <v>57</v>
      </c>
      <c r="B59" s="37" t="s">
        <v>52</v>
      </c>
      <c r="C59" s="37" t="s">
        <v>261</v>
      </c>
      <c r="D59" s="37">
        <v>2013</v>
      </c>
      <c r="E59" s="37" t="s">
        <v>54</v>
      </c>
      <c r="F59" s="37" t="s">
        <v>262</v>
      </c>
      <c r="G59" s="37" t="s">
        <v>263</v>
      </c>
      <c r="H59" s="37"/>
      <c r="I59" s="37" t="s">
        <v>264</v>
      </c>
      <c r="J59" s="52" t="s">
        <v>265</v>
      </c>
      <c r="K59" s="37" t="s">
        <v>58</v>
      </c>
    </row>
    <row r="60" spans="1:11" ht="15">
      <c r="A60" s="34">
        <v>58</v>
      </c>
      <c r="B60" s="37" t="s">
        <v>52</v>
      </c>
      <c r="C60" s="37" t="s">
        <v>205</v>
      </c>
      <c r="D60" s="37">
        <v>2013</v>
      </c>
      <c r="E60" s="37" t="s">
        <v>54</v>
      </c>
      <c r="F60" s="37" t="s">
        <v>266</v>
      </c>
      <c r="G60" s="37" t="s">
        <v>267</v>
      </c>
      <c r="H60" s="37"/>
      <c r="I60" s="37" t="s">
        <v>268</v>
      </c>
      <c r="J60" s="52"/>
      <c r="K60" s="37" t="s">
        <v>58</v>
      </c>
    </row>
    <row r="61" spans="1:11" ht="15">
      <c r="A61" s="34">
        <v>59</v>
      </c>
      <c r="B61" s="37" t="s">
        <v>52</v>
      </c>
      <c r="C61" s="37" t="s">
        <v>94</v>
      </c>
      <c r="D61" s="37">
        <v>2014</v>
      </c>
      <c r="E61" s="37" t="s">
        <v>54</v>
      </c>
      <c r="F61" s="37" t="s">
        <v>269</v>
      </c>
      <c r="G61" s="35" t="s">
        <v>56</v>
      </c>
      <c r="H61" s="37"/>
      <c r="I61" s="37" t="s">
        <v>270</v>
      </c>
      <c r="J61" s="52"/>
      <c r="K61" s="43" t="s">
        <v>58</v>
      </c>
    </row>
    <row r="62" spans="1:11" ht="15">
      <c r="A62" s="34">
        <v>60</v>
      </c>
      <c r="B62" s="37" t="s">
        <v>52</v>
      </c>
      <c r="C62" s="35" t="s">
        <v>94</v>
      </c>
      <c r="D62" s="37">
        <v>2014</v>
      </c>
      <c r="E62" s="37" t="s">
        <v>54</v>
      </c>
      <c r="F62" s="37" t="s">
        <v>271</v>
      </c>
      <c r="G62" s="37" t="s">
        <v>272</v>
      </c>
      <c r="H62" s="37"/>
      <c r="I62" s="37" t="s">
        <v>195</v>
      </c>
      <c r="J62" s="52"/>
      <c r="K62" s="43" t="s">
        <v>58</v>
      </c>
    </row>
    <row r="63" spans="1:11" ht="15">
      <c r="A63" s="34">
        <v>61</v>
      </c>
      <c r="B63" s="37" t="s">
        <v>52</v>
      </c>
      <c r="C63" s="37" t="s">
        <v>273</v>
      </c>
      <c r="D63" s="37">
        <v>2014</v>
      </c>
      <c r="E63" s="37" t="s">
        <v>54</v>
      </c>
      <c r="F63" s="37" t="s">
        <v>274</v>
      </c>
      <c r="G63" s="37" t="s">
        <v>275</v>
      </c>
      <c r="H63" s="37"/>
      <c r="I63" s="37" t="s">
        <v>276</v>
      </c>
      <c r="J63" s="52" t="s">
        <v>277</v>
      </c>
      <c r="K63" s="41" t="s">
        <v>93</v>
      </c>
    </row>
    <row r="64" spans="1:11" ht="15">
      <c r="A64" s="34">
        <v>62</v>
      </c>
      <c r="B64" s="37" t="s">
        <v>52</v>
      </c>
      <c r="C64" s="37" t="s">
        <v>185</v>
      </c>
      <c r="D64" s="37">
        <v>2011</v>
      </c>
      <c r="E64" s="37" t="s">
        <v>54</v>
      </c>
      <c r="F64" s="37" t="s">
        <v>278</v>
      </c>
      <c r="G64" s="37" t="s">
        <v>279</v>
      </c>
      <c r="H64" s="37"/>
      <c r="I64" s="37" t="s">
        <v>280</v>
      </c>
      <c r="J64" s="52"/>
      <c r="K64" s="37" t="s">
        <v>58</v>
      </c>
    </row>
    <row r="65" spans="1:11" ht="15">
      <c r="A65" s="34">
        <v>63</v>
      </c>
      <c r="B65" s="37" t="s">
        <v>52</v>
      </c>
      <c r="C65" s="37" t="s">
        <v>185</v>
      </c>
      <c r="D65" s="37">
        <v>2014</v>
      </c>
      <c r="E65" s="37" t="s">
        <v>54</v>
      </c>
      <c r="F65" s="37" t="s">
        <v>281</v>
      </c>
      <c r="G65" s="37" t="s">
        <v>67</v>
      </c>
      <c r="H65" s="37"/>
      <c r="I65" s="37" t="s">
        <v>282</v>
      </c>
      <c r="J65" s="52"/>
      <c r="K65" s="37" t="s">
        <v>58</v>
      </c>
    </row>
    <row r="66" spans="1:11" ht="15">
      <c r="A66" s="34">
        <v>64</v>
      </c>
      <c r="B66" s="54" t="s">
        <v>52</v>
      </c>
      <c r="C66" s="54" t="s">
        <v>185</v>
      </c>
      <c r="D66" s="54">
        <v>2014</v>
      </c>
      <c r="E66" s="54" t="s">
        <v>54</v>
      </c>
      <c r="F66" s="54" t="s">
        <v>283</v>
      </c>
      <c r="G66" s="54" t="s">
        <v>284</v>
      </c>
      <c r="H66" s="54"/>
      <c r="I66" s="54" t="s">
        <v>285</v>
      </c>
      <c r="J66" s="40" t="s">
        <v>189</v>
      </c>
      <c r="K66" s="37" t="s">
        <v>58</v>
      </c>
    </row>
    <row r="67" spans="1:11" ht="15">
      <c r="A67" s="34">
        <v>65</v>
      </c>
      <c r="B67" s="35" t="s">
        <v>52</v>
      </c>
      <c r="C67" s="35" t="s">
        <v>115</v>
      </c>
      <c r="D67" s="35">
        <v>2014</v>
      </c>
      <c r="E67" s="35" t="s">
        <v>54</v>
      </c>
      <c r="F67" s="35" t="s">
        <v>286</v>
      </c>
      <c r="G67" s="35" t="s">
        <v>110</v>
      </c>
      <c r="H67" s="35"/>
      <c r="I67" s="35" t="s">
        <v>287</v>
      </c>
      <c r="J67" s="42" t="s">
        <v>288</v>
      </c>
      <c r="K67" s="37" t="s">
        <v>58</v>
      </c>
    </row>
    <row r="68" spans="1:11" ht="15">
      <c r="A68" s="34">
        <v>66</v>
      </c>
      <c r="B68" s="35" t="s">
        <v>52</v>
      </c>
      <c r="C68" s="35" t="s">
        <v>115</v>
      </c>
      <c r="D68" s="35">
        <v>2014</v>
      </c>
      <c r="E68" s="35" t="s">
        <v>54</v>
      </c>
      <c r="F68" s="35" t="s">
        <v>289</v>
      </c>
      <c r="G68" s="35" t="s">
        <v>290</v>
      </c>
      <c r="H68" s="35" t="s">
        <v>178</v>
      </c>
      <c r="I68" s="35" t="s">
        <v>291</v>
      </c>
      <c r="J68" s="42" t="s">
        <v>288</v>
      </c>
      <c r="K68" s="37" t="s">
        <v>58</v>
      </c>
    </row>
    <row r="69" spans="1:11" ht="15">
      <c r="A69" s="34">
        <v>67</v>
      </c>
      <c r="B69" s="35" t="s">
        <v>52</v>
      </c>
      <c r="C69" s="35" t="s">
        <v>292</v>
      </c>
      <c r="D69" s="35">
        <v>2014</v>
      </c>
      <c r="E69" s="35" t="s">
        <v>54</v>
      </c>
      <c r="F69" s="35" t="s">
        <v>293</v>
      </c>
      <c r="G69" s="35" t="s">
        <v>294</v>
      </c>
      <c r="H69" s="35"/>
      <c r="I69" s="35" t="s">
        <v>295</v>
      </c>
      <c r="J69" s="42" t="s">
        <v>105</v>
      </c>
      <c r="K69" s="43" t="s">
        <v>58</v>
      </c>
    </row>
    <row r="70" spans="1:11" ht="15">
      <c r="A70" s="34">
        <v>68</v>
      </c>
      <c r="B70" s="35" t="s">
        <v>52</v>
      </c>
      <c r="C70" s="35" t="s">
        <v>185</v>
      </c>
      <c r="D70" s="35">
        <v>2014</v>
      </c>
      <c r="E70" s="35" t="s">
        <v>54</v>
      </c>
      <c r="F70" s="35" t="s">
        <v>296</v>
      </c>
      <c r="G70" s="35" t="s">
        <v>297</v>
      </c>
      <c r="H70" s="35"/>
      <c r="I70" s="35" t="s">
        <v>298</v>
      </c>
      <c r="J70" s="42" t="s">
        <v>189</v>
      </c>
      <c r="K70" s="37" t="s">
        <v>58</v>
      </c>
    </row>
    <row r="71" spans="1:11" ht="15">
      <c r="A71" s="34">
        <v>69</v>
      </c>
      <c r="B71" s="35" t="s">
        <v>52</v>
      </c>
      <c r="C71" s="35" t="s">
        <v>185</v>
      </c>
      <c r="D71" s="35">
        <v>2014</v>
      </c>
      <c r="E71" s="35" t="s">
        <v>54</v>
      </c>
      <c r="F71" s="35" t="s">
        <v>299</v>
      </c>
      <c r="G71" s="35" t="s">
        <v>56</v>
      </c>
      <c r="H71" s="35"/>
      <c r="I71" s="35" t="s">
        <v>300</v>
      </c>
      <c r="J71" s="42" t="s">
        <v>189</v>
      </c>
      <c r="K71" s="43" t="s">
        <v>58</v>
      </c>
    </row>
    <row r="72" spans="1:11" ht="15">
      <c r="A72" s="34">
        <v>70</v>
      </c>
      <c r="B72" s="35" t="s">
        <v>52</v>
      </c>
      <c r="C72" s="35" t="s">
        <v>301</v>
      </c>
      <c r="D72" s="49">
        <v>2015</v>
      </c>
      <c r="E72" s="35" t="s">
        <v>54</v>
      </c>
      <c r="F72" s="35" t="s">
        <v>302</v>
      </c>
      <c r="G72" s="35" t="s">
        <v>56</v>
      </c>
      <c r="H72" s="35"/>
      <c r="I72" s="35" t="s">
        <v>303</v>
      </c>
      <c r="J72" s="42" t="s">
        <v>304</v>
      </c>
      <c r="K72" s="41" t="s">
        <v>93</v>
      </c>
    </row>
    <row r="73" spans="1:11" ht="15">
      <c r="A73" s="34">
        <v>71</v>
      </c>
      <c r="B73" s="46" t="s">
        <v>52</v>
      </c>
      <c r="C73" s="37" t="s">
        <v>94</v>
      </c>
      <c r="D73" s="46">
        <v>2015</v>
      </c>
      <c r="E73" s="46" t="s">
        <v>54</v>
      </c>
      <c r="F73" s="46" t="s">
        <v>305</v>
      </c>
      <c r="G73" s="46" t="s">
        <v>306</v>
      </c>
      <c r="H73" s="46"/>
      <c r="I73" s="46" t="s">
        <v>307</v>
      </c>
      <c r="J73" s="47"/>
      <c r="K73" s="43" t="s">
        <v>58</v>
      </c>
    </row>
    <row r="74" spans="1:11" ht="15">
      <c r="A74" s="34">
        <v>72</v>
      </c>
      <c r="B74" s="35" t="s">
        <v>52</v>
      </c>
      <c r="C74" s="35" t="s">
        <v>308</v>
      </c>
      <c r="D74" s="35">
        <v>2015</v>
      </c>
      <c r="E74" s="35" t="s">
        <v>54</v>
      </c>
      <c r="F74" s="35" t="s">
        <v>309</v>
      </c>
      <c r="G74" s="35" t="s">
        <v>56</v>
      </c>
      <c r="H74" s="35"/>
      <c r="I74" s="35" t="s">
        <v>310</v>
      </c>
      <c r="J74" s="42" t="s">
        <v>311</v>
      </c>
      <c r="K74" s="37" t="s">
        <v>58</v>
      </c>
    </row>
    <row r="75" spans="1:11" ht="15">
      <c r="A75" s="34">
        <v>73</v>
      </c>
      <c r="B75" s="35" t="s">
        <v>52</v>
      </c>
      <c r="C75" s="35" t="s">
        <v>312</v>
      </c>
      <c r="D75" s="35">
        <v>2015</v>
      </c>
      <c r="E75" s="35" t="s">
        <v>54</v>
      </c>
      <c r="F75" s="35" t="s">
        <v>313</v>
      </c>
      <c r="G75" s="35" t="s">
        <v>314</v>
      </c>
      <c r="H75" s="35"/>
      <c r="I75" s="35" t="s">
        <v>315</v>
      </c>
      <c r="J75" s="42" t="s">
        <v>316</v>
      </c>
      <c r="K75" s="37" t="s">
        <v>58</v>
      </c>
    </row>
    <row r="76" spans="1:11" ht="15">
      <c r="A76" s="34">
        <v>74</v>
      </c>
      <c r="B76" s="35" t="s">
        <v>52</v>
      </c>
      <c r="C76" s="35" t="s">
        <v>94</v>
      </c>
      <c r="D76" s="35">
        <v>2015</v>
      </c>
      <c r="E76" s="35" t="s">
        <v>54</v>
      </c>
      <c r="F76" s="35" t="s">
        <v>317</v>
      </c>
      <c r="G76" s="35" t="s">
        <v>318</v>
      </c>
      <c r="H76" s="35"/>
      <c r="I76" s="35" t="s">
        <v>319</v>
      </c>
      <c r="J76" s="42" t="s">
        <v>196</v>
      </c>
      <c r="K76" s="43" t="s">
        <v>58</v>
      </c>
    </row>
    <row r="77" spans="1:11" ht="15">
      <c r="A77" s="34">
        <v>75</v>
      </c>
      <c r="B77" s="35" t="s">
        <v>52</v>
      </c>
      <c r="C77" s="35" t="s">
        <v>320</v>
      </c>
      <c r="D77" s="35">
        <v>2015</v>
      </c>
      <c r="E77" s="35" t="s">
        <v>54</v>
      </c>
      <c r="F77" s="35" t="s">
        <v>321</v>
      </c>
      <c r="G77" s="35" t="s">
        <v>322</v>
      </c>
      <c r="H77" s="35"/>
      <c r="I77" s="49" t="s">
        <v>323</v>
      </c>
      <c r="J77" s="42" t="s">
        <v>324</v>
      </c>
      <c r="K77" s="37" t="s">
        <v>58</v>
      </c>
    </row>
    <row r="78" spans="1:11" ht="15">
      <c r="A78" s="34">
        <v>76</v>
      </c>
      <c r="B78" s="35" t="s">
        <v>52</v>
      </c>
      <c r="C78" s="35" t="s">
        <v>94</v>
      </c>
      <c r="D78" s="35">
        <v>2015</v>
      </c>
      <c r="E78" s="35" t="s">
        <v>54</v>
      </c>
      <c r="F78" s="35" t="s">
        <v>325</v>
      </c>
      <c r="G78" s="35" t="s">
        <v>326</v>
      </c>
      <c r="H78" s="35"/>
      <c r="I78" s="35" t="s">
        <v>327</v>
      </c>
      <c r="J78" s="42" t="s">
        <v>328</v>
      </c>
      <c r="K78" s="43" t="s">
        <v>58</v>
      </c>
    </row>
    <row r="79" spans="1:11" ht="15">
      <c r="A79" s="34">
        <v>77</v>
      </c>
      <c r="B79" s="35" t="s">
        <v>52</v>
      </c>
      <c r="C79" s="35" t="s">
        <v>94</v>
      </c>
      <c r="D79" s="35">
        <v>2015</v>
      </c>
      <c r="E79" s="35" t="s">
        <v>54</v>
      </c>
      <c r="F79" s="35" t="s">
        <v>329</v>
      </c>
      <c r="G79" s="35" t="s">
        <v>605</v>
      </c>
      <c r="H79" s="35"/>
      <c r="I79" s="35" t="s">
        <v>330</v>
      </c>
      <c r="J79" s="42" t="s">
        <v>331</v>
      </c>
      <c r="K79" s="43" t="s">
        <v>58</v>
      </c>
    </row>
    <row r="80" spans="1:11" ht="15">
      <c r="A80" s="34">
        <v>78</v>
      </c>
      <c r="B80" s="35" t="s">
        <v>52</v>
      </c>
      <c r="C80" s="35" t="s">
        <v>261</v>
      </c>
      <c r="D80" s="35">
        <v>2015</v>
      </c>
      <c r="E80" s="35" t="s">
        <v>54</v>
      </c>
      <c r="F80" s="35" t="s">
        <v>332</v>
      </c>
      <c r="G80" s="35" t="s">
        <v>333</v>
      </c>
      <c r="H80" s="35"/>
      <c r="I80" s="35"/>
      <c r="J80" s="42"/>
      <c r="K80" s="37" t="s">
        <v>58</v>
      </c>
    </row>
    <row r="81" spans="1:11" ht="15">
      <c r="A81" s="34">
        <v>79</v>
      </c>
      <c r="B81" s="35" t="s">
        <v>52</v>
      </c>
      <c r="C81" s="35" t="s">
        <v>94</v>
      </c>
      <c r="D81" s="35">
        <v>2015</v>
      </c>
      <c r="E81" s="35" t="s">
        <v>54</v>
      </c>
      <c r="F81" s="35" t="s">
        <v>334</v>
      </c>
      <c r="G81" s="35" t="s">
        <v>335</v>
      </c>
      <c r="H81" s="35"/>
      <c r="I81" s="35" t="s">
        <v>319</v>
      </c>
      <c r="J81" s="42" t="s">
        <v>252</v>
      </c>
      <c r="K81" s="43" t="s">
        <v>58</v>
      </c>
    </row>
    <row r="82" spans="1:11" ht="15">
      <c r="A82" s="34">
        <v>80</v>
      </c>
      <c r="B82" s="35" t="s">
        <v>52</v>
      </c>
      <c r="C82" s="35" t="s">
        <v>94</v>
      </c>
      <c r="D82" s="35">
        <v>2015</v>
      </c>
      <c r="E82" s="35" t="s">
        <v>54</v>
      </c>
      <c r="F82" s="35" t="s">
        <v>336</v>
      </c>
      <c r="G82" s="35" t="s">
        <v>337</v>
      </c>
      <c r="H82" s="35"/>
      <c r="I82" s="35" t="s">
        <v>338</v>
      </c>
      <c r="J82" s="42"/>
      <c r="K82" s="43" t="s">
        <v>58</v>
      </c>
    </row>
    <row r="83" spans="1:11" ht="15">
      <c r="A83" s="34">
        <v>81</v>
      </c>
      <c r="B83" s="35" t="s">
        <v>52</v>
      </c>
      <c r="C83" s="35" t="s">
        <v>320</v>
      </c>
      <c r="D83" s="35">
        <v>2015</v>
      </c>
      <c r="E83" s="35" t="s">
        <v>54</v>
      </c>
      <c r="F83" s="35" t="s">
        <v>339</v>
      </c>
      <c r="G83" s="35" t="s">
        <v>340</v>
      </c>
      <c r="H83" s="35"/>
      <c r="I83" s="35" t="s">
        <v>341</v>
      </c>
      <c r="J83" s="42" t="s">
        <v>342</v>
      </c>
      <c r="K83" s="37" t="s">
        <v>58</v>
      </c>
    </row>
    <row r="84" spans="1:11" ht="15">
      <c r="A84" s="34">
        <v>82</v>
      </c>
      <c r="B84" s="35" t="s">
        <v>52</v>
      </c>
      <c r="C84" s="35" t="s">
        <v>94</v>
      </c>
      <c r="D84" s="35">
        <v>2015</v>
      </c>
      <c r="E84" s="35" t="s">
        <v>54</v>
      </c>
      <c r="F84" s="35" t="s">
        <v>343</v>
      </c>
      <c r="G84" s="35" t="s">
        <v>344</v>
      </c>
      <c r="H84" s="35"/>
      <c r="I84" s="35" t="s">
        <v>345</v>
      </c>
      <c r="J84" s="42"/>
      <c r="K84" s="43" t="s">
        <v>58</v>
      </c>
    </row>
    <row r="85" spans="1:11" ht="15">
      <c r="A85" s="34">
        <v>83</v>
      </c>
      <c r="B85" s="35" t="s">
        <v>52</v>
      </c>
      <c r="C85" s="35" t="s">
        <v>94</v>
      </c>
      <c r="D85" s="35">
        <v>21015</v>
      </c>
      <c r="E85" s="35" t="s">
        <v>54</v>
      </c>
      <c r="F85" s="35" t="s">
        <v>346</v>
      </c>
      <c r="G85" s="35" t="s">
        <v>211</v>
      </c>
      <c r="H85" s="35"/>
      <c r="I85" s="35" t="s">
        <v>347</v>
      </c>
      <c r="J85" s="42"/>
      <c r="K85" s="43" t="s">
        <v>58</v>
      </c>
    </row>
    <row r="86" spans="1:11" ht="15">
      <c r="A86" s="34">
        <v>84</v>
      </c>
      <c r="B86" s="35" t="s">
        <v>52</v>
      </c>
      <c r="C86" s="35" t="s">
        <v>348</v>
      </c>
      <c r="D86" s="35">
        <v>2016</v>
      </c>
      <c r="E86" s="35" t="s">
        <v>54</v>
      </c>
      <c r="F86" s="35" t="s">
        <v>349</v>
      </c>
      <c r="G86" s="35" t="s">
        <v>350</v>
      </c>
      <c r="H86" s="35"/>
      <c r="I86" s="35" t="s">
        <v>351</v>
      </c>
      <c r="J86" s="42"/>
      <c r="K86" s="37" t="s">
        <v>58</v>
      </c>
    </row>
    <row r="87" spans="1:11" ht="15">
      <c r="A87" s="34">
        <v>85</v>
      </c>
      <c r="B87" s="35" t="s">
        <v>52</v>
      </c>
      <c r="C87" s="39" t="s">
        <v>352</v>
      </c>
      <c r="D87" s="35">
        <v>2016</v>
      </c>
      <c r="E87" s="35" t="s">
        <v>54</v>
      </c>
      <c r="F87" s="35" t="s">
        <v>353</v>
      </c>
      <c r="G87" s="35" t="s">
        <v>354</v>
      </c>
      <c r="H87" s="35"/>
      <c r="I87" s="35" t="s">
        <v>355</v>
      </c>
      <c r="J87" s="42"/>
      <c r="K87" s="57" t="s">
        <v>58</v>
      </c>
    </row>
    <row r="88" spans="1:11" ht="15">
      <c r="A88" s="34">
        <v>86</v>
      </c>
      <c r="B88" s="35" t="s">
        <v>52</v>
      </c>
      <c r="C88" s="35" t="s">
        <v>356</v>
      </c>
      <c r="D88" s="35">
        <v>2017</v>
      </c>
      <c r="E88" s="35" t="s">
        <v>54</v>
      </c>
      <c r="F88" s="35" t="s">
        <v>357</v>
      </c>
      <c r="G88" s="35" t="s">
        <v>358</v>
      </c>
      <c r="H88" s="35"/>
      <c r="I88" s="35" t="s">
        <v>359</v>
      </c>
      <c r="J88" s="42" t="s">
        <v>360</v>
      </c>
      <c r="K88" s="37" t="s">
        <v>58</v>
      </c>
    </row>
    <row r="89" spans="1:11" ht="15">
      <c r="A89" s="34">
        <v>87</v>
      </c>
      <c r="B89" s="35" t="s">
        <v>52</v>
      </c>
      <c r="C89" s="39" t="s">
        <v>361</v>
      </c>
      <c r="D89" s="35">
        <v>2011</v>
      </c>
      <c r="E89" s="35" t="s">
        <v>54</v>
      </c>
      <c r="F89" s="35" t="s">
        <v>362</v>
      </c>
      <c r="G89" s="35" t="s">
        <v>363</v>
      </c>
      <c r="H89" s="35"/>
      <c r="I89" s="35" t="s">
        <v>364</v>
      </c>
      <c r="J89" s="42"/>
      <c r="K89" s="57" t="s">
        <v>58</v>
      </c>
    </row>
    <row r="90" spans="1:11" ht="15">
      <c r="A90" s="34">
        <v>88</v>
      </c>
      <c r="B90" s="35" t="s">
        <v>52</v>
      </c>
      <c r="C90" s="35" t="s">
        <v>365</v>
      </c>
      <c r="D90" s="35">
        <v>2017</v>
      </c>
      <c r="E90" s="35" t="s">
        <v>54</v>
      </c>
      <c r="F90" s="35" t="s">
        <v>366</v>
      </c>
      <c r="G90" s="35" t="s">
        <v>367</v>
      </c>
      <c r="H90" s="35"/>
      <c r="I90" s="35" t="s">
        <v>368</v>
      </c>
      <c r="J90" s="42" t="s">
        <v>369</v>
      </c>
      <c r="K90" s="37" t="s">
        <v>58</v>
      </c>
    </row>
    <row r="91" spans="1:11" ht="15">
      <c r="A91" s="34">
        <v>89</v>
      </c>
      <c r="B91" s="35" t="s">
        <v>52</v>
      </c>
      <c r="C91" s="35" t="s">
        <v>370</v>
      </c>
      <c r="D91" s="35">
        <v>2011</v>
      </c>
      <c r="E91" s="35" t="s">
        <v>54</v>
      </c>
      <c r="F91" s="35" t="s">
        <v>371</v>
      </c>
      <c r="G91" s="35" t="s">
        <v>372</v>
      </c>
      <c r="H91" s="35"/>
      <c r="I91" s="35" t="s">
        <v>373</v>
      </c>
      <c r="J91" s="42" t="s">
        <v>374</v>
      </c>
      <c r="K91" s="37" t="s">
        <v>58</v>
      </c>
    </row>
    <row r="92" spans="1:11" ht="15">
      <c r="A92" s="34">
        <v>90</v>
      </c>
      <c r="B92" s="35" t="s">
        <v>52</v>
      </c>
      <c r="C92" s="35" t="s">
        <v>375</v>
      </c>
      <c r="D92" s="35">
        <v>2018</v>
      </c>
      <c r="E92" s="35" t="s">
        <v>54</v>
      </c>
      <c r="F92" s="35" t="s">
        <v>376</v>
      </c>
      <c r="G92" s="35" t="s">
        <v>377</v>
      </c>
      <c r="H92" s="35"/>
      <c r="I92" s="35" t="s">
        <v>378</v>
      </c>
      <c r="J92" s="42"/>
      <c r="K92" s="37" t="s">
        <v>58</v>
      </c>
    </row>
    <row r="93" spans="1:11" ht="15">
      <c r="A93" s="34">
        <v>91</v>
      </c>
      <c r="B93" s="35" t="s">
        <v>52</v>
      </c>
      <c r="C93" s="35" t="s">
        <v>379</v>
      </c>
      <c r="D93" s="35">
        <v>2018</v>
      </c>
      <c r="E93" s="35" t="s">
        <v>54</v>
      </c>
      <c r="F93" s="35" t="s">
        <v>380</v>
      </c>
      <c r="G93" s="35" t="s">
        <v>381</v>
      </c>
      <c r="H93" s="35"/>
      <c r="I93" s="35" t="s">
        <v>382</v>
      </c>
      <c r="J93" s="42" t="s">
        <v>383</v>
      </c>
      <c r="K93" s="37" t="s">
        <v>58</v>
      </c>
    </row>
    <row r="94" spans="1:11" ht="13.5" customHeight="1">
      <c r="A94" s="34">
        <v>92</v>
      </c>
      <c r="B94" s="35" t="s">
        <v>52</v>
      </c>
      <c r="C94" s="35" t="s">
        <v>379</v>
      </c>
      <c r="D94" s="35">
        <v>2018</v>
      </c>
      <c r="E94" s="35" t="s">
        <v>54</v>
      </c>
      <c r="F94" s="35" t="s">
        <v>384</v>
      </c>
      <c r="G94" s="58" t="s">
        <v>385</v>
      </c>
      <c r="H94" s="35"/>
      <c r="I94" s="35" t="s">
        <v>386</v>
      </c>
      <c r="J94" s="42"/>
      <c r="K94" s="37" t="s">
        <v>58</v>
      </c>
    </row>
    <row r="95" spans="1:11" ht="15">
      <c r="A95" s="34">
        <v>93</v>
      </c>
      <c r="B95" s="35" t="s">
        <v>52</v>
      </c>
      <c r="C95" s="35" t="s">
        <v>387</v>
      </c>
      <c r="D95" s="35">
        <v>2018</v>
      </c>
      <c r="E95" s="35" t="s">
        <v>54</v>
      </c>
      <c r="F95" s="35" t="s">
        <v>388</v>
      </c>
      <c r="G95" s="35" t="s">
        <v>389</v>
      </c>
      <c r="H95" s="35"/>
      <c r="I95" s="35" t="s">
        <v>390</v>
      </c>
      <c r="J95" s="42"/>
      <c r="K95" s="37" t="s">
        <v>58</v>
      </c>
    </row>
    <row r="96" spans="1:11" ht="15">
      <c r="A96" s="34">
        <v>94</v>
      </c>
      <c r="B96" s="35" t="s">
        <v>52</v>
      </c>
      <c r="C96" s="35" t="s">
        <v>379</v>
      </c>
      <c r="D96" s="35">
        <v>2018</v>
      </c>
      <c r="E96" s="35" t="s">
        <v>54</v>
      </c>
      <c r="F96" s="35" t="s">
        <v>391</v>
      </c>
      <c r="G96" s="35" t="s">
        <v>392</v>
      </c>
      <c r="H96" s="35"/>
      <c r="I96" s="35" t="s">
        <v>393</v>
      </c>
      <c r="J96" s="42"/>
      <c r="K96" s="37" t="s">
        <v>58</v>
      </c>
    </row>
    <row r="97" spans="1:11" ht="15">
      <c r="A97" s="34">
        <v>95</v>
      </c>
      <c r="B97" s="35" t="s">
        <v>52</v>
      </c>
      <c r="C97" s="35" t="s">
        <v>379</v>
      </c>
      <c r="D97" s="35">
        <v>2018</v>
      </c>
      <c r="E97" s="35" t="s">
        <v>54</v>
      </c>
      <c r="F97" s="35" t="s">
        <v>394</v>
      </c>
      <c r="G97" s="35" t="s">
        <v>395</v>
      </c>
      <c r="H97" s="35"/>
      <c r="I97" s="35" t="s">
        <v>396</v>
      </c>
      <c r="J97" s="42" t="s">
        <v>397</v>
      </c>
      <c r="K97" s="57" t="s">
        <v>58</v>
      </c>
    </row>
    <row r="98" spans="1:11" ht="15">
      <c r="A98" s="34">
        <v>96</v>
      </c>
      <c r="B98" s="35" t="s">
        <v>52</v>
      </c>
      <c r="C98" s="37" t="s">
        <v>257</v>
      </c>
      <c r="D98" s="35">
        <v>2018</v>
      </c>
      <c r="E98" s="35" t="s">
        <v>54</v>
      </c>
      <c r="F98" s="35" t="s">
        <v>398</v>
      </c>
      <c r="G98" s="35" t="s">
        <v>56</v>
      </c>
      <c r="H98" s="35"/>
      <c r="I98" s="35" t="s">
        <v>399</v>
      </c>
      <c r="J98" s="42" t="s">
        <v>189</v>
      </c>
      <c r="K98" s="59" t="s">
        <v>58</v>
      </c>
    </row>
    <row r="99" spans="1:11" ht="15">
      <c r="A99" s="34">
        <v>97</v>
      </c>
      <c r="B99" s="35" t="s">
        <v>52</v>
      </c>
      <c r="C99" s="35" t="s">
        <v>387</v>
      </c>
      <c r="D99" s="35">
        <v>2018</v>
      </c>
      <c r="E99" s="35" t="s">
        <v>54</v>
      </c>
      <c r="F99" s="35" t="s">
        <v>400</v>
      </c>
      <c r="G99" s="35" t="s">
        <v>401</v>
      </c>
      <c r="H99" s="35"/>
      <c r="I99" s="35" t="s">
        <v>402</v>
      </c>
      <c r="J99" s="42" t="s">
        <v>403</v>
      </c>
      <c r="K99" s="57" t="s">
        <v>58</v>
      </c>
    </row>
    <row r="100" spans="1:11" ht="15">
      <c r="A100" s="34">
        <v>98</v>
      </c>
      <c r="B100" s="35" t="s">
        <v>52</v>
      </c>
      <c r="C100" s="35" t="s">
        <v>387</v>
      </c>
      <c r="D100" s="35">
        <v>2018</v>
      </c>
      <c r="E100" s="35" t="s">
        <v>54</v>
      </c>
      <c r="F100" s="35" t="s">
        <v>404</v>
      </c>
      <c r="G100" s="35" t="s">
        <v>405</v>
      </c>
      <c r="H100" s="35"/>
      <c r="I100" s="35" t="s">
        <v>406</v>
      </c>
      <c r="J100" s="42" t="s">
        <v>407</v>
      </c>
      <c r="K100" s="37" t="s">
        <v>58</v>
      </c>
    </row>
    <row r="101" spans="1:11" ht="15">
      <c r="A101" s="34">
        <v>99</v>
      </c>
      <c r="B101" s="35" t="s">
        <v>52</v>
      </c>
      <c r="C101" s="35" t="s">
        <v>379</v>
      </c>
      <c r="D101" s="35">
        <v>2018</v>
      </c>
      <c r="E101" s="35" t="s">
        <v>54</v>
      </c>
      <c r="F101" s="35" t="s">
        <v>408</v>
      </c>
      <c r="G101" s="35" t="s">
        <v>409</v>
      </c>
      <c r="H101" s="35"/>
      <c r="I101" s="35" t="s">
        <v>410</v>
      </c>
      <c r="J101" s="42"/>
      <c r="K101" s="57" t="s">
        <v>58</v>
      </c>
    </row>
    <row r="102" spans="1:11" ht="15">
      <c r="A102" s="34">
        <v>100</v>
      </c>
      <c r="B102" s="35" t="s">
        <v>52</v>
      </c>
      <c r="C102" s="35" t="s">
        <v>292</v>
      </c>
      <c r="D102" s="35">
        <v>2019</v>
      </c>
      <c r="E102" s="35" t="s">
        <v>54</v>
      </c>
      <c r="F102" s="35" t="s">
        <v>411</v>
      </c>
      <c r="G102" s="35" t="s">
        <v>412</v>
      </c>
      <c r="H102" s="35"/>
      <c r="I102" s="35" t="s">
        <v>413</v>
      </c>
      <c r="J102" s="42" t="s">
        <v>414</v>
      </c>
      <c r="K102" s="57" t="s">
        <v>58</v>
      </c>
    </row>
    <row r="103" spans="1:11" ht="15">
      <c r="A103" s="34">
        <v>101</v>
      </c>
      <c r="B103" s="35" t="s">
        <v>52</v>
      </c>
      <c r="C103" s="35" t="s">
        <v>415</v>
      </c>
      <c r="D103" s="35">
        <v>2019</v>
      </c>
      <c r="E103" s="35" t="s">
        <v>54</v>
      </c>
      <c r="F103" s="35" t="s">
        <v>416</v>
      </c>
      <c r="G103" s="35" t="s">
        <v>417</v>
      </c>
      <c r="H103" s="35"/>
      <c r="I103" s="35" t="s">
        <v>418</v>
      </c>
      <c r="J103" s="42" t="s">
        <v>419</v>
      </c>
      <c r="K103" s="57" t="s">
        <v>58</v>
      </c>
    </row>
    <row r="104" spans="1:11" ht="15">
      <c r="A104" s="34">
        <v>102</v>
      </c>
      <c r="B104" s="35" t="s">
        <v>52</v>
      </c>
      <c r="C104" s="35" t="s">
        <v>420</v>
      </c>
      <c r="D104" s="35">
        <v>2019</v>
      </c>
      <c r="E104" s="35" t="s">
        <v>54</v>
      </c>
      <c r="F104" s="35" t="s">
        <v>421</v>
      </c>
      <c r="G104" s="35" t="s">
        <v>422</v>
      </c>
      <c r="H104" s="35"/>
      <c r="I104" s="35" t="s">
        <v>423</v>
      </c>
      <c r="J104" s="42" t="s">
        <v>424</v>
      </c>
      <c r="K104" s="57" t="s">
        <v>58</v>
      </c>
    </row>
    <row r="105" spans="1:11" ht="15">
      <c r="A105" s="34">
        <v>103</v>
      </c>
      <c r="B105" s="35" t="s">
        <v>52</v>
      </c>
      <c r="C105" s="35" t="s">
        <v>348</v>
      </c>
      <c r="D105" s="35">
        <v>2016</v>
      </c>
      <c r="E105" s="35" t="s">
        <v>54</v>
      </c>
      <c r="F105" s="35" t="s">
        <v>425</v>
      </c>
      <c r="G105" s="35" t="s">
        <v>426</v>
      </c>
      <c r="H105" s="35" t="s">
        <v>178</v>
      </c>
      <c r="I105" s="35" t="s">
        <v>427</v>
      </c>
      <c r="J105" s="42" t="s">
        <v>428</v>
      </c>
      <c r="K105" s="57" t="s">
        <v>58</v>
      </c>
    </row>
    <row r="106" spans="1:11" ht="15">
      <c r="A106" s="34">
        <v>104</v>
      </c>
      <c r="B106" s="35" t="s">
        <v>52</v>
      </c>
      <c r="C106" s="35" t="s">
        <v>429</v>
      </c>
      <c r="D106" s="35">
        <v>2020</v>
      </c>
      <c r="E106" s="35" t="s">
        <v>54</v>
      </c>
      <c r="F106" s="35" t="s">
        <v>430</v>
      </c>
      <c r="G106" s="35" t="s">
        <v>431</v>
      </c>
      <c r="H106" s="35"/>
      <c r="I106" s="35" t="s">
        <v>315</v>
      </c>
      <c r="J106" s="42"/>
      <c r="K106" s="60" t="s">
        <v>93</v>
      </c>
    </row>
    <row r="107" spans="1:11" ht="15">
      <c r="A107" s="34">
        <v>105</v>
      </c>
      <c r="B107" s="35" t="s">
        <v>52</v>
      </c>
      <c r="C107" s="35" t="s">
        <v>292</v>
      </c>
      <c r="D107" s="35">
        <v>2019</v>
      </c>
      <c r="E107" s="35" t="s">
        <v>54</v>
      </c>
      <c r="F107" s="61" t="s">
        <v>432</v>
      </c>
      <c r="G107" s="35" t="s">
        <v>433</v>
      </c>
      <c r="H107" s="35"/>
      <c r="I107" s="35" t="s">
        <v>434</v>
      </c>
      <c r="J107" s="42" t="s">
        <v>435</v>
      </c>
      <c r="K107" s="57" t="s">
        <v>58</v>
      </c>
    </row>
    <row r="108" spans="1:11" ht="15">
      <c r="A108" s="34">
        <v>106</v>
      </c>
      <c r="B108" s="35" t="s">
        <v>52</v>
      </c>
      <c r="C108" s="35" t="s">
        <v>436</v>
      </c>
      <c r="D108" s="35">
        <v>2020</v>
      </c>
      <c r="E108" s="35" t="s">
        <v>54</v>
      </c>
      <c r="F108" s="35" t="s">
        <v>437</v>
      </c>
      <c r="G108" s="35" t="s">
        <v>322</v>
      </c>
      <c r="H108" s="35"/>
      <c r="I108" s="35" t="s">
        <v>438</v>
      </c>
      <c r="J108" s="42" t="s">
        <v>439</v>
      </c>
      <c r="K108" s="37" t="s">
        <v>58</v>
      </c>
    </row>
    <row r="109" spans="1:11" ht="15">
      <c r="A109" s="34">
        <v>107</v>
      </c>
      <c r="B109" s="35" t="s">
        <v>52</v>
      </c>
      <c r="C109" s="35" t="s">
        <v>440</v>
      </c>
      <c r="D109" s="35">
        <v>2020</v>
      </c>
      <c r="E109" s="35" t="s">
        <v>54</v>
      </c>
      <c r="F109" s="61" t="s">
        <v>441</v>
      </c>
      <c r="G109" s="35" t="s">
        <v>442</v>
      </c>
      <c r="H109" s="35"/>
      <c r="I109" s="35" t="s">
        <v>443</v>
      </c>
      <c r="J109" s="42" t="s">
        <v>444</v>
      </c>
      <c r="K109" s="37" t="s">
        <v>58</v>
      </c>
    </row>
    <row r="110" spans="1:11" ht="15">
      <c r="A110" s="34">
        <v>108</v>
      </c>
      <c r="B110" s="35" t="s">
        <v>52</v>
      </c>
      <c r="C110" s="35" t="s">
        <v>445</v>
      </c>
      <c r="D110" s="35">
        <v>2020</v>
      </c>
      <c r="E110" s="35" t="s">
        <v>54</v>
      </c>
      <c r="F110" s="35" t="s">
        <v>446</v>
      </c>
      <c r="G110" s="35" t="s">
        <v>354</v>
      </c>
      <c r="H110" s="35"/>
      <c r="I110" s="35" t="s">
        <v>447</v>
      </c>
      <c r="J110" s="42" t="s">
        <v>448</v>
      </c>
      <c r="K110" s="57" t="s">
        <v>58</v>
      </c>
    </row>
    <row r="111" spans="1:11" ht="15">
      <c r="A111" s="34">
        <v>109</v>
      </c>
      <c r="B111" s="35" t="s">
        <v>52</v>
      </c>
      <c r="C111" s="35" t="s">
        <v>440</v>
      </c>
      <c r="D111" s="35">
        <v>2020</v>
      </c>
      <c r="E111" s="35" t="s">
        <v>449</v>
      </c>
      <c r="F111" s="35" t="s">
        <v>450</v>
      </c>
      <c r="G111" s="35" t="s">
        <v>451</v>
      </c>
      <c r="H111" s="35"/>
      <c r="I111" s="35"/>
      <c r="J111" s="42" t="s">
        <v>452</v>
      </c>
      <c r="K111" s="57" t="s">
        <v>58</v>
      </c>
    </row>
    <row r="112" spans="1:11" ht="15">
      <c r="A112" s="34">
        <v>110</v>
      </c>
      <c r="B112" s="35" t="s">
        <v>52</v>
      </c>
      <c r="C112" s="35" t="s">
        <v>440</v>
      </c>
      <c r="D112" s="35">
        <v>2020</v>
      </c>
      <c r="E112" s="35" t="s">
        <v>449</v>
      </c>
      <c r="F112" s="35" t="s">
        <v>453</v>
      </c>
      <c r="G112" s="35" t="s">
        <v>454</v>
      </c>
      <c r="H112" s="35"/>
      <c r="I112" s="35" t="s">
        <v>455</v>
      </c>
      <c r="J112" s="42" t="s">
        <v>456</v>
      </c>
      <c r="K112" s="57" t="s">
        <v>58</v>
      </c>
    </row>
    <row r="113" spans="1:11" ht="15">
      <c r="A113" s="34">
        <v>111</v>
      </c>
      <c r="B113" s="35" t="s">
        <v>52</v>
      </c>
      <c r="C113" s="35" t="s">
        <v>457</v>
      </c>
      <c r="D113" s="35">
        <v>2021</v>
      </c>
      <c r="E113" s="35" t="s">
        <v>458</v>
      </c>
      <c r="F113" s="35" t="s">
        <v>459</v>
      </c>
      <c r="G113" s="35" t="s">
        <v>460</v>
      </c>
      <c r="H113" s="35"/>
      <c r="I113" s="35" t="s">
        <v>461</v>
      </c>
      <c r="J113" s="42" t="s">
        <v>462</v>
      </c>
      <c r="K113" s="57" t="s">
        <v>58</v>
      </c>
    </row>
    <row r="114" spans="1:11" ht="15">
      <c r="A114" s="34">
        <v>112</v>
      </c>
      <c r="B114" s="35" t="s">
        <v>52</v>
      </c>
      <c r="C114" s="35" t="s">
        <v>463</v>
      </c>
      <c r="D114" s="35">
        <v>2021</v>
      </c>
      <c r="E114" s="35" t="s">
        <v>458</v>
      </c>
      <c r="F114" s="35" t="s">
        <v>464</v>
      </c>
      <c r="G114" s="35" t="s">
        <v>465</v>
      </c>
      <c r="H114" s="35" t="s">
        <v>178</v>
      </c>
      <c r="I114" s="35">
        <v>3023613203</v>
      </c>
      <c r="J114" s="42" t="s">
        <v>466</v>
      </c>
      <c r="K114" s="57" t="s">
        <v>58</v>
      </c>
    </row>
    <row r="115" spans="1:11" ht="15">
      <c r="A115" s="34">
        <v>113</v>
      </c>
      <c r="B115" s="35" t="s">
        <v>52</v>
      </c>
      <c r="C115" s="35" t="s">
        <v>463</v>
      </c>
      <c r="D115" s="35">
        <v>2021</v>
      </c>
      <c r="E115" s="35" t="s">
        <v>458</v>
      </c>
      <c r="F115" s="35" t="s">
        <v>467</v>
      </c>
      <c r="G115" s="35" t="s">
        <v>468</v>
      </c>
      <c r="H115" s="35"/>
      <c r="I115" s="35">
        <v>3023613874</v>
      </c>
      <c r="J115" s="42" t="s">
        <v>469</v>
      </c>
      <c r="K115" s="57" t="s">
        <v>58</v>
      </c>
    </row>
    <row r="116" spans="1:11" ht="15">
      <c r="A116" s="34">
        <v>114</v>
      </c>
      <c r="B116" s="35" t="s">
        <v>52</v>
      </c>
      <c r="C116" s="35" t="s">
        <v>463</v>
      </c>
      <c r="D116" s="35">
        <v>2021</v>
      </c>
      <c r="E116" s="35" t="s">
        <v>458</v>
      </c>
      <c r="F116" s="35" t="s">
        <v>470</v>
      </c>
      <c r="G116" s="35" t="s">
        <v>471</v>
      </c>
      <c r="H116" s="35"/>
      <c r="I116" s="35">
        <v>3023613165</v>
      </c>
      <c r="J116" s="42" t="s">
        <v>472</v>
      </c>
      <c r="K116" s="57" t="s">
        <v>58</v>
      </c>
    </row>
    <row r="117" spans="1:11" ht="15">
      <c r="A117" s="34">
        <v>115</v>
      </c>
      <c r="B117" s="35" t="s">
        <v>52</v>
      </c>
      <c r="C117" s="35" t="s">
        <v>463</v>
      </c>
      <c r="D117" s="35">
        <v>2021</v>
      </c>
      <c r="E117" s="35" t="s">
        <v>458</v>
      </c>
      <c r="F117" s="35" t="s">
        <v>473</v>
      </c>
      <c r="G117" s="35" t="s">
        <v>474</v>
      </c>
      <c r="H117" s="35" t="s">
        <v>178</v>
      </c>
      <c r="I117" s="35">
        <v>3023613424</v>
      </c>
      <c r="J117" s="42" t="s">
        <v>475</v>
      </c>
      <c r="K117" s="57" t="s">
        <v>58</v>
      </c>
    </row>
    <row r="118" spans="1:11" ht="15">
      <c r="A118" s="34">
        <v>116</v>
      </c>
      <c r="B118" s="35" t="s">
        <v>52</v>
      </c>
      <c r="C118" s="35" t="s">
        <v>463</v>
      </c>
      <c r="D118" s="35">
        <v>2021</v>
      </c>
      <c r="E118" s="35" t="s">
        <v>458</v>
      </c>
      <c r="F118" s="35" t="s">
        <v>476</v>
      </c>
      <c r="G118" s="35" t="s">
        <v>477</v>
      </c>
      <c r="H118" s="35"/>
      <c r="I118" s="35">
        <v>3023613068</v>
      </c>
      <c r="J118" s="42" t="s">
        <v>478</v>
      </c>
      <c r="K118" s="57" t="s">
        <v>58</v>
      </c>
    </row>
    <row r="119" spans="1:11" ht="15">
      <c r="A119" s="34">
        <v>117</v>
      </c>
      <c r="B119" s="35" t="s">
        <v>52</v>
      </c>
      <c r="C119" s="35" t="s">
        <v>463</v>
      </c>
      <c r="D119" s="35">
        <v>2021</v>
      </c>
      <c r="E119" s="35" t="s">
        <v>458</v>
      </c>
      <c r="F119" s="35" t="s">
        <v>479</v>
      </c>
      <c r="G119" s="35" t="s">
        <v>480</v>
      </c>
      <c r="H119" s="35"/>
      <c r="I119" s="35">
        <v>3023613106</v>
      </c>
      <c r="J119" s="42" t="s">
        <v>481</v>
      </c>
      <c r="K119" s="57" t="s">
        <v>58</v>
      </c>
    </row>
    <row r="120" spans="1:11" ht="15">
      <c r="A120" s="34">
        <v>118</v>
      </c>
      <c r="B120" s="35" t="s">
        <v>52</v>
      </c>
      <c r="C120" s="35" t="s">
        <v>482</v>
      </c>
      <c r="D120" s="35">
        <v>2021</v>
      </c>
      <c r="E120" s="35" t="s">
        <v>458</v>
      </c>
      <c r="F120" s="35" t="s">
        <v>483</v>
      </c>
      <c r="G120" s="35" t="s">
        <v>484</v>
      </c>
      <c r="H120" s="35"/>
      <c r="I120" s="35" t="s">
        <v>485</v>
      </c>
      <c r="J120" s="51" t="s">
        <v>486</v>
      </c>
      <c r="K120" s="57" t="s">
        <v>58</v>
      </c>
    </row>
    <row r="121" spans="1:11" ht="15">
      <c r="A121" s="34">
        <v>119</v>
      </c>
      <c r="B121" s="35" t="s">
        <v>52</v>
      </c>
      <c r="C121" s="35" t="s">
        <v>482</v>
      </c>
      <c r="D121" s="35">
        <v>2021</v>
      </c>
      <c r="E121" s="35" t="s">
        <v>458</v>
      </c>
      <c r="F121" s="35" t="s">
        <v>487</v>
      </c>
      <c r="G121" s="35" t="s">
        <v>488</v>
      </c>
      <c r="H121" s="35"/>
      <c r="I121" s="38" t="s">
        <v>489</v>
      </c>
      <c r="J121" s="52" t="s">
        <v>490</v>
      </c>
      <c r="K121" s="57" t="s">
        <v>58</v>
      </c>
    </row>
    <row r="122" spans="1:11" ht="15">
      <c r="A122" s="34">
        <v>120</v>
      </c>
      <c r="B122" s="35" t="s">
        <v>52</v>
      </c>
      <c r="C122" s="35" t="s">
        <v>491</v>
      </c>
      <c r="D122" s="35">
        <v>2021</v>
      </c>
      <c r="E122" s="35" t="s">
        <v>458</v>
      </c>
      <c r="F122" s="35" t="s">
        <v>492</v>
      </c>
      <c r="G122" s="35" t="s">
        <v>71</v>
      </c>
      <c r="H122" s="35"/>
      <c r="I122" s="38">
        <v>5310575404</v>
      </c>
      <c r="J122" s="52"/>
      <c r="K122" s="57" t="s">
        <v>58</v>
      </c>
    </row>
    <row r="123" spans="1:11" ht="15">
      <c r="A123" s="34">
        <v>121</v>
      </c>
      <c r="B123" s="46" t="s">
        <v>52</v>
      </c>
      <c r="C123" s="46" t="s">
        <v>440</v>
      </c>
      <c r="D123" s="46">
        <v>2020</v>
      </c>
      <c r="E123" s="46" t="s">
        <v>54</v>
      </c>
      <c r="F123" s="46" t="s">
        <v>493</v>
      </c>
      <c r="G123" s="46" t="s">
        <v>494</v>
      </c>
      <c r="H123" s="46"/>
      <c r="I123" s="62" t="s">
        <v>495</v>
      </c>
      <c r="J123" s="63" t="s">
        <v>496</v>
      </c>
      <c r="K123" s="57" t="s">
        <v>58</v>
      </c>
    </row>
    <row r="124" spans="1:11" ht="15">
      <c r="A124" s="34">
        <v>122</v>
      </c>
      <c r="B124" s="35" t="s">
        <v>52</v>
      </c>
      <c r="C124" s="35" t="s">
        <v>482</v>
      </c>
      <c r="D124" s="35">
        <v>2022</v>
      </c>
      <c r="E124" s="35" t="s">
        <v>458</v>
      </c>
      <c r="F124" s="35" t="s">
        <v>497</v>
      </c>
      <c r="G124" s="35" t="s">
        <v>498</v>
      </c>
      <c r="H124" s="35"/>
      <c r="I124" s="38" t="s">
        <v>499</v>
      </c>
      <c r="J124" s="52"/>
      <c r="K124" s="57" t="s">
        <v>58</v>
      </c>
    </row>
    <row r="125" spans="1:11" ht="15">
      <c r="A125" s="34">
        <v>123</v>
      </c>
      <c r="B125" s="35" t="s">
        <v>52</v>
      </c>
      <c r="C125" s="35" t="s">
        <v>500</v>
      </c>
      <c r="D125" s="35">
        <v>2022</v>
      </c>
      <c r="E125" s="35" t="s">
        <v>458</v>
      </c>
      <c r="F125" s="35" t="s">
        <v>501</v>
      </c>
      <c r="G125" s="35" t="s">
        <v>502</v>
      </c>
      <c r="H125" s="35"/>
      <c r="I125" s="38">
        <v>3359232720</v>
      </c>
      <c r="J125" s="52" t="s">
        <v>503</v>
      </c>
      <c r="K125" s="57" t="s">
        <v>58</v>
      </c>
    </row>
    <row r="126" spans="1:11" ht="15">
      <c r="A126" s="34">
        <v>124</v>
      </c>
      <c r="B126" s="35" t="s">
        <v>52</v>
      </c>
      <c r="C126" s="35" t="s">
        <v>504</v>
      </c>
      <c r="D126" s="35">
        <v>2022</v>
      </c>
      <c r="E126" s="35" t="s">
        <v>458</v>
      </c>
      <c r="F126" s="35" t="s">
        <v>505</v>
      </c>
      <c r="G126" s="35" t="s">
        <v>506</v>
      </c>
      <c r="H126" s="35"/>
      <c r="I126" s="38" t="s">
        <v>507</v>
      </c>
      <c r="J126" s="52" t="s">
        <v>508</v>
      </c>
      <c r="K126" s="57" t="s">
        <v>58</v>
      </c>
    </row>
    <row r="127" spans="1:11" ht="15">
      <c r="A127" s="34">
        <v>125</v>
      </c>
      <c r="B127" s="64" t="s">
        <v>52</v>
      </c>
      <c r="C127" s="64" t="s">
        <v>509</v>
      </c>
      <c r="D127" s="64">
        <v>2022</v>
      </c>
      <c r="E127" s="64" t="s">
        <v>458</v>
      </c>
      <c r="F127" s="64" t="s">
        <v>510</v>
      </c>
      <c r="G127" s="64" t="s">
        <v>511</v>
      </c>
      <c r="H127" s="64"/>
      <c r="I127" s="65" t="s">
        <v>512</v>
      </c>
      <c r="J127" s="52" t="s">
        <v>513</v>
      </c>
      <c r="K127" s="57" t="s">
        <v>58</v>
      </c>
    </row>
    <row r="128" spans="1:11" ht="15">
      <c r="A128" s="34">
        <v>126</v>
      </c>
      <c r="B128" s="64" t="s">
        <v>52</v>
      </c>
      <c r="C128" s="64" t="s">
        <v>514</v>
      </c>
      <c r="D128" s="64">
        <v>2022</v>
      </c>
      <c r="E128" s="64" t="s">
        <v>54</v>
      </c>
      <c r="F128" s="64" t="s">
        <v>515</v>
      </c>
      <c r="G128" s="66" t="s">
        <v>516</v>
      </c>
      <c r="H128" s="64"/>
      <c r="I128" s="65" t="s">
        <v>517</v>
      </c>
      <c r="J128" s="52"/>
      <c r="K128" s="60" t="s">
        <v>93</v>
      </c>
    </row>
    <row r="129" spans="1:11" ht="15">
      <c r="A129" s="34">
        <v>127</v>
      </c>
      <c r="B129" s="64" t="s">
        <v>52</v>
      </c>
      <c r="C129" s="67" t="s">
        <v>606</v>
      </c>
      <c r="D129" s="35">
        <v>2023</v>
      </c>
      <c r="E129" s="35" t="s">
        <v>458</v>
      </c>
      <c r="F129" s="65" t="s">
        <v>607</v>
      </c>
      <c r="G129" s="57"/>
      <c r="H129" s="68"/>
      <c r="I129" s="69" t="s">
        <v>608</v>
      </c>
      <c r="J129" s="64" t="s">
        <v>609</v>
      </c>
      <c r="K129" s="57" t="s">
        <v>610</v>
      </c>
    </row>
    <row r="130" spans="1:11" ht="15">
      <c r="A130" s="34">
        <v>128</v>
      </c>
      <c r="B130" s="64" t="s">
        <v>52</v>
      </c>
      <c r="C130" s="64" t="s">
        <v>509</v>
      </c>
      <c r="D130" s="35">
        <v>2023</v>
      </c>
      <c r="E130" s="35" t="s">
        <v>458</v>
      </c>
      <c r="F130" s="65" t="s">
        <v>611</v>
      </c>
      <c r="G130" s="70" t="s">
        <v>612</v>
      </c>
      <c r="H130" s="68"/>
      <c r="I130" s="67" t="s">
        <v>613</v>
      </c>
      <c r="J130" s="64" t="s">
        <v>614</v>
      </c>
      <c r="K130" s="57" t="s">
        <v>58</v>
      </c>
    </row>
  </sheetData>
  <sheetProtection/>
  <mergeCells count="1">
    <mergeCell ref="I1:J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Królikowski</dc:creator>
  <cp:keywords/>
  <dc:description/>
  <cp:lastModifiedBy>Jarosław Krawczyk</cp:lastModifiedBy>
  <cp:lastPrinted>2024-02-02T12:35:38Z</cp:lastPrinted>
  <dcterms:created xsi:type="dcterms:W3CDTF">2022-12-22T11:03:42Z</dcterms:created>
  <dcterms:modified xsi:type="dcterms:W3CDTF">2024-02-14T10:36:43Z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