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Jakub\Desktop\Leki\ZOF_leki-JG\"/>
    </mc:Choice>
  </mc:AlternateContent>
  <xr:revisionPtr revIDLastSave="0" documentId="13_ncr:1_{61165D92-2514-4727-AA92-4F39895D92BE}" xr6:coauthVersionLast="47" xr6:coauthVersionMax="47" xr10:uidLastSave="{00000000-0000-0000-0000-000000000000}"/>
  <bookViews>
    <workbookView xWindow="-120" yWindow="-120" windowWidth="29040" windowHeight="15840" tabRatio="990" activeTab="1" xr2:uid="{00000000-000D-0000-FFFF-FFFF00000000}"/>
  </bookViews>
  <sheets>
    <sheet name="leki jeden pakiet alfabetycznie" sheetId="1" r:id="rId1"/>
    <sheet name="suma" sheetId="4" r:id="rId2"/>
  </sheets>
  <definedNames>
    <definedName name="Print_Area" localSheetId="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35" i="1" l="1"/>
  <c r="H336" i="1"/>
  <c r="H38" i="1"/>
  <c r="H513" i="1"/>
  <c r="H514" i="1" s="1"/>
  <c r="C11" i="4" s="1"/>
  <c r="H460" i="1"/>
  <c r="J460" i="1" s="1"/>
  <c r="H459" i="1"/>
  <c r="J459" i="1" s="1"/>
  <c r="H455" i="1"/>
  <c r="J455" i="1" s="1"/>
  <c r="H177" i="1"/>
  <c r="J177" i="1" s="1"/>
  <c r="H24" i="1"/>
  <c r="J24" i="1" s="1"/>
  <c r="H344" i="1"/>
  <c r="J344" i="1" s="1"/>
  <c r="H129" i="1"/>
  <c r="J129" i="1" s="1"/>
  <c r="H53" i="1"/>
  <c r="J53" i="1" s="1"/>
  <c r="H206" i="1"/>
  <c r="J206" i="1" s="1"/>
  <c r="H314" i="1"/>
  <c r="J314" i="1" s="1"/>
  <c r="H234" i="1"/>
  <c r="J234" i="1" s="1"/>
  <c r="H358" i="1"/>
  <c r="J358" i="1" s="1"/>
  <c r="H75" i="1"/>
  <c r="J75" i="1" s="1"/>
  <c r="H23" i="1"/>
  <c r="J23" i="1" s="1"/>
  <c r="H179" i="1"/>
  <c r="J179" i="1" s="1"/>
  <c r="H264" i="1"/>
  <c r="J264" i="1" s="1"/>
  <c r="H333" i="1"/>
  <c r="J333" i="1" s="1"/>
  <c r="H369" i="1"/>
  <c r="J369" i="1" s="1"/>
  <c r="H45" i="1"/>
  <c r="J45" i="1" s="1"/>
  <c r="H195" i="1"/>
  <c r="J195" i="1" s="1"/>
  <c r="H136" i="1"/>
  <c r="J136" i="1" s="1"/>
  <c r="H74" i="1"/>
  <c r="J74" i="1" s="1"/>
  <c r="H207" i="1"/>
  <c r="J207" i="1" s="1"/>
  <c r="H164" i="1"/>
  <c r="J164" i="1" s="1"/>
  <c r="H55" i="1"/>
  <c r="J55" i="1" s="1"/>
  <c r="H227" i="1"/>
  <c r="J227" i="1" s="1"/>
  <c r="H27" i="1"/>
  <c r="J27" i="1" s="1"/>
  <c r="H56" i="1"/>
  <c r="J56" i="1" s="1"/>
  <c r="H322" i="1"/>
  <c r="J322" i="1" s="1"/>
  <c r="H266" i="1"/>
  <c r="J266" i="1" s="1"/>
  <c r="H507" i="1"/>
  <c r="J507" i="1" s="1"/>
  <c r="H506" i="1"/>
  <c r="J506" i="1" s="1"/>
  <c r="H505" i="1"/>
  <c r="J505" i="1" s="1"/>
  <c r="H498" i="1"/>
  <c r="J498" i="1" s="1"/>
  <c r="H467" i="1"/>
  <c r="J467" i="1" s="1"/>
  <c r="H456" i="1"/>
  <c r="J456" i="1" s="1"/>
  <c r="H466" i="1"/>
  <c r="J466" i="1" s="1"/>
  <c r="H72" i="1"/>
  <c r="J72" i="1" s="1"/>
  <c r="H349" i="1"/>
  <c r="J349" i="1" s="1"/>
  <c r="H26" i="1"/>
  <c r="J26" i="1" s="1"/>
  <c r="H290" i="1"/>
  <c r="J290" i="1" s="1"/>
  <c r="H415" i="1"/>
  <c r="J415" i="1" s="1"/>
  <c r="H192" i="1"/>
  <c r="J192" i="1" s="1"/>
  <c r="H22" i="1"/>
  <c r="J22" i="1" s="1"/>
  <c r="H21" i="1"/>
  <c r="J21" i="1" s="1"/>
  <c r="H97" i="1"/>
  <c r="J97" i="1" s="1"/>
  <c r="H373" i="1"/>
  <c r="J373" i="1" s="1"/>
  <c r="H217" i="1"/>
  <c r="J217" i="1" s="1"/>
  <c r="H368" i="1"/>
  <c r="J368" i="1" s="1"/>
  <c r="H205" i="1"/>
  <c r="J205" i="1" s="1"/>
  <c r="H491" i="1"/>
  <c r="J491" i="1" s="1"/>
  <c r="H492" i="1"/>
  <c r="J492" i="1" s="1"/>
  <c r="H490" i="1"/>
  <c r="J490" i="1" s="1"/>
  <c r="H489" i="1"/>
  <c r="J489" i="1" s="1"/>
  <c r="H488" i="1"/>
  <c r="J488" i="1" s="1"/>
  <c r="H476" i="1"/>
  <c r="J476" i="1" s="1"/>
  <c r="H453" i="1"/>
  <c r="J453" i="1" s="1"/>
  <c r="H203" i="1"/>
  <c r="J203" i="1" s="1"/>
  <c r="H114" i="1"/>
  <c r="J114" i="1" s="1"/>
  <c r="J513" i="1" l="1"/>
  <c r="J514" i="1" s="1"/>
  <c r="E11" i="4" s="1"/>
  <c r="J493" i="1"/>
  <c r="E8" i="4" s="1"/>
  <c r="H508" i="1"/>
  <c r="C10" i="4" s="1"/>
  <c r="J508" i="1"/>
  <c r="E10" i="4" s="1"/>
  <c r="H493" i="1"/>
  <c r="C8" i="4" s="1"/>
  <c r="H499" i="1"/>
  <c r="C9" i="4" s="1"/>
  <c r="J499" i="1"/>
  <c r="E9" i="4" s="1"/>
  <c r="H158" i="1"/>
  <c r="J158" i="1" s="1"/>
  <c r="H298" i="1"/>
  <c r="J298" i="1" s="1"/>
  <c r="H299" i="1"/>
  <c r="J299" i="1" s="1"/>
  <c r="H20" i="1"/>
  <c r="J20" i="1" s="1"/>
  <c r="H431" i="1"/>
  <c r="J431" i="1" s="1"/>
  <c r="H343" i="1"/>
  <c r="J343" i="1" s="1"/>
  <c r="H172" i="1"/>
  <c r="J172" i="1" s="1"/>
  <c r="H427" i="1"/>
  <c r="J427" i="1" s="1"/>
  <c r="H142" i="1"/>
  <c r="J142" i="1" s="1"/>
  <c r="H200" i="1"/>
  <c r="J200" i="1" s="1"/>
  <c r="H235" i="1"/>
  <c r="J235" i="1" s="1"/>
  <c r="H228" i="1"/>
  <c r="J228" i="1" s="1"/>
  <c r="H25" i="1"/>
  <c r="J25" i="1" s="1"/>
  <c r="H9" i="1"/>
  <c r="J9" i="1" s="1"/>
  <c r="H10" i="1"/>
  <c r="J10" i="1" s="1"/>
  <c r="H52" i="1"/>
  <c r="J52" i="1" s="1"/>
  <c r="H233" i="1"/>
  <c r="J233" i="1" s="1"/>
  <c r="H295" i="1"/>
  <c r="J295" i="1" s="1"/>
  <c r="J335" i="1"/>
  <c r="H37" i="1" l="1"/>
  <c r="J37" i="1" s="1"/>
  <c r="H153" i="1"/>
  <c r="J153" i="1" s="1"/>
  <c r="H152" i="1"/>
  <c r="J152" i="1" s="1"/>
  <c r="H151" i="1"/>
  <c r="J151" i="1" s="1"/>
  <c r="H150" i="1"/>
  <c r="J150" i="1" s="1"/>
  <c r="H149" i="1"/>
  <c r="J149" i="1" s="1"/>
  <c r="H148" i="1"/>
  <c r="J148" i="1" s="1"/>
  <c r="H147" i="1"/>
  <c r="J147" i="1" s="1"/>
  <c r="H146" i="1"/>
  <c r="J146" i="1" s="1"/>
  <c r="H145" i="1"/>
  <c r="J145" i="1" s="1"/>
  <c r="H144" i="1"/>
  <c r="J144" i="1" s="1"/>
  <c r="H143" i="1"/>
  <c r="J143" i="1" s="1"/>
  <c r="H141" i="1"/>
  <c r="J141" i="1" s="1"/>
  <c r="H140" i="1"/>
  <c r="J140" i="1" s="1"/>
  <c r="H139" i="1"/>
  <c r="J139" i="1" s="1"/>
  <c r="H138" i="1"/>
  <c r="J138" i="1" s="1"/>
  <c r="H137" i="1"/>
  <c r="J137" i="1" s="1"/>
  <c r="H135" i="1"/>
  <c r="J135" i="1" s="1"/>
  <c r="H134" i="1"/>
  <c r="J134" i="1" s="1"/>
  <c r="H133" i="1"/>
  <c r="J133" i="1" s="1"/>
  <c r="H132" i="1"/>
  <c r="J132" i="1" s="1"/>
  <c r="H131" i="1"/>
  <c r="J131" i="1" s="1"/>
  <c r="H130" i="1"/>
  <c r="J130" i="1" s="1"/>
  <c r="H128" i="1"/>
  <c r="J128" i="1" s="1"/>
  <c r="H127" i="1"/>
  <c r="J127" i="1" s="1"/>
  <c r="H126" i="1"/>
  <c r="J126" i="1" s="1"/>
  <c r="H125" i="1"/>
  <c r="J125" i="1" s="1"/>
  <c r="H124" i="1"/>
  <c r="J124" i="1" s="1"/>
  <c r="H123" i="1"/>
  <c r="J123" i="1" s="1"/>
  <c r="H122" i="1"/>
  <c r="J122" i="1" s="1"/>
  <c r="H121" i="1"/>
  <c r="J121" i="1" s="1"/>
  <c r="H120" i="1"/>
  <c r="J120" i="1" s="1"/>
  <c r="H119" i="1"/>
  <c r="J119" i="1" s="1"/>
  <c r="H118" i="1"/>
  <c r="J118" i="1" s="1"/>
  <c r="H117" i="1"/>
  <c r="J117" i="1" s="1"/>
  <c r="H116" i="1"/>
  <c r="J116" i="1" s="1"/>
  <c r="H115" i="1"/>
  <c r="J115" i="1" s="1"/>
  <c r="H482" i="1"/>
  <c r="J482" i="1" s="1"/>
  <c r="H475" i="1"/>
  <c r="J475" i="1" s="1"/>
  <c r="H474" i="1"/>
  <c r="J474" i="1" s="1"/>
  <c r="H473" i="1"/>
  <c r="J473" i="1" s="1"/>
  <c r="H472" i="1"/>
  <c r="J472" i="1" s="1"/>
  <c r="H471" i="1"/>
  <c r="J471" i="1" s="1"/>
  <c r="H470" i="1"/>
  <c r="J470" i="1" s="1"/>
  <c r="H469" i="1"/>
  <c r="J469" i="1" s="1"/>
  <c r="H468" i="1"/>
  <c r="J468" i="1" s="1"/>
  <c r="H465" i="1"/>
  <c r="H464" i="1"/>
  <c r="J464" i="1" s="1"/>
  <c r="H463" i="1"/>
  <c r="J463" i="1" s="1"/>
  <c r="H462" i="1"/>
  <c r="J462" i="1" s="1"/>
  <c r="H461" i="1"/>
  <c r="J461" i="1" s="1"/>
  <c r="H458" i="1"/>
  <c r="J458" i="1" s="1"/>
  <c r="H457" i="1"/>
  <c r="J457" i="1" s="1"/>
  <c r="H454" i="1"/>
  <c r="J454" i="1" s="1"/>
  <c r="H452" i="1"/>
  <c r="J452" i="1" s="1"/>
  <c r="H451" i="1"/>
  <c r="J451" i="1" s="1"/>
  <c r="H445" i="1"/>
  <c r="J445" i="1" s="1"/>
  <c r="H444" i="1"/>
  <c r="J444" i="1" s="1"/>
  <c r="H439" i="1"/>
  <c r="J439" i="1" s="1"/>
  <c r="H438" i="1"/>
  <c r="J438" i="1" s="1"/>
  <c r="H437" i="1"/>
  <c r="H6" i="1"/>
  <c r="J6" i="1" s="1"/>
  <c r="H7" i="1"/>
  <c r="J7" i="1" s="1"/>
  <c r="H8" i="1"/>
  <c r="J8" i="1" s="1"/>
  <c r="H11" i="1"/>
  <c r="J11" i="1" s="1"/>
  <c r="H12" i="1"/>
  <c r="J12" i="1" s="1"/>
  <c r="H13" i="1"/>
  <c r="J13" i="1" s="1"/>
  <c r="H14" i="1"/>
  <c r="J14" i="1" s="1"/>
  <c r="H15" i="1"/>
  <c r="J15" i="1" s="1"/>
  <c r="H16" i="1"/>
  <c r="J16" i="1" s="1"/>
  <c r="H17" i="1"/>
  <c r="J17" i="1" s="1"/>
  <c r="H18" i="1"/>
  <c r="J18" i="1" s="1"/>
  <c r="H19" i="1"/>
  <c r="J19" i="1" s="1"/>
  <c r="H28" i="1"/>
  <c r="J28" i="1" s="1"/>
  <c r="H29" i="1"/>
  <c r="J29" i="1" s="1"/>
  <c r="H30" i="1"/>
  <c r="J30" i="1" s="1"/>
  <c r="H31" i="1"/>
  <c r="J31" i="1" s="1"/>
  <c r="H32" i="1"/>
  <c r="J32" i="1" s="1"/>
  <c r="H33" i="1"/>
  <c r="J33" i="1" s="1"/>
  <c r="H34" i="1"/>
  <c r="J34" i="1" s="1"/>
  <c r="H35" i="1"/>
  <c r="J35" i="1" s="1"/>
  <c r="H36" i="1"/>
  <c r="J36" i="1" s="1"/>
  <c r="J38" i="1"/>
  <c r="H39" i="1"/>
  <c r="J39" i="1" s="1"/>
  <c r="H40" i="1"/>
  <c r="J40" i="1" s="1"/>
  <c r="H41" i="1"/>
  <c r="J41" i="1" s="1"/>
  <c r="H42" i="1"/>
  <c r="J42" i="1" s="1"/>
  <c r="H43" i="1"/>
  <c r="J43" i="1" s="1"/>
  <c r="H44" i="1"/>
  <c r="J44" i="1" s="1"/>
  <c r="H46" i="1"/>
  <c r="J46" i="1" s="1"/>
  <c r="H47" i="1"/>
  <c r="J47" i="1" s="1"/>
  <c r="H48" i="1"/>
  <c r="J48" i="1" s="1"/>
  <c r="H49" i="1"/>
  <c r="J49" i="1" s="1"/>
  <c r="H50" i="1"/>
  <c r="J50" i="1" s="1"/>
  <c r="H51" i="1"/>
  <c r="J51" i="1" s="1"/>
  <c r="H54" i="1"/>
  <c r="J54" i="1" s="1"/>
  <c r="H57" i="1"/>
  <c r="J57" i="1" s="1"/>
  <c r="H58" i="1"/>
  <c r="J58" i="1" s="1"/>
  <c r="H59" i="1"/>
  <c r="J59" i="1" s="1"/>
  <c r="H60" i="1"/>
  <c r="J60" i="1" s="1"/>
  <c r="H61" i="1"/>
  <c r="J61" i="1" s="1"/>
  <c r="H62" i="1"/>
  <c r="J62" i="1" s="1"/>
  <c r="H63" i="1"/>
  <c r="J63" i="1" s="1"/>
  <c r="H64" i="1"/>
  <c r="J64" i="1" s="1"/>
  <c r="H65" i="1"/>
  <c r="J65" i="1" s="1"/>
  <c r="H66" i="1"/>
  <c r="J66" i="1" s="1"/>
  <c r="H67" i="1"/>
  <c r="J67" i="1" s="1"/>
  <c r="H68" i="1"/>
  <c r="J68" i="1" s="1"/>
  <c r="H69" i="1"/>
  <c r="J69" i="1" s="1"/>
  <c r="H70" i="1"/>
  <c r="J70" i="1" s="1"/>
  <c r="H71" i="1"/>
  <c r="J71" i="1" s="1"/>
  <c r="H73" i="1"/>
  <c r="J73" i="1" s="1"/>
  <c r="H76" i="1"/>
  <c r="J76" i="1" s="1"/>
  <c r="H77" i="1"/>
  <c r="J77" i="1" s="1"/>
  <c r="H78" i="1"/>
  <c r="J78" i="1" s="1"/>
  <c r="H79" i="1"/>
  <c r="J79" i="1" s="1"/>
  <c r="H80" i="1"/>
  <c r="J80" i="1" s="1"/>
  <c r="H81" i="1"/>
  <c r="J81" i="1" s="1"/>
  <c r="H82" i="1"/>
  <c r="J82" i="1" s="1"/>
  <c r="H83" i="1"/>
  <c r="J83" i="1" s="1"/>
  <c r="H84" i="1"/>
  <c r="J84" i="1" s="1"/>
  <c r="H85" i="1"/>
  <c r="J85" i="1" s="1"/>
  <c r="H86" i="1"/>
  <c r="J86" i="1" s="1"/>
  <c r="H87" i="1"/>
  <c r="J87" i="1" s="1"/>
  <c r="H88" i="1"/>
  <c r="J88" i="1" s="1"/>
  <c r="H89" i="1"/>
  <c r="J89" i="1" s="1"/>
  <c r="H90" i="1"/>
  <c r="J90" i="1" s="1"/>
  <c r="H91" i="1"/>
  <c r="J91" i="1" s="1"/>
  <c r="H92" i="1"/>
  <c r="J92" i="1" s="1"/>
  <c r="H93" i="1"/>
  <c r="J93" i="1" s="1"/>
  <c r="H94" i="1"/>
  <c r="J94" i="1" s="1"/>
  <c r="H95" i="1"/>
  <c r="J95" i="1" s="1"/>
  <c r="H96" i="1"/>
  <c r="J96" i="1" s="1"/>
  <c r="H98" i="1"/>
  <c r="J98" i="1" s="1"/>
  <c r="H99" i="1"/>
  <c r="J99" i="1" s="1"/>
  <c r="H100" i="1"/>
  <c r="J100" i="1" s="1"/>
  <c r="H101" i="1"/>
  <c r="J101" i="1" s="1"/>
  <c r="H102" i="1"/>
  <c r="J102" i="1" s="1"/>
  <c r="H103" i="1"/>
  <c r="J103" i="1" s="1"/>
  <c r="H104" i="1"/>
  <c r="J104" i="1" s="1"/>
  <c r="H105" i="1"/>
  <c r="J105" i="1" s="1"/>
  <c r="H106" i="1"/>
  <c r="J106" i="1" s="1"/>
  <c r="H107" i="1"/>
  <c r="J107" i="1" s="1"/>
  <c r="H108" i="1"/>
  <c r="J108" i="1" s="1"/>
  <c r="H109" i="1"/>
  <c r="J109" i="1" s="1"/>
  <c r="H110" i="1"/>
  <c r="J110" i="1" s="1"/>
  <c r="H111" i="1"/>
  <c r="J111" i="1" s="1"/>
  <c r="H112" i="1"/>
  <c r="J112" i="1" s="1"/>
  <c r="H113" i="1"/>
  <c r="J113" i="1" s="1"/>
  <c r="H154" i="1"/>
  <c r="J154" i="1" s="1"/>
  <c r="H155" i="1"/>
  <c r="J155" i="1" s="1"/>
  <c r="H156" i="1"/>
  <c r="J156" i="1" s="1"/>
  <c r="H157" i="1"/>
  <c r="J157" i="1" s="1"/>
  <c r="H159" i="1"/>
  <c r="J159" i="1" s="1"/>
  <c r="H160" i="1"/>
  <c r="J160" i="1" s="1"/>
  <c r="H161" i="1"/>
  <c r="J161" i="1" s="1"/>
  <c r="H162" i="1"/>
  <c r="J162" i="1" s="1"/>
  <c r="H163" i="1"/>
  <c r="J163" i="1" s="1"/>
  <c r="H165" i="1"/>
  <c r="J165" i="1" s="1"/>
  <c r="H166" i="1"/>
  <c r="J166" i="1" s="1"/>
  <c r="H167" i="1"/>
  <c r="J167" i="1" s="1"/>
  <c r="H168" i="1"/>
  <c r="J168" i="1" s="1"/>
  <c r="H169" i="1"/>
  <c r="J169" i="1" s="1"/>
  <c r="H170" i="1"/>
  <c r="J170" i="1" s="1"/>
  <c r="H171" i="1"/>
  <c r="J171" i="1" s="1"/>
  <c r="H173" i="1"/>
  <c r="J173" i="1" s="1"/>
  <c r="H174" i="1"/>
  <c r="J174" i="1" s="1"/>
  <c r="H175" i="1"/>
  <c r="J175" i="1" s="1"/>
  <c r="H176" i="1"/>
  <c r="J176" i="1" s="1"/>
  <c r="H178" i="1"/>
  <c r="J178" i="1" s="1"/>
  <c r="H180" i="1"/>
  <c r="J180" i="1" s="1"/>
  <c r="H181" i="1"/>
  <c r="J181" i="1" s="1"/>
  <c r="H182" i="1"/>
  <c r="J182" i="1" s="1"/>
  <c r="H183" i="1"/>
  <c r="J183" i="1" s="1"/>
  <c r="H184" i="1"/>
  <c r="J184" i="1" s="1"/>
  <c r="H185" i="1"/>
  <c r="J185" i="1" s="1"/>
  <c r="H186" i="1"/>
  <c r="J186" i="1" s="1"/>
  <c r="H187" i="1"/>
  <c r="J187" i="1" s="1"/>
  <c r="H188" i="1"/>
  <c r="J188" i="1" s="1"/>
  <c r="H189" i="1"/>
  <c r="J189" i="1" s="1"/>
  <c r="H190" i="1"/>
  <c r="J190" i="1" s="1"/>
  <c r="H191" i="1"/>
  <c r="J191" i="1" s="1"/>
  <c r="H193" i="1"/>
  <c r="J193" i="1" s="1"/>
  <c r="H194" i="1"/>
  <c r="J194" i="1" s="1"/>
  <c r="H196" i="1"/>
  <c r="J196" i="1" s="1"/>
  <c r="H197" i="1"/>
  <c r="J197" i="1" s="1"/>
  <c r="H198" i="1"/>
  <c r="J198" i="1" s="1"/>
  <c r="H199" i="1"/>
  <c r="J199" i="1" s="1"/>
  <c r="H201" i="1"/>
  <c r="J201" i="1" s="1"/>
  <c r="H202" i="1"/>
  <c r="J202" i="1" s="1"/>
  <c r="H204" i="1"/>
  <c r="J204" i="1" s="1"/>
  <c r="H208" i="1"/>
  <c r="J208" i="1" s="1"/>
  <c r="H209" i="1"/>
  <c r="J209" i="1" s="1"/>
  <c r="H210" i="1"/>
  <c r="J210" i="1" s="1"/>
  <c r="H211" i="1"/>
  <c r="J211" i="1" s="1"/>
  <c r="H212" i="1"/>
  <c r="J212" i="1" s="1"/>
  <c r="H213" i="1"/>
  <c r="J213" i="1" s="1"/>
  <c r="H214" i="1"/>
  <c r="J214" i="1" s="1"/>
  <c r="H215" i="1"/>
  <c r="J215" i="1" s="1"/>
  <c r="H216" i="1"/>
  <c r="J216" i="1" s="1"/>
  <c r="H218" i="1"/>
  <c r="J218" i="1" s="1"/>
  <c r="H219" i="1"/>
  <c r="J219" i="1" s="1"/>
  <c r="H220" i="1"/>
  <c r="J220" i="1" s="1"/>
  <c r="H221" i="1"/>
  <c r="J221" i="1" s="1"/>
  <c r="H222" i="1"/>
  <c r="J222" i="1" s="1"/>
  <c r="H223" i="1"/>
  <c r="J223" i="1" s="1"/>
  <c r="H224" i="1"/>
  <c r="J224" i="1" s="1"/>
  <c r="H225" i="1"/>
  <c r="J225" i="1" s="1"/>
  <c r="H226" i="1"/>
  <c r="J226" i="1" s="1"/>
  <c r="H229" i="1"/>
  <c r="J229" i="1" s="1"/>
  <c r="H230" i="1"/>
  <c r="J230" i="1" s="1"/>
  <c r="H231" i="1"/>
  <c r="J231" i="1" s="1"/>
  <c r="H232" i="1"/>
  <c r="J232" i="1" s="1"/>
  <c r="H236" i="1"/>
  <c r="J236" i="1" s="1"/>
  <c r="H237" i="1"/>
  <c r="J237" i="1" s="1"/>
  <c r="H238" i="1"/>
  <c r="J238" i="1" s="1"/>
  <c r="H239" i="1"/>
  <c r="J239" i="1" s="1"/>
  <c r="H240" i="1"/>
  <c r="J240" i="1" s="1"/>
  <c r="H241" i="1"/>
  <c r="J241" i="1" s="1"/>
  <c r="H242" i="1"/>
  <c r="J242" i="1" s="1"/>
  <c r="H243" i="1"/>
  <c r="J243" i="1" s="1"/>
  <c r="H244" i="1"/>
  <c r="J244" i="1" s="1"/>
  <c r="H245" i="1"/>
  <c r="J245" i="1" s="1"/>
  <c r="H246" i="1"/>
  <c r="J246" i="1" s="1"/>
  <c r="H247" i="1"/>
  <c r="J247" i="1" s="1"/>
  <c r="H248" i="1"/>
  <c r="J248" i="1" s="1"/>
  <c r="H249" i="1"/>
  <c r="J249" i="1" s="1"/>
  <c r="H250" i="1"/>
  <c r="J250" i="1" s="1"/>
  <c r="H251" i="1"/>
  <c r="J251" i="1" s="1"/>
  <c r="H252" i="1"/>
  <c r="J252" i="1" s="1"/>
  <c r="H253" i="1"/>
  <c r="J253" i="1" s="1"/>
  <c r="H254" i="1"/>
  <c r="J254" i="1" s="1"/>
  <c r="H255" i="1"/>
  <c r="J255" i="1" s="1"/>
  <c r="H256" i="1"/>
  <c r="J256" i="1" s="1"/>
  <c r="H257" i="1"/>
  <c r="J257" i="1" s="1"/>
  <c r="H258" i="1"/>
  <c r="J258" i="1" s="1"/>
  <c r="H259" i="1"/>
  <c r="J259" i="1" s="1"/>
  <c r="H260" i="1"/>
  <c r="J260" i="1" s="1"/>
  <c r="H261" i="1"/>
  <c r="J261" i="1" s="1"/>
  <c r="H262" i="1"/>
  <c r="J262" i="1" s="1"/>
  <c r="H263" i="1"/>
  <c r="J263" i="1" s="1"/>
  <c r="H265" i="1"/>
  <c r="J265" i="1" s="1"/>
  <c r="H267" i="1"/>
  <c r="J267" i="1" s="1"/>
  <c r="H268" i="1"/>
  <c r="J268" i="1" s="1"/>
  <c r="H269" i="1"/>
  <c r="J269" i="1" s="1"/>
  <c r="H270" i="1"/>
  <c r="J270" i="1" s="1"/>
  <c r="H271" i="1"/>
  <c r="J271" i="1" s="1"/>
  <c r="H272" i="1"/>
  <c r="J272" i="1" s="1"/>
  <c r="H273" i="1"/>
  <c r="J273" i="1" s="1"/>
  <c r="H274" i="1"/>
  <c r="J274" i="1" s="1"/>
  <c r="H275" i="1"/>
  <c r="J275" i="1" s="1"/>
  <c r="H276" i="1"/>
  <c r="J276" i="1" s="1"/>
  <c r="H277" i="1"/>
  <c r="J277" i="1" s="1"/>
  <c r="H278" i="1"/>
  <c r="J278" i="1" s="1"/>
  <c r="H279" i="1"/>
  <c r="J279" i="1" s="1"/>
  <c r="H280" i="1"/>
  <c r="J280" i="1" s="1"/>
  <c r="H281" i="1"/>
  <c r="J281" i="1" s="1"/>
  <c r="H282" i="1"/>
  <c r="J282" i="1" s="1"/>
  <c r="H283" i="1"/>
  <c r="J283" i="1" s="1"/>
  <c r="H284" i="1"/>
  <c r="J284" i="1" s="1"/>
  <c r="H285" i="1"/>
  <c r="J285" i="1" s="1"/>
  <c r="H286" i="1"/>
  <c r="J286" i="1" s="1"/>
  <c r="H287" i="1"/>
  <c r="J287" i="1" s="1"/>
  <c r="H288" i="1"/>
  <c r="J288" i="1" s="1"/>
  <c r="H289" i="1"/>
  <c r="J289" i="1" s="1"/>
  <c r="H291" i="1"/>
  <c r="J291" i="1" s="1"/>
  <c r="H292" i="1"/>
  <c r="J292" i="1" s="1"/>
  <c r="H293" i="1"/>
  <c r="J293" i="1" s="1"/>
  <c r="H294" i="1"/>
  <c r="J294" i="1" s="1"/>
  <c r="H296" i="1"/>
  <c r="J296" i="1" s="1"/>
  <c r="H297" i="1"/>
  <c r="J297" i="1" s="1"/>
  <c r="H300" i="1"/>
  <c r="J300" i="1" s="1"/>
  <c r="H301" i="1"/>
  <c r="J301" i="1" s="1"/>
  <c r="H302" i="1"/>
  <c r="J302" i="1" s="1"/>
  <c r="H303" i="1"/>
  <c r="J303" i="1" s="1"/>
  <c r="H304" i="1"/>
  <c r="J304" i="1" s="1"/>
  <c r="H305" i="1"/>
  <c r="J305" i="1" s="1"/>
  <c r="H306" i="1"/>
  <c r="J306" i="1" s="1"/>
  <c r="H307" i="1"/>
  <c r="J307" i="1" s="1"/>
  <c r="H308" i="1"/>
  <c r="J308" i="1" s="1"/>
  <c r="H309" i="1"/>
  <c r="J309" i="1" s="1"/>
  <c r="H310" i="1"/>
  <c r="J310" i="1" s="1"/>
  <c r="H311" i="1"/>
  <c r="J311" i="1" s="1"/>
  <c r="H312" i="1"/>
  <c r="J312" i="1" s="1"/>
  <c r="H313" i="1"/>
  <c r="J313" i="1" s="1"/>
  <c r="H315" i="1"/>
  <c r="J315" i="1" s="1"/>
  <c r="H316" i="1"/>
  <c r="J316" i="1" s="1"/>
  <c r="H317" i="1"/>
  <c r="J317" i="1" s="1"/>
  <c r="H318" i="1"/>
  <c r="J318" i="1" s="1"/>
  <c r="H319" i="1"/>
  <c r="J319" i="1" s="1"/>
  <c r="H320" i="1"/>
  <c r="J320" i="1" s="1"/>
  <c r="H321" i="1"/>
  <c r="J321" i="1" s="1"/>
  <c r="H323" i="1"/>
  <c r="J323" i="1" s="1"/>
  <c r="H324" i="1"/>
  <c r="J324" i="1" s="1"/>
  <c r="H325" i="1"/>
  <c r="J325" i="1" s="1"/>
  <c r="H326" i="1"/>
  <c r="J326" i="1" s="1"/>
  <c r="H327" i="1"/>
  <c r="J327" i="1" s="1"/>
  <c r="H328" i="1"/>
  <c r="J328" i="1" s="1"/>
  <c r="H329" i="1"/>
  <c r="J329" i="1" s="1"/>
  <c r="H330" i="1"/>
  <c r="J330" i="1" s="1"/>
  <c r="H331" i="1"/>
  <c r="J331" i="1" s="1"/>
  <c r="H332" i="1"/>
  <c r="J332" i="1" s="1"/>
  <c r="H334" i="1"/>
  <c r="J334" i="1" s="1"/>
  <c r="J336" i="1"/>
  <c r="H337" i="1"/>
  <c r="J337" i="1" s="1"/>
  <c r="H338" i="1"/>
  <c r="J338" i="1" s="1"/>
  <c r="H339" i="1"/>
  <c r="J339" i="1" s="1"/>
  <c r="H340" i="1"/>
  <c r="J340" i="1" s="1"/>
  <c r="H341" i="1"/>
  <c r="J341" i="1" s="1"/>
  <c r="H342" i="1"/>
  <c r="J342" i="1" s="1"/>
  <c r="H345" i="1"/>
  <c r="J345" i="1" s="1"/>
  <c r="H346" i="1"/>
  <c r="J346" i="1" s="1"/>
  <c r="H347" i="1"/>
  <c r="J347" i="1" s="1"/>
  <c r="H348" i="1"/>
  <c r="J348" i="1" s="1"/>
  <c r="H350" i="1"/>
  <c r="J350" i="1" s="1"/>
  <c r="H351" i="1"/>
  <c r="J351" i="1" s="1"/>
  <c r="H352" i="1"/>
  <c r="J352" i="1" s="1"/>
  <c r="H353" i="1"/>
  <c r="J353" i="1" s="1"/>
  <c r="H354" i="1"/>
  <c r="J354" i="1" s="1"/>
  <c r="H355" i="1"/>
  <c r="J355" i="1" s="1"/>
  <c r="H356" i="1"/>
  <c r="J356" i="1" s="1"/>
  <c r="H357" i="1"/>
  <c r="J357" i="1" s="1"/>
  <c r="H359" i="1"/>
  <c r="J359" i="1" s="1"/>
  <c r="H360" i="1"/>
  <c r="J360" i="1" s="1"/>
  <c r="H361" i="1"/>
  <c r="J361" i="1" s="1"/>
  <c r="H362" i="1"/>
  <c r="J362" i="1" s="1"/>
  <c r="H363" i="1"/>
  <c r="J363" i="1" s="1"/>
  <c r="H364" i="1"/>
  <c r="J364" i="1" s="1"/>
  <c r="H365" i="1"/>
  <c r="J365" i="1" s="1"/>
  <c r="H366" i="1"/>
  <c r="J366" i="1" s="1"/>
  <c r="H367" i="1"/>
  <c r="J367" i="1" s="1"/>
  <c r="H370" i="1"/>
  <c r="J370" i="1" s="1"/>
  <c r="H371" i="1"/>
  <c r="J371" i="1" s="1"/>
  <c r="H372" i="1"/>
  <c r="J372" i="1" s="1"/>
  <c r="H374" i="1"/>
  <c r="J374" i="1" s="1"/>
  <c r="H375" i="1"/>
  <c r="J375" i="1" s="1"/>
  <c r="H376" i="1"/>
  <c r="J376" i="1" s="1"/>
  <c r="H377" i="1"/>
  <c r="J377" i="1" s="1"/>
  <c r="H378" i="1"/>
  <c r="J378" i="1" s="1"/>
  <c r="H379" i="1"/>
  <c r="J379" i="1" s="1"/>
  <c r="H380" i="1"/>
  <c r="J380" i="1" s="1"/>
  <c r="H381" i="1"/>
  <c r="J381" i="1" s="1"/>
  <c r="H382" i="1"/>
  <c r="J382" i="1" s="1"/>
  <c r="H383" i="1"/>
  <c r="J383" i="1" s="1"/>
  <c r="H384" i="1"/>
  <c r="J384" i="1" s="1"/>
  <c r="H385" i="1"/>
  <c r="J385" i="1" s="1"/>
  <c r="H386" i="1"/>
  <c r="J386" i="1" s="1"/>
  <c r="H387" i="1"/>
  <c r="J387" i="1" s="1"/>
  <c r="H388" i="1"/>
  <c r="J388" i="1" s="1"/>
  <c r="H389" i="1"/>
  <c r="J389" i="1" s="1"/>
  <c r="H390" i="1"/>
  <c r="J390" i="1" s="1"/>
  <c r="H391" i="1"/>
  <c r="J391" i="1" s="1"/>
  <c r="H392" i="1"/>
  <c r="J392" i="1" s="1"/>
  <c r="H393" i="1"/>
  <c r="J393" i="1" s="1"/>
  <c r="H394" i="1"/>
  <c r="J394" i="1" s="1"/>
  <c r="H395" i="1"/>
  <c r="J395" i="1" s="1"/>
  <c r="H396" i="1"/>
  <c r="J396" i="1" s="1"/>
  <c r="H397" i="1"/>
  <c r="J397" i="1" s="1"/>
  <c r="H398" i="1"/>
  <c r="J398" i="1" s="1"/>
  <c r="H399" i="1"/>
  <c r="J399" i="1" s="1"/>
  <c r="H400" i="1"/>
  <c r="J400" i="1" s="1"/>
  <c r="H401" i="1"/>
  <c r="J401" i="1" s="1"/>
  <c r="H402" i="1"/>
  <c r="J402" i="1" s="1"/>
  <c r="H403" i="1"/>
  <c r="J403" i="1" s="1"/>
  <c r="H404" i="1"/>
  <c r="J404" i="1" s="1"/>
  <c r="H405" i="1"/>
  <c r="J405" i="1" s="1"/>
  <c r="H406" i="1"/>
  <c r="J406" i="1" s="1"/>
  <c r="H407" i="1"/>
  <c r="J407" i="1" s="1"/>
  <c r="H408" i="1"/>
  <c r="J408" i="1" s="1"/>
  <c r="H409" i="1"/>
  <c r="J409" i="1" s="1"/>
  <c r="H410" i="1"/>
  <c r="J410" i="1" s="1"/>
  <c r="H411" i="1"/>
  <c r="J411" i="1" s="1"/>
  <c r="H412" i="1"/>
  <c r="J412" i="1" s="1"/>
  <c r="H413" i="1"/>
  <c r="J413" i="1" s="1"/>
  <c r="H414" i="1"/>
  <c r="J414" i="1" s="1"/>
  <c r="H416" i="1"/>
  <c r="J416" i="1" s="1"/>
  <c r="H417" i="1"/>
  <c r="J417" i="1" s="1"/>
  <c r="H418" i="1"/>
  <c r="J418" i="1" s="1"/>
  <c r="H419" i="1"/>
  <c r="J419" i="1" s="1"/>
  <c r="H420" i="1"/>
  <c r="J420" i="1" s="1"/>
  <c r="H421" i="1"/>
  <c r="J421" i="1" s="1"/>
  <c r="H422" i="1"/>
  <c r="J422" i="1" s="1"/>
  <c r="H423" i="1"/>
  <c r="J423" i="1" s="1"/>
  <c r="H424" i="1"/>
  <c r="J424" i="1" s="1"/>
  <c r="H425" i="1"/>
  <c r="J425" i="1" s="1"/>
  <c r="H426" i="1"/>
  <c r="J426" i="1" s="1"/>
  <c r="H428" i="1"/>
  <c r="J428" i="1" s="1"/>
  <c r="H429" i="1"/>
  <c r="J429" i="1" s="1"/>
  <c r="H430" i="1"/>
  <c r="J430" i="1" s="1"/>
  <c r="H432" i="1"/>
  <c r="J432" i="1" s="1"/>
  <c r="J465" i="1" l="1"/>
  <c r="H477" i="1"/>
  <c r="C6" i="4" s="1"/>
  <c r="J437" i="1"/>
  <c r="J440" i="1" s="1"/>
  <c r="E4" i="4" s="1"/>
  <c r="H440" i="1"/>
  <c r="C4" i="4" s="1"/>
  <c r="J483" i="1"/>
  <c r="E7" i="4" s="1"/>
  <c r="J477" i="1" l="1"/>
  <c r="E6" i="4" s="1"/>
  <c r="J446" i="1"/>
  <c r="E5" i="4" s="1"/>
  <c r="H483" i="1" l="1"/>
  <c r="C7" i="4" s="1"/>
  <c r="H5" i="1" l="1"/>
  <c r="J5" i="1" s="1"/>
  <c r="J433" i="1" l="1"/>
  <c r="E3" i="4" s="1"/>
  <c r="H433" i="1"/>
  <c r="C3" i="4" s="1"/>
  <c r="H446" i="1"/>
  <c r="C5" i="4" s="1"/>
</calcChain>
</file>

<file path=xl/sharedStrings.xml><?xml version="1.0" encoding="utf-8"?>
<sst xmlns="http://schemas.openxmlformats.org/spreadsheetml/2006/main" count="2420" uniqueCount="1226">
  <si>
    <t>1.</t>
  </si>
  <si>
    <t>Lp.</t>
  </si>
  <si>
    <t>Nazwa międzynarodowa          (doprecyzowanie)</t>
  </si>
  <si>
    <t>Postać leku</t>
  </si>
  <si>
    <t>Dawka leku</t>
  </si>
  <si>
    <t>Opis opakowania</t>
  </si>
  <si>
    <t>Cena jedn. netto</t>
  </si>
  <si>
    <t>Wartość netto</t>
  </si>
  <si>
    <t>VAT</t>
  </si>
  <si>
    <t>Wartość brutto</t>
  </si>
  <si>
    <t>Glucosum</t>
  </si>
  <si>
    <t>inj.</t>
  </si>
  <si>
    <t>2.</t>
  </si>
  <si>
    <t>3.</t>
  </si>
  <si>
    <t>Natrium chloratum 0,9%</t>
  </si>
  <si>
    <t>9mg/ml x10ml</t>
  </si>
  <si>
    <t>Aqua pro inj.</t>
  </si>
  <si>
    <t>10ml</t>
  </si>
  <si>
    <t>kaps.</t>
  </si>
  <si>
    <t>30mg</t>
  </si>
  <si>
    <t>30 szt.</t>
  </si>
  <si>
    <t>syr.</t>
  </si>
  <si>
    <t>9,75g/15mlxsyr.</t>
  </si>
  <si>
    <t>czopki</t>
  </si>
  <si>
    <t>2g</t>
  </si>
  <si>
    <t>4.</t>
  </si>
  <si>
    <t>czop.</t>
  </si>
  <si>
    <t>5.</t>
  </si>
  <si>
    <t>6,5mg</t>
  </si>
  <si>
    <t>6.</t>
  </si>
  <si>
    <t>40mg</t>
  </si>
  <si>
    <t>100 szt.</t>
  </si>
  <si>
    <t>7.</t>
  </si>
  <si>
    <t>150ml</t>
  </si>
  <si>
    <t>150mg</t>
  </si>
  <si>
    <t>tabl.</t>
  </si>
  <si>
    <t>2mg</t>
  </si>
  <si>
    <t>4mg</t>
  </si>
  <si>
    <t>aer.</t>
  </si>
  <si>
    <t>10mg</t>
  </si>
  <si>
    <t>50mg</t>
  </si>
  <si>
    <t>30 tabl.</t>
  </si>
  <si>
    <t>8.</t>
  </si>
  <si>
    <t>9.</t>
  </si>
  <si>
    <t>2,5mg</t>
  </si>
  <si>
    <t>10.</t>
  </si>
  <si>
    <t>20mg</t>
  </si>
  <si>
    <t>11.</t>
  </si>
  <si>
    <t>28 tabl.</t>
  </si>
  <si>
    <t>12.</t>
  </si>
  <si>
    <t>Pentoksyfilinum SR</t>
  </si>
  <si>
    <t>400mg</t>
  </si>
  <si>
    <t>13.</t>
  </si>
  <si>
    <t>Lp</t>
  </si>
  <si>
    <t>Ambroxol typu Deflegmin</t>
  </si>
  <si>
    <t>płyn d/inh.nebul.</t>
  </si>
  <si>
    <t>0,25mg/ml</t>
  </si>
  <si>
    <t>0,5mg/1ml</t>
  </si>
  <si>
    <t>100mcg/200dawek</t>
  </si>
  <si>
    <t>płyn d.neb.</t>
  </si>
  <si>
    <t>2mg/ml</t>
  </si>
  <si>
    <t>100mg</t>
  </si>
  <si>
    <t>krem</t>
  </si>
  <si>
    <t>2%/20mg/g</t>
  </si>
  <si>
    <t>40g</t>
  </si>
  <si>
    <t>10g</t>
  </si>
  <si>
    <t>10mg/g</t>
  </si>
  <si>
    <t>15g</t>
  </si>
  <si>
    <t>250mg/2ml</t>
  </si>
  <si>
    <t>20mg/2ml</t>
  </si>
  <si>
    <t>20 szt.</t>
  </si>
  <si>
    <t>25mg</t>
  </si>
  <si>
    <t>2,5mg+50mg</t>
  </si>
  <si>
    <t>12,5mg</t>
  </si>
  <si>
    <t>300mg</t>
  </si>
  <si>
    <t>50 szt.</t>
  </si>
  <si>
    <t>28 szt.</t>
  </si>
  <si>
    <t>5mg</t>
  </si>
  <si>
    <t>500mg</t>
  </si>
  <si>
    <t>37,5mg+325mg</t>
  </si>
  <si>
    <t>60 szt.</t>
  </si>
  <si>
    <t>75mg+650mg</t>
  </si>
  <si>
    <t>20 mg</t>
  </si>
  <si>
    <t>1,5mg</t>
  </si>
  <si>
    <t>35mg</t>
  </si>
  <si>
    <t>20 tabl.</t>
  </si>
  <si>
    <t>50 tabl.</t>
  </si>
  <si>
    <t>40mg/2ml</t>
  </si>
  <si>
    <t>60 tabl.</t>
  </si>
  <si>
    <t>1mg/mlx5ml</t>
  </si>
  <si>
    <t>23,75mg</t>
  </si>
  <si>
    <t>47,50mg</t>
  </si>
  <si>
    <t>95mg</t>
  </si>
  <si>
    <t>Metoprololi VP</t>
  </si>
  <si>
    <t>100mg/2ml</t>
  </si>
  <si>
    <t>żel</t>
  </si>
  <si>
    <t>25mg/g</t>
  </si>
  <si>
    <t>tuba 100g</t>
  </si>
  <si>
    <t>amp.</t>
  </si>
  <si>
    <t>75mg/3ml</t>
  </si>
  <si>
    <t>1% (10mg/g)</t>
  </si>
  <si>
    <t>1 tuba 75g</t>
  </si>
  <si>
    <t>600mg</t>
  </si>
  <si>
    <t>10 amp.</t>
  </si>
  <si>
    <t>10mg/2ml</t>
  </si>
  <si>
    <t>2,5g/5ml</t>
  </si>
  <si>
    <t>250mg</t>
  </si>
  <si>
    <t>Kalium Chloratum 15%</t>
  </si>
  <si>
    <t>Atropinum sulfuricum</t>
  </si>
  <si>
    <t>1mg/ml</t>
  </si>
  <si>
    <t>Calcium Chloratum</t>
  </si>
  <si>
    <t>14.</t>
  </si>
  <si>
    <t>4mg/ml</t>
  </si>
  <si>
    <t>1mg/mlx2ml</t>
  </si>
  <si>
    <t>1mg</t>
  </si>
  <si>
    <t>200mg/5ml</t>
  </si>
  <si>
    <t>1mg/1ml</t>
  </si>
  <si>
    <t>1200mg</t>
  </si>
  <si>
    <t>15.</t>
  </si>
  <si>
    <t>16.</t>
  </si>
  <si>
    <t>75mg</t>
  </si>
  <si>
    <t>391mg</t>
  </si>
  <si>
    <t>draż.</t>
  </si>
  <si>
    <t>0,01g</t>
  </si>
  <si>
    <t>maść</t>
  </si>
  <si>
    <t>30g</t>
  </si>
  <si>
    <t>20g</t>
  </si>
  <si>
    <t>5mg/ml</t>
  </si>
  <si>
    <t>wlew.</t>
  </si>
  <si>
    <t>5mg/2,5ml</t>
  </si>
  <si>
    <t>300j.m/g</t>
  </si>
  <si>
    <t>25mg+100mg</t>
  </si>
  <si>
    <t>Pancreatinum/ Kreon</t>
  </si>
  <si>
    <t>25000j.</t>
  </si>
  <si>
    <t xml:space="preserve"> 60 szt.</t>
  </si>
  <si>
    <t>Glimepiridum</t>
  </si>
  <si>
    <t>50mcg/tabl.</t>
  </si>
  <si>
    <t>200mg</t>
  </si>
  <si>
    <t>12 szt.</t>
  </si>
  <si>
    <t>10mg/ml</t>
  </si>
  <si>
    <t>70mg</t>
  </si>
  <si>
    <t>75 szt.</t>
  </si>
  <si>
    <t>Magnesium + Vitaminum B6</t>
  </si>
  <si>
    <t>45mg/g</t>
  </si>
  <si>
    <t>450mg</t>
  </si>
  <si>
    <t>krople miętowe</t>
  </si>
  <si>
    <t>35g</t>
  </si>
  <si>
    <t>80mg</t>
  </si>
  <si>
    <t>160mg</t>
  </si>
  <si>
    <t xml:space="preserve">Rozuwastatyna </t>
  </si>
  <si>
    <t>Telmisartanum h/chloridum</t>
  </si>
  <si>
    <t>tabl. dojelit.</t>
  </si>
  <si>
    <t>płyn</t>
  </si>
  <si>
    <t>5mg/g</t>
  </si>
  <si>
    <t>1l</t>
  </si>
  <si>
    <t>20mg/g</t>
  </si>
  <si>
    <t>250g</t>
  </si>
  <si>
    <t>400ml</t>
  </si>
  <si>
    <t>25g</t>
  </si>
  <si>
    <t>100g</t>
  </si>
  <si>
    <t>1mg/g</t>
  </si>
  <si>
    <t>Wazelina biała</t>
  </si>
  <si>
    <t>17.</t>
  </si>
  <si>
    <t>Benzyna apteczna</t>
  </si>
  <si>
    <t>18.</t>
  </si>
  <si>
    <t>0,5l</t>
  </si>
  <si>
    <t>-</t>
  </si>
  <si>
    <t>60mg/0,6ml</t>
  </si>
  <si>
    <t>80mg/0,8ml</t>
  </si>
  <si>
    <t>40mg/0,4ml</t>
  </si>
  <si>
    <t>3800j.m. 0,4ml</t>
  </si>
  <si>
    <t>5700j.m./ 0,6ml</t>
  </si>
  <si>
    <t>11 400j.m. Axa/0,6</t>
  </si>
  <si>
    <t>15 200j.m.Axa/0,8</t>
  </si>
  <si>
    <t>fl.</t>
  </si>
  <si>
    <t>fl. 500ml</t>
  </si>
  <si>
    <t>750mg</t>
  </si>
  <si>
    <t>1g</t>
  </si>
  <si>
    <t>1,2g</t>
  </si>
  <si>
    <t>625mg</t>
  </si>
  <si>
    <t xml:space="preserve">Nystatinum </t>
  </si>
  <si>
    <t>2400000j.m/5g</t>
  </si>
  <si>
    <t>7 szt.</t>
  </si>
  <si>
    <t>16 szt.</t>
  </si>
  <si>
    <t>10 szt</t>
  </si>
  <si>
    <t>10 szt.</t>
  </si>
  <si>
    <t>6,8mg/ml</t>
  </si>
  <si>
    <t>55ml</t>
  </si>
  <si>
    <t>maść do oczu</t>
  </si>
  <si>
    <t>3g</t>
  </si>
  <si>
    <t>3mg</t>
  </si>
  <si>
    <t>100 tabl.</t>
  </si>
  <si>
    <t>Acenocumarol</t>
  </si>
  <si>
    <t>75 mg</t>
  </si>
  <si>
    <t>0,5mg</t>
  </si>
  <si>
    <t>7,5mg</t>
  </si>
  <si>
    <t>10 tabl.</t>
  </si>
  <si>
    <t xml:space="preserve">Mirtazepina </t>
  </si>
  <si>
    <t>45mg</t>
  </si>
  <si>
    <t>Midodrin  hydrochloridum</t>
  </si>
  <si>
    <t>Lamotriginum</t>
  </si>
  <si>
    <t>Levodopum+Carbdopum</t>
  </si>
  <si>
    <t>100+25</t>
  </si>
  <si>
    <t>0,4mg</t>
  </si>
  <si>
    <t>15mg</t>
  </si>
  <si>
    <t>30 kaps.</t>
  </si>
  <si>
    <t>sir.</t>
  </si>
  <si>
    <t>1,6mg/gx1fl.250g</t>
  </si>
  <si>
    <t>150g/119mg</t>
  </si>
  <si>
    <t>37,5mg</t>
  </si>
  <si>
    <t>Citalopramum</t>
  </si>
  <si>
    <t>Betametazon+Clotrimazol+Gentamycyna typu Triderm</t>
  </si>
  <si>
    <t>5 g</t>
  </si>
  <si>
    <t>1000j.m/g</t>
  </si>
  <si>
    <t>50g</t>
  </si>
  <si>
    <t>100mg/g</t>
  </si>
  <si>
    <t>100 mcg</t>
  </si>
  <si>
    <t>250mcg/2ml</t>
  </si>
  <si>
    <t>15mg+300mg</t>
  </si>
  <si>
    <t>Insulina ludzka otrzymywana metodą rekombinacji DNA E.Colii, typu Humulin R</t>
  </si>
  <si>
    <t>5 wkład.</t>
  </si>
  <si>
    <t>Insulina ludzka otrzymywana metodą rekombinacji DNA E.Colii, 1 wkład odpowiada 300j.m. insuliny izofanowej, typu Humulin N</t>
  </si>
  <si>
    <t>Insulina dwufazowa. 1 wkład zawiera 3 ml odpowiadające 300 j.m. 1 ml zawiesiny zawiera 100 j.m. rozpuszczalnej insuliny ludzkiej i insuliny ludzkiej izofanowej (NPH) w stosunku: 30/70. Typu Mixtard  30 Penfill</t>
  </si>
  <si>
    <t>Insulina dwufazowa.1 wkład zawiera 3 ml odpowiadające 300 j.m. 1 ml zawiesiny zawiera 100 j.m. rozpuszczalnej insuliny ludzkiej i insuliny ludzkiej izofanowej (NPH) w stosunku: 50/50. Typu Mixtard  50 Penfill</t>
  </si>
  <si>
    <t>Zamawiający wymaga bezpłatnego dostarczenia wstrzykiwaczy wielokrotnego użytku tj.penów w ilości zamawianych opakowań.</t>
  </si>
  <si>
    <t>Nazwa i opis zamówienia</t>
  </si>
  <si>
    <t>Rozmiar</t>
  </si>
  <si>
    <t>Jednostka miary</t>
  </si>
  <si>
    <t>Cena jednostk. netto</t>
  </si>
  <si>
    <t>Vat</t>
  </si>
  <si>
    <t xml:space="preserve">Kompresy z 100 % gazy bawełnianej 17n12w, jałowe </t>
  </si>
  <si>
    <t>7,5 cm x 7,5 cm</t>
  </si>
  <si>
    <t>10 cm x 10 cm</t>
  </si>
  <si>
    <t xml:space="preserve">Kompresy z 100 % gazy bawełnianej 17n8w, niejałowe </t>
  </si>
  <si>
    <t xml:space="preserve">opak. a' 100 szt. </t>
  </si>
  <si>
    <t>szt.</t>
  </si>
  <si>
    <t xml:space="preserve">Hydroaktywny opatrunek piankowy samoprzylepny </t>
  </si>
  <si>
    <t>Opaska dziana. , pakowana pojedynczo</t>
  </si>
  <si>
    <t>Opaska elastyczna rozm. (wielorazowego użytku, pakowana po 1- sztuce, do sterylizacji) z zapinką</t>
  </si>
  <si>
    <t>Opaska elastyczna rozm. (wielorazowego użytku, pakowana po 1- sztuce, do sterylizacji) z dwoma zapinkami</t>
  </si>
  <si>
    <t xml:space="preserve">Plaster opatrunkowy z miękkiej włókniny </t>
  </si>
  <si>
    <t>19.</t>
  </si>
  <si>
    <t>20.</t>
  </si>
  <si>
    <t xml:space="preserve">Przylepiec na rolce z porowatej transparentnej foli przeźroczystość foli umożliwiająca wizualną kontrolę np. stanu płynu,nie wywołująca podrażnień skóry,możliwość dzielenia wzdłuż i wszerz,strona zewnętrzna przylepca impregnowana w celu zabezpieczenia przed wilgocią   </t>
  </si>
  <si>
    <t>21.</t>
  </si>
  <si>
    <t>22.</t>
  </si>
  <si>
    <t>10 cm x 10 m</t>
  </si>
  <si>
    <t>23.</t>
  </si>
  <si>
    <t>24.</t>
  </si>
  <si>
    <t xml:space="preserve">7 cm x 9 cm </t>
  </si>
  <si>
    <t>25.</t>
  </si>
  <si>
    <t>Ilość
[1 rok]</t>
  </si>
  <si>
    <t>PAKIET.</t>
  </si>
  <si>
    <t xml:space="preserve">RAZEM   </t>
  </si>
  <si>
    <t>(100j.m./ml) 3ml</t>
  </si>
  <si>
    <t>100mg/ml  (10%)</t>
  </si>
  <si>
    <t>Wykaz leków i opatrunków z podziałem na pakiety (części)</t>
  </si>
  <si>
    <t>26.</t>
  </si>
  <si>
    <t>27.</t>
  </si>
  <si>
    <t>28.</t>
  </si>
  <si>
    <t>29.</t>
  </si>
  <si>
    <t>30.</t>
  </si>
  <si>
    <t>31.</t>
  </si>
  <si>
    <t>32.</t>
  </si>
  <si>
    <t>33.</t>
  </si>
  <si>
    <t>34.</t>
  </si>
  <si>
    <t>35.</t>
  </si>
  <si>
    <t>36.</t>
  </si>
  <si>
    <t>37.</t>
  </si>
  <si>
    <t>38.</t>
  </si>
  <si>
    <t>39.</t>
  </si>
  <si>
    <t>40.</t>
  </si>
  <si>
    <t>41.</t>
  </si>
  <si>
    <t>42.</t>
  </si>
  <si>
    <t>44.</t>
  </si>
  <si>
    <t>45.</t>
  </si>
  <si>
    <t>46.</t>
  </si>
  <si>
    <t>47.</t>
  </si>
  <si>
    <t>48.</t>
  </si>
  <si>
    <t>49.</t>
  </si>
  <si>
    <t>50.</t>
  </si>
  <si>
    <t>51.</t>
  </si>
  <si>
    <t>52.</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</si>
  <si>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</si>
  <si>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</si>
  <si>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</si>
  <si>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</si>
  <si>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</si>
  <si>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</si>
  <si>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</si>
  <si>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</si>
  <si>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</si>
  <si>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</si>
  <si>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</si>
  <si>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</si>
  <si>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</si>
  <si>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</si>
  <si>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</si>
  <si>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</si>
  <si>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</si>
  <si>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</si>
  <si>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</si>
  <si>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</si>
  <si>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</si>
  <si>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</si>
  <si>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</si>
  <si>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</si>
  <si>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</si>
  <si>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</si>
  <si>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</si>
  <si>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</si>
  <si>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</si>
  <si>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</si>
  <si>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</si>
  <si>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</si>
  <si>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</si>
  <si>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</si>
  <si>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</si>
  <si>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</si>
  <si>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</si>
  <si>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</si>
  <si>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</si>
  <si>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</si>
  <si>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</si>
  <si>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</si>
  <si>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</si>
  <si>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</si>
  <si>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</si>
  <si>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</si>
  <si>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</si>
  <si>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</si>
  <si>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</si>
  <si>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</si>
  <si>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</si>
  <si>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</si>
  <si>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</si>
  <si>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</si>
  <si>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</si>
  <si>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</si>
  <si>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</si>
  <si>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</si>
  <si>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</si>
  <si>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</si>
  <si>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</si>
  <si>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</si>
  <si>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</si>
  <si>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</si>
  <si>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</si>
  <si>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</si>
  <si>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</si>
  <si>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</si>
  <si>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</si>
  <si>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</si>
  <si>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</si>
  <si>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</si>
  <si>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</si>
  <si>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</si>
  <si>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</si>
  <si>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</si>
  <si>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</si>
  <si>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</si>
  <si>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</si>
  <si>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</si>
  <si>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</si>
  <si>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</si>
  <si>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</si>
  <si>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</si>
  <si>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</si>
  <si>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</si>
  <si>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</si>
  <si>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</si>
  <si>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144.</t>
  </si>
  <si>
    <t>145.</t>
  </si>
  <si>
    <t>146.</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</si>
  <si>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</si>
  <si>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</si>
  <si>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</si>
  <si>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</si>
  <si>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</si>
  <si>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</si>
  <si>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</si>
  <si>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</si>
  <si>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</si>
  <si>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</si>
  <si>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</si>
  <si>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</si>
  <si>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</si>
  <si>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</si>
  <si>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</si>
  <si>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</si>
  <si>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</si>
  <si>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</si>
  <si>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</si>
  <si>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</si>
  <si>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</si>
  <si>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</si>
  <si>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</si>
  <si>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</si>
  <si>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</si>
  <si>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</si>
  <si>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</si>
  <si>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</si>
  <si>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</si>
  <si>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178.</t>
  </si>
  <si>
    <t>180.</t>
  </si>
  <si>
    <t>181.</t>
  </si>
  <si>
    <t>182.</t>
  </si>
  <si>
    <t>183.</t>
  </si>
  <si>
    <t>184.</t>
  </si>
  <si>
    <t>185.</t>
  </si>
  <si>
    <t>186.</t>
  </si>
  <si>
    <t>189.</t>
  </si>
  <si>
    <t>190.</t>
  </si>
  <si>
    <t>191.</t>
  </si>
  <si>
    <t>192.</t>
  </si>
  <si>
    <t>193.</t>
  </si>
  <si>
    <t>194.</t>
  </si>
  <si>
    <t>195.</t>
  </si>
  <si>
    <t>197.</t>
  </si>
  <si>
    <t>198.</t>
  </si>
  <si>
    <t>199.</t>
  </si>
  <si>
    <t>200.</t>
  </si>
  <si>
    <t>201.</t>
  </si>
  <si>
    <t>202.</t>
  </si>
  <si>
    <t>203.</t>
  </si>
  <si>
    <t>204.</t>
  </si>
  <si>
    <t>205.</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</si>
  <si>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</si>
  <si>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</si>
  <si>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</si>
  <si>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</si>
  <si>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</si>
  <si>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</si>
  <si>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</si>
  <si>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</si>
  <si>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</si>
  <si>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</si>
  <si>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</si>
  <si>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</si>
  <si>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</si>
  <si>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</si>
  <si>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</si>
  <si>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</si>
  <si>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</si>
  <si>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</si>
  <si>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</si>
  <si>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</si>
  <si>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</si>
  <si>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</si>
  <si>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</si>
  <si>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</si>
  <si>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</si>
  <si>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</si>
  <si>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</si>
  <si>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</si>
  <si>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</si>
  <si>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</si>
  <si>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238.</t>
  </si>
  <si>
    <t>239.</t>
  </si>
  <si>
    <t>240.</t>
  </si>
  <si>
    <t>241.</t>
  </si>
  <si>
    <t>242.</t>
  </si>
  <si>
    <t>243.</t>
  </si>
  <si>
    <t>244.</t>
  </si>
  <si>
    <t>245.</t>
  </si>
  <si>
    <t>246.</t>
  </si>
  <si>
    <t>247.</t>
  </si>
  <si>
    <t>248.</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</si>
  <si>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</si>
  <si>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</si>
  <si>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</si>
  <si>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</si>
  <si>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</si>
  <si>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</si>
  <si>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</si>
  <si>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</si>
  <si>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</si>
  <si>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</si>
  <si>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</si>
  <si>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</si>
  <si>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</si>
  <si>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</si>
  <si>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</si>
  <si>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</si>
  <si>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</si>
  <si>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</si>
  <si>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</si>
  <si>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</si>
  <si>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</si>
  <si>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</si>
  <si>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</si>
  <si>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</si>
  <si>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</si>
  <si>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</si>
  <si>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</si>
  <si>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</si>
  <si>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</si>
  <si>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</si>
  <si>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</si>
  <si>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</si>
  <si>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</si>
  <si>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</si>
  <si>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</si>
  <si>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</si>
  <si>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</si>
  <si>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</si>
  <si>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</si>
  <si>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</si>
  <si>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</si>
  <si>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</si>
  <si>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</si>
  <si>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</si>
  <si>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</si>
  <si>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 xml:space="preserve">Kompresy z 100 % gazy bawełnianej 17n8w, jałowe </t>
  </si>
  <si>
    <t xml:space="preserve">Przylepiec na białej włókninie,  na szpulce </t>
  </si>
  <si>
    <t>Przylepiec na białej włókninie,  na szpulce</t>
  </si>
  <si>
    <t xml:space="preserve">Przylepiec na rolce z porowatej transparentnej foli przeźroczystość foli umożliwiająca wizualną kontrolę np. stanu płynu,nie wywołująca podrażnień skóry,możliwość dzielenia wzdłuż i wszerz,  </t>
  </si>
  <si>
    <t xml:space="preserve">Przylepiec włókninowy - taśma, </t>
  </si>
  <si>
    <t>1szt.</t>
  </si>
  <si>
    <t>Razem wartość zamówienia brutto</t>
  </si>
  <si>
    <t>x</t>
  </si>
  <si>
    <t>PAKIET</t>
  </si>
  <si>
    <t>zasypka</t>
  </si>
  <si>
    <t>0,05g/mlx3ml</t>
  </si>
  <si>
    <t>0,02mg/daw.</t>
  </si>
  <si>
    <t>Dexamethasonum</t>
  </si>
  <si>
    <t>Zofenoprilum calcicum</t>
  </si>
  <si>
    <t>250ml</t>
  </si>
  <si>
    <t>Theophyllinum  retard R03DA04</t>
  </si>
  <si>
    <t>Ambroxol hydrochloride</t>
  </si>
  <si>
    <t>płyn d/neb.</t>
  </si>
  <si>
    <t>7,5mg/ml</t>
  </si>
  <si>
    <t>100ml</t>
  </si>
  <si>
    <t>0,0463g/g</t>
  </si>
  <si>
    <t>Lercarnidipina</t>
  </si>
  <si>
    <t>2%(2mg/ml)</t>
  </si>
  <si>
    <t>Methylprednisolonum</t>
  </si>
  <si>
    <t>Mianserini hydrochloricum</t>
  </si>
  <si>
    <t>Naloxoni hydrochloridum</t>
  </si>
  <si>
    <t>0,4mg/ml</t>
  </si>
  <si>
    <t>10 000j.Ph Eur.</t>
  </si>
  <si>
    <t>Paroxetinum</t>
  </si>
  <si>
    <t>Gaza bawełniana jałowa 13nit</t>
  </si>
  <si>
    <t>Biperiden</t>
  </si>
  <si>
    <t>Gabapentyna</t>
  </si>
  <si>
    <t xml:space="preserve">Lewomeprazyna </t>
  </si>
  <si>
    <t>Natrium bicarbonicum 8,4%</t>
  </si>
  <si>
    <t>84mg/mlx20ml</t>
  </si>
  <si>
    <t>1%(10mg/ml)</t>
  </si>
  <si>
    <t>0,4mg/dawka                           (11g/200dawek)</t>
  </si>
  <si>
    <t>40j.m./0,5ml</t>
  </si>
  <si>
    <t>50mg/g</t>
  </si>
  <si>
    <t>6mg</t>
  </si>
  <si>
    <t>20mg/ml</t>
  </si>
  <si>
    <t>50mg/ml</t>
  </si>
  <si>
    <t>150g</t>
  </si>
  <si>
    <t>8mg</t>
  </si>
  <si>
    <t>r-r do neb.</t>
  </si>
  <si>
    <t>0,5mg+0,25mg</t>
  </si>
  <si>
    <t>20ml</t>
  </si>
  <si>
    <t>20mcg/200dawek</t>
  </si>
  <si>
    <t>krem d/odb.</t>
  </si>
  <si>
    <t>50mg+20mg</t>
  </si>
  <si>
    <t>0,1% (1mg/g)</t>
  </si>
  <si>
    <t>30ml</t>
  </si>
  <si>
    <t>Oktenidyny dichlorowodorek D08AX</t>
  </si>
  <si>
    <t>Oxybutynin hydrochloride G04BD04</t>
  </si>
  <si>
    <t>90 szt.</t>
  </si>
  <si>
    <t>1000l</t>
  </si>
  <si>
    <t>Trimethoprim+Sulfamethoxazolem</t>
  </si>
  <si>
    <t>960mg(160+800mg)</t>
  </si>
  <si>
    <t>40 szt.</t>
  </si>
  <si>
    <t>0,30x8mm</t>
  </si>
  <si>
    <t>180mg</t>
  </si>
  <si>
    <t>kropl.</t>
  </si>
  <si>
    <t>0,015g/g</t>
  </si>
  <si>
    <t xml:space="preserve">Ammonii bituminosulfonas </t>
  </si>
  <si>
    <t xml:space="preserve"> </t>
  </si>
  <si>
    <t>177.</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</si>
  <si>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</si>
  <si>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</si>
  <si>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</si>
  <si>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</si>
  <si>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</si>
  <si>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</si>
  <si>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</si>
  <si>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</si>
  <si>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</si>
  <si>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</si>
  <si>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</si>
  <si>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</si>
  <si>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</si>
  <si>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</si>
  <si>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</si>
  <si>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</si>
  <si>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</si>
  <si>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</si>
  <si>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</si>
  <si>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</si>
  <si>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</si>
  <si>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</si>
  <si>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</si>
  <si>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</si>
  <si>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</si>
  <si>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</si>
  <si>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</si>
  <si>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</si>
  <si>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</si>
  <si>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</si>
  <si>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</si>
  <si>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</si>
  <si>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</si>
  <si>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</si>
  <si>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</si>
  <si>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</si>
  <si>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</si>
  <si>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</si>
  <si>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</si>
  <si>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</si>
  <si>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</si>
  <si>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</si>
  <si>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</si>
  <si>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339.</t>
  </si>
  <si>
    <t>340.</t>
  </si>
  <si>
    <t>341.</t>
  </si>
  <si>
    <t>342.</t>
  </si>
  <si>
    <t>343.</t>
  </si>
  <si>
    <t>344.</t>
  </si>
  <si>
    <t>345.</t>
  </si>
  <si>
    <t>346.</t>
  </si>
  <si>
    <t>347.</t>
  </si>
  <si>
    <t>leki 1</t>
  </si>
  <si>
    <t>Cloxacillin typu Syntarpen</t>
  </si>
  <si>
    <t>1,5mln j.m.</t>
  </si>
  <si>
    <t>275mg</t>
  </si>
  <si>
    <t>349.</t>
  </si>
  <si>
    <t>350.</t>
  </si>
  <si>
    <t>351.</t>
  </si>
  <si>
    <t>(0,02g+20mg/g+0,05g)/g</t>
  </si>
  <si>
    <t>800j.m.</t>
  </si>
  <si>
    <t>(0,1g+2g)/100g</t>
  </si>
  <si>
    <t>Omeprazolum</t>
  </si>
  <si>
    <t>0,02g</t>
  </si>
  <si>
    <t>krople d/uszu</t>
  </si>
  <si>
    <t>0,2g/g</t>
  </si>
  <si>
    <t>(3,1mg+9,3mg/g)g</t>
  </si>
  <si>
    <t>krople d/ustne</t>
  </si>
  <si>
    <t>Acarbosum</t>
  </si>
  <si>
    <t>Amitriptylinum</t>
  </si>
  <si>
    <t>płyn d/jamy ustnej</t>
  </si>
  <si>
    <t>Diltiazem</t>
  </si>
  <si>
    <t>120mg</t>
  </si>
  <si>
    <t>Prometazyna</t>
  </si>
  <si>
    <t>Kwetiapina</t>
  </si>
  <si>
    <t xml:space="preserve">Ropinirolum h/chloridum </t>
  </si>
  <si>
    <t>Clomipraminy chlorowodorek</t>
  </si>
  <si>
    <t>Duloksetyna</t>
  </si>
  <si>
    <t>60mg</t>
  </si>
  <si>
    <t>Flupentixolum</t>
  </si>
  <si>
    <t>krople żołądkowe</t>
  </si>
  <si>
    <t>28ml</t>
  </si>
  <si>
    <t>inj</t>
  </si>
  <si>
    <t>3,5mg/5ml</t>
  </si>
  <si>
    <t xml:space="preserve">rozmiar L                            </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</si>
  <si>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</si>
  <si>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</si>
  <si>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</si>
  <si>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</si>
  <si>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</si>
  <si>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</si>
  <si>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</si>
  <si>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</si>
  <si>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</si>
  <si>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</si>
  <si>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</si>
  <si>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</si>
  <si>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</si>
  <si>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</si>
  <si>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</si>
  <si>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</si>
  <si>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</si>
  <si>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</si>
  <si>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</si>
  <si>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</si>
  <si>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</si>
  <si>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</si>
  <si>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</si>
  <si>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</si>
  <si>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Buspironii hydrochloridum</t>
  </si>
  <si>
    <t>Amikacyna z dwoma jednakowymii portami</t>
  </si>
  <si>
    <t>500mg/100ml</t>
  </si>
  <si>
    <t>Thiamazole</t>
  </si>
  <si>
    <t>Ticagrelor</t>
  </si>
  <si>
    <t>90mg</t>
  </si>
  <si>
    <t>376.</t>
  </si>
  <si>
    <t>377.</t>
  </si>
  <si>
    <t>378.</t>
  </si>
  <si>
    <t>379.</t>
  </si>
  <si>
    <t>380.</t>
  </si>
  <si>
    <t>381.</t>
  </si>
  <si>
    <t>382.</t>
  </si>
  <si>
    <t>383.</t>
  </si>
  <si>
    <t>384.</t>
  </si>
  <si>
    <t>385.</t>
  </si>
  <si>
    <t>386.</t>
  </si>
  <si>
    <t>387.</t>
  </si>
  <si>
    <t>388.</t>
  </si>
  <si>
    <t>389.</t>
  </si>
  <si>
    <t>12,5 cm x 12,5 cm</t>
  </si>
  <si>
    <t>Chusteczki pielęgnacyjne, wilgotne do szybkiego oczyszczania ciała</t>
  </si>
  <si>
    <t>Rivastigminum</t>
  </si>
  <si>
    <t>1,5mg%</t>
  </si>
  <si>
    <t>Osseinum hydroxyapaticum comp.</t>
  </si>
  <si>
    <t>830mg</t>
  </si>
  <si>
    <t>25mcg/tabl.</t>
  </si>
  <si>
    <t>Apixabanum</t>
  </si>
  <si>
    <t>800mg</t>
  </si>
  <si>
    <t>Acyclovir</t>
  </si>
  <si>
    <t>Levetiracetamum</t>
  </si>
  <si>
    <t>Lidocainum</t>
  </si>
  <si>
    <t>38g</t>
  </si>
  <si>
    <t>Pregabalinum</t>
  </si>
  <si>
    <t>Insulina typy Insulatard  Penfill</t>
  </si>
  <si>
    <t>(100j.m./ml)3ml</t>
  </si>
  <si>
    <t>Empagliflozyna</t>
  </si>
  <si>
    <t>Werapamilum chlorowodorek</t>
  </si>
  <si>
    <t>Acidum ascorbicum C</t>
  </si>
  <si>
    <t>Quinaprilum</t>
  </si>
  <si>
    <t xml:space="preserve">Epinefryna/Inj.Adrenalini   </t>
  </si>
  <si>
    <t>Altacet/Octanowinian glinu</t>
  </si>
  <si>
    <t>Oxytetracyklinum+Polymyxinum B+Hydrocortisonum</t>
  </si>
  <si>
    <t>(5mg+1000j.m.+0,015g)ml</t>
  </si>
  <si>
    <t>Igły do penow typu NovoFine</t>
  </si>
  <si>
    <t>Phenazolinum/Antazolinum</t>
  </si>
  <si>
    <t>110mg</t>
  </si>
  <si>
    <t>0,9% NATRIUM CHLORATUM op. stojące, z dwoma sterylnym portami</t>
  </si>
  <si>
    <t>20% GLUCOSUM op. stojące, z dwoma sterylnym portami</t>
  </si>
  <si>
    <t>179.</t>
  </si>
  <si>
    <t>390.</t>
  </si>
  <si>
    <t>391.</t>
  </si>
  <si>
    <t>392.</t>
  </si>
  <si>
    <t>393.</t>
  </si>
  <si>
    <t>394.</t>
  </si>
  <si>
    <t>395.</t>
  </si>
  <si>
    <t>396.</t>
  </si>
  <si>
    <t>397.</t>
  </si>
  <si>
    <t>398.</t>
  </si>
  <si>
    <t>399.</t>
  </si>
  <si>
    <t>400.</t>
  </si>
  <si>
    <t>401.</t>
  </si>
  <si>
    <t>402.</t>
  </si>
  <si>
    <t>403.</t>
  </si>
  <si>
    <t>404.</t>
  </si>
  <si>
    <t>405.</t>
  </si>
  <si>
    <t>Nazwa handlowa                 kod EAN</t>
  </si>
  <si>
    <t>Opatrunek piankowy pokryty warstwą hydrożelu w postaci siatki, która uniemożliwia przywieranie warstwy piankowej do rany. Strona zewnętrzna pokryta wodoodporną folią poliuretanową</t>
  </si>
  <si>
    <t xml:space="preserve">szt. </t>
  </si>
  <si>
    <t>Krem ochronny z kreatyną przeznaczenie dla skóry narażonej na działanie szkodliwych czynników.</t>
  </si>
  <si>
    <t>Wodno-oleista emulsja do ciała, przeznaczona dla skóry narażonej na działanie moczu.</t>
  </si>
  <si>
    <t>Mydło w płynie przeznaczone dla skóry narażonej na podrażnienia z powodu długotrwałego leżenia.</t>
  </si>
  <si>
    <t>1 opak.</t>
  </si>
  <si>
    <t>Cardiamid z Kofeiną</t>
  </si>
  <si>
    <t>Taksoid tężcowy/szczep.p/tężcowa</t>
  </si>
  <si>
    <t>Acidum folicum</t>
  </si>
  <si>
    <t>Hyoscini butyloromidum</t>
  </si>
  <si>
    <t>Valproic acid</t>
  </si>
  <si>
    <t>maść d/oczu</t>
  </si>
  <si>
    <t>4,5g</t>
  </si>
  <si>
    <t>Bismuthi subgallas+Zinci oxidum+Taninum</t>
  </si>
  <si>
    <t>czopki d/odb.</t>
  </si>
  <si>
    <t>[200mg+100mg+150mg]</t>
  </si>
  <si>
    <t>8,5mg/g</t>
  </si>
  <si>
    <t xml:space="preserve">Monoazotan izosorbidu </t>
  </si>
  <si>
    <t xml:space="preserve">Nadroparyna  </t>
  </si>
  <si>
    <t xml:space="preserve">Oxytetracyklinum+Hydrocortisonum </t>
  </si>
  <si>
    <t xml:space="preserve">Penicylina fenoksymetylowa </t>
  </si>
  <si>
    <t>Probiotyk A07AX</t>
  </si>
  <si>
    <t xml:space="preserve">Salicylan choliny </t>
  </si>
  <si>
    <t xml:space="preserve">Sztuczny lód w aerozolu </t>
  </si>
  <si>
    <t xml:space="preserve">Tolterodyna </t>
  </si>
  <si>
    <t xml:space="preserve">Triazotan glicerolu </t>
  </si>
  <si>
    <t xml:space="preserve">Tribenosidum+lidokainum hydrochloricum </t>
  </si>
  <si>
    <t>406.</t>
  </si>
  <si>
    <t>407.</t>
  </si>
  <si>
    <t>408.</t>
  </si>
  <si>
    <t>409.</t>
  </si>
  <si>
    <t>410.</t>
  </si>
  <si>
    <t>411.</t>
  </si>
  <si>
    <t>412.</t>
  </si>
  <si>
    <t>413.</t>
  </si>
  <si>
    <t>414.</t>
  </si>
  <si>
    <t>415.</t>
  </si>
  <si>
    <t>opis</t>
  </si>
  <si>
    <t>5kg</t>
  </si>
  <si>
    <t>Wata celulozowa, miękka  arkusze</t>
  </si>
  <si>
    <t>Rękaw opatrunkowy na rolce</t>
  </si>
  <si>
    <t xml:space="preserve">Rękaw opatrunkowy na rolce </t>
  </si>
  <si>
    <t>Nazwa handlowa/klasa                  kod EAN</t>
  </si>
  <si>
    <t>Nazwa handlowa/klasa                kod EAN</t>
  </si>
  <si>
    <t>Nazwa handlowa/klasa                 kod EAN</t>
  </si>
  <si>
    <t>Nazwa handlowa /klasa                kod EAN</t>
  </si>
  <si>
    <t>Substancje czynne: wyciąg płynny złożony z: koszyczka rumianku (Matricariae flos), kory dębu (Quercus cortex), liścia szałwi (Salviae folium), ziela arnika (Arnica herba), kłącza tataraku (Calami rhizomate), ziela mięty pieprzowej (Menthae piperitae herba), ziela tymianku (Thymi herba); benzokaina.typu Dentosept</t>
  </si>
  <si>
    <t>Aqua, Paraffinum Liquidum, Zinc Oxide, Paraffin, Lanolin, Cera Microcristallina, Sorbitan Sesquoleate, Benzyl Benzoate, Cera Alba, Benzyl Alcohol, Linalyl Acetate, Propylene Glycol, Benzyl Cinnamate, Lavandula Angustifolia Oil, Citric Acid, BHA typu  Sudocrem</t>
  </si>
  <si>
    <t>sztuczna sól emska 450 mg, w tym: sodu wodorowęglan 318,150 mg, sodu bromek 0,045 mg, sodu fosforan bezwodny 0,225 mg, sodu chlorek 121,500 mg, sodu siarczan bezwodny 4,050 mg, potasu siarczan 6,030 mg;typu  Sal EMS Factitium</t>
  </si>
  <si>
    <t>Wyciąg suchy z korzenia rzodkwi czarnej z węglem leczniczym (1:1), wyciąg gęsty z ziela karczocha, kwas dehydrocholowy oraz olejek miętowy.typu Raphacholin</t>
  </si>
  <si>
    <t>Substancja wypełniająca - celuloza mikrokrystaliczna (żel celulozowy), amid kwasu nikotynowego (niacyna), skrobia kukurydziana, D-pantotenian wapnia (kwas pantotenowy), cyjanokobalamina (witamina B12) substancja przeciwzbrylająca - sole magnezowe kwasów tłuszczowych, chlorowodorek pirydoksyny (witamina B6), ryboflawina, monoazotan tiaminy (tiamina), substancja przeciwzbrylająca - dwutlenek krzemu, kwas pteroilomonoglutaminowy (kwas foliowy), D-biotyna (biotyna).typu Vitaminum B comp.</t>
  </si>
  <si>
    <t>Butelka zawiera: sodu diwodorofosforan dwuwodny, disodu fosforan dwunastowodny. sól sodowa p-oksybenzoesanu metylu, woda oczyszczonatypu Enema</t>
  </si>
  <si>
    <t>Octan fludrokortyzonu+neomycyny                        +gramicydyny</t>
  </si>
  <si>
    <t>1mg+2500j.m.+25j.m.</t>
  </si>
  <si>
    <t>Promazyny chlorowodorek</t>
  </si>
  <si>
    <t>Aripiprazol+lactoza</t>
  </si>
  <si>
    <t>Agomelatyna</t>
  </si>
  <si>
    <t xml:space="preserve">1 tabletka drażowana zawiera 35 mg sproszkowanego soku z liści aloesu (Aloe capensis) oraz 42 mg wyciągu suchego kory kruszyny (Frangulae corticis extractum siccum), czyli 10-15 mg antrazwiązków w przeliczeniu na aloinę.typu  Alax  </t>
  </si>
  <si>
    <t>Letrozolum</t>
  </si>
  <si>
    <t>Flutykazon+Sameterol</t>
  </si>
  <si>
    <t>proszek d/inh.</t>
  </si>
  <si>
    <t>(0,25mg+0,05mg)daw.</t>
  </si>
  <si>
    <t>Aspargin</t>
  </si>
  <si>
    <t>14 szt.</t>
  </si>
  <si>
    <t>r-r na skórę</t>
  </si>
  <si>
    <t>190g</t>
  </si>
  <si>
    <t xml:space="preserve">Węglan wapnia </t>
  </si>
  <si>
    <t>r-r d/oczu i uszu</t>
  </si>
  <si>
    <t>kr.d/oczu</t>
  </si>
  <si>
    <t>0,5mg/ml</t>
  </si>
  <si>
    <t>Indakaterol+Glikopironium R03AL04</t>
  </si>
  <si>
    <t>85mcg+43mcg</t>
  </si>
  <si>
    <t>Opipramoli dihydrochloridum  N06AA05</t>
  </si>
  <si>
    <t>Bupropion chlorowodorku</t>
  </si>
  <si>
    <t>Olanzapinum bluefish</t>
  </si>
  <si>
    <t>Amisulpiryd</t>
  </si>
  <si>
    <t>r-r d/ustny</t>
  </si>
  <si>
    <t>Buprenophine</t>
  </si>
  <si>
    <t>sys.trans</t>
  </si>
  <si>
    <t>52,5mcg/h</t>
  </si>
  <si>
    <t>Solifenacyny bursztynian</t>
  </si>
  <si>
    <t xml:space="preserve">Spironolactone </t>
  </si>
  <si>
    <t xml:space="preserve">Sulfacetamidum natrium  </t>
  </si>
  <si>
    <t xml:space="preserve">Sulpirid </t>
  </si>
  <si>
    <t xml:space="preserve">Levothyroxine sodium  </t>
  </si>
  <si>
    <t xml:space="preserve">Levocetirizine  </t>
  </si>
  <si>
    <t xml:space="preserve">Lignocainum h/chlor.   </t>
  </si>
  <si>
    <t xml:space="preserve">Lignocainum h/chlor.  </t>
  </si>
  <si>
    <t xml:space="preserve">Lisinoprilum </t>
  </si>
  <si>
    <t xml:space="preserve">Loperamid  </t>
  </si>
  <si>
    <t>88mcg/tabl.</t>
  </si>
  <si>
    <t>Phenoxymethylpenicillin</t>
  </si>
  <si>
    <t xml:space="preserve">Dexapanthenol </t>
  </si>
  <si>
    <t xml:space="preserve">Siarczan neomycyny + polimiksyny B+bacytracyny  </t>
  </si>
  <si>
    <t xml:space="preserve">Chloramphenicol  </t>
  </si>
  <si>
    <t xml:space="preserve">Neomycinum </t>
  </si>
  <si>
    <t xml:space="preserve">Silver Sulfathiazole </t>
  </si>
  <si>
    <t xml:space="preserve">Hydrocortisonum </t>
  </si>
  <si>
    <t xml:space="preserve">Hydrocortisone </t>
  </si>
  <si>
    <t xml:space="preserve">Perindopril argininum </t>
  </si>
  <si>
    <t xml:space="preserve">Ramiprilum </t>
  </si>
  <si>
    <t xml:space="preserve">Risperidone  </t>
  </si>
  <si>
    <t xml:space="preserve">Primidonum </t>
  </si>
  <si>
    <t xml:space="preserve">Trandolapryl </t>
  </si>
  <si>
    <t xml:space="preserve">Tramadolum   </t>
  </si>
  <si>
    <t xml:space="preserve">Tramadol+Paracetamol </t>
  </si>
  <si>
    <t xml:space="preserve">Trazodon CR  </t>
  </si>
  <si>
    <t xml:space="preserve">Zolpidem tartas  </t>
  </si>
  <si>
    <t xml:space="preserve">Xylometazolina  </t>
  </si>
  <si>
    <t xml:space="preserve">Woda utleniona </t>
  </si>
  <si>
    <t xml:space="preserve">Losartan  </t>
  </si>
  <si>
    <t xml:space="preserve">Lorazepam </t>
  </si>
  <si>
    <t xml:space="preserve">Magnesium sulfuricum 20%    </t>
  </si>
  <si>
    <t xml:space="preserve">Valsartan </t>
  </si>
  <si>
    <t xml:space="preserve">Venalafaxine ER  </t>
  </si>
  <si>
    <t xml:space="preserve">Venalafaxine   </t>
  </si>
  <si>
    <t xml:space="preserve">Vinpocetine   </t>
  </si>
  <si>
    <t xml:space="preserve">Warfarinum natrium  </t>
  </si>
  <si>
    <t xml:space="preserve">Candesartanum cilexetilum </t>
  </si>
  <si>
    <t xml:space="preserve">Simvastatin </t>
  </si>
  <si>
    <t xml:space="preserve">Atorwastatyna  </t>
  </si>
  <si>
    <t xml:space="preserve">Clotrimazolum   </t>
  </si>
  <si>
    <t xml:space="preserve">Clonidine h/ch  </t>
  </si>
  <si>
    <t xml:space="preserve">Clorazepate dipotassium  </t>
  </si>
  <si>
    <t xml:space="preserve">Clonazepamum </t>
  </si>
  <si>
    <t xml:space="preserve">Clindamycinum </t>
  </si>
  <si>
    <t xml:space="preserve">Colchici ext.,sicc. Typu Colchicum Dispert  </t>
  </si>
  <si>
    <t xml:space="preserve">Czopki glicerynowe  </t>
  </si>
  <si>
    <t xml:space="preserve">Dabigatran eteksylanu </t>
  </si>
  <si>
    <t xml:space="preserve">Maść z witamina A   </t>
  </si>
  <si>
    <t xml:space="preserve">Rutozyd trójwodny 25mg+Kwas Askorbinowy 100mg+ laktoza jednowodna 49,5mg (w rdzeniu tabletki)+sacharoza 10mg+żółcień chinolowa 1,313mg(w otoczce) </t>
  </si>
  <si>
    <t xml:space="preserve">Rutozyd+Esculin+Hippocastani s/ex   </t>
  </si>
  <si>
    <t xml:space="preserve">Propranolol </t>
  </si>
  <si>
    <t xml:space="preserve">Sotalol  </t>
  </si>
  <si>
    <t xml:space="preserve">Metoprolol  </t>
  </si>
  <si>
    <t xml:space="preserve">Metoprololi succinas ZOK 50 /ZK  </t>
  </si>
  <si>
    <t>Metoprololi succinas ZOK 25/ZK /</t>
  </si>
  <si>
    <t>Metoprololi succinas ZOK 100/ZK /</t>
  </si>
  <si>
    <t xml:space="preserve">Betaxolol hydrochloridum </t>
  </si>
  <si>
    <t xml:space="preserve">Bisoprolol  fumaras </t>
  </si>
  <si>
    <t xml:space="preserve">Bisoprolol fumaras </t>
  </si>
  <si>
    <t xml:space="preserve">Nebivolol </t>
  </si>
  <si>
    <t xml:space="preserve">Carvedilol </t>
  </si>
  <si>
    <t xml:space="preserve">Carbamazepina CR  </t>
  </si>
  <si>
    <t xml:space="preserve">Captopril </t>
  </si>
  <si>
    <t xml:space="preserve">Cefadroksyl </t>
  </si>
  <si>
    <t xml:space="preserve">Cefaleksyna </t>
  </si>
  <si>
    <t xml:space="preserve">Cefuroksym </t>
  </si>
  <si>
    <t xml:space="preserve">Chinapryl </t>
  </si>
  <si>
    <t xml:space="preserve">Amlodipine  </t>
  </si>
  <si>
    <t xml:space="preserve">Nitrendypina </t>
  </si>
  <si>
    <t xml:space="preserve">Nifuroksazyd </t>
  </si>
  <si>
    <t xml:space="preserve">Norfloxacin  </t>
  </si>
  <si>
    <t xml:space="preserve">Lacidipine </t>
  </si>
  <si>
    <t xml:space="preserve">Laktuloza </t>
  </si>
  <si>
    <t xml:space="preserve">Doxazosin </t>
  </si>
  <si>
    <t xml:space="preserve">Doxepinum </t>
  </si>
  <si>
    <t xml:space="preserve">Dimetindeni maleas  </t>
  </si>
  <si>
    <t xml:space="preserve">Digoxin </t>
  </si>
  <si>
    <t xml:space="preserve">Diclofenac </t>
  </si>
  <si>
    <t>Diclofenac</t>
  </si>
  <si>
    <t xml:space="preserve">Hydrochlorotiazyd </t>
  </si>
  <si>
    <t xml:space="preserve">Hydrochlorotiazyd +Amilorid mite  </t>
  </si>
  <si>
    <t xml:space="preserve">Haloperidol </t>
  </si>
  <si>
    <t xml:space="preserve">Furazydyna/Furaginum  </t>
  </si>
  <si>
    <t xml:space="preserve">Furosemidum </t>
  </si>
  <si>
    <t xml:space="preserve">Fluoxetine </t>
  </si>
  <si>
    <t xml:space="preserve">Flukonazole </t>
  </si>
  <si>
    <t xml:space="preserve">Finasteryd  </t>
  </si>
  <si>
    <t xml:space="preserve">Torasemide </t>
  </si>
  <si>
    <t xml:space="preserve">Tolperisone h/ch  </t>
  </si>
  <si>
    <t>Tizanidine</t>
  </si>
  <si>
    <t xml:space="preserve">Tizanidine </t>
  </si>
  <si>
    <t xml:space="preserve">Tianeptina  </t>
  </si>
  <si>
    <t xml:space="preserve">Nicergolina </t>
  </si>
  <si>
    <t xml:space="preserve">Bencyclani fumaras </t>
  </si>
  <si>
    <t xml:space="preserve">Jeden czopek zawiera 42,4 mg zasadowego galusanu bizmutu (III), 17,4 mg tlenku bizmutu (III), 0,6 mg oksyjodogalusanu bizmutu (III), 17,4 mg rezorcynolu, 357 mg kwasu borowego, 212 mg tlenku cynku, 35,4 mg balsamu peruwiańskiego.typu  Hemorectal  </t>
  </si>
  <si>
    <t xml:space="preserve">Heparinum sodium </t>
  </si>
  <si>
    <t xml:space="preserve">Heparyna </t>
  </si>
  <si>
    <t xml:space="preserve">Dopaminum h/chlor.4%    </t>
  </si>
  <si>
    <t xml:space="preserve">Propafenone </t>
  </si>
  <si>
    <t xml:space="preserve">Amiodaron h/ch </t>
  </si>
  <si>
    <t xml:space="preserve">Amiodaron  </t>
  </si>
  <si>
    <t xml:space="preserve">Molsidomina  </t>
  </si>
  <si>
    <t xml:space="preserve">Naproxen </t>
  </si>
  <si>
    <t xml:space="preserve">Trimetazidine dihydrochloride MR   </t>
  </si>
  <si>
    <t xml:space="preserve">Iwabradyna </t>
  </si>
  <si>
    <t xml:space="preserve">Ipratropium bromide </t>
  </si>
  <si>
    <t xml:space="preserve">Jodopowiddon </t>
  </si>
  <si>
    <t xml:space="preserve">Rywaroksaban </t>
  </si>
  <si>
    <t xml:space="preserve">Phytomenadion  </t>
  </si>
  <si>
    <t xml:space="preserve">Acetylsalicylic acid   </t>
  </si>
  <si>
    <t xml:space="preserve">Acetylocysteina </t>
  </si>
  <si>
    <t xml:space="preserve">Gliklazyd MR  </t>
  </si>
  <si>
    <t xml:space="preserve">Enalapril  </t>
  </si>
  <si>
    <t xml:space="preserve">Kalipoz prolongatum  </t>
  </si>
  <si>
    <t>Ketoprofen</t>
  </si>
  <si>
    <t xml:space="preserve">Ketoprofen </t>
  </si>
  <si>
    <t xml:space="preserve">Klopidogrel </t>
  </si>
  <si>
    <t>Diosmectite</t>
  </si>
  <si>
    <t xml:space="preserve">Sylibinina  </t>
  </si>
  <si>
    <t xml:space="preserve">Bisacodyl   </t>
  </si>
  <si>
    <t xml:space="preserve">1 tabletka zawiera:
250 mg  magnezu wodoroasparaginianu - 17 mg jonów magnezu
250 mg potasu wodoroasparaginianu  - 54 mg jonów potasu,  </t>
  </si>
  <si>
    <t xml:space="preserve">Metformini hydrochloridum  </t>
  </si>
  <si>
    <t xml:space="preserve">Metoclopramidum   </t>
  </si>
  <si>
    <t xml:space="preserve">Metoclopramidum  </t>
  </si>
  <si>
    <t xml:space="preserve">Simeticon </t>
  </si>
  <si>
    <t xml:space="preserve">Thiethyperazinum  maleate  </t>
  </si>
  <si>
    <t xml:space="preserve">Drotaverine  </t>
  </si>
  <si>
    <t xml:space="preserve">Drotaverine </t>
  </si>
  <si>
    <t xml:space="preserve">Dorzolamidu chlorowodorek+chlork benzalkoniowy </t>
  </si>
  <si>
    <t xml:space="preserve">Pantoprazolum   </t>
  </si>
  <si>
    <t xml:space="preserve">Chlorcheksydyna   </t>
  </si>
  <si>
    <t xml:space="preserve">Chlorprotixen  </t>
  </si>
  <si>
    <t xml:space="preserve">Cinnarizine  </t>
  </si>
  <si>
    <t xml:space="preserve">Ciprofloxacin    </t>
  </si>
  <si>
    <t xml:space="preserve">Budesonidum  </t>
  </si>
  <si>
    <t>Betahistyna</t>
  </si>
  <si>
    <t xml:space="preserve">Baclofen </t>
  </si>
  <si>
    <t xml:space="preserve">Azythromycinum </t>
  </si>
  <si>
    <t>Rywastygmina</t>
  </si>
  <si>
    <t>4,6mg/24h</t>
  </si>
  <si>
    <t>Acidum ranexamicum</t>
  </si>
  <si>
    <t>r-r d/inj.</t>
  </si>
  <si>
    <t>100mg/ml</t>
  </si>
  <si>
    <t>Glukagon</t>
  </si>
  <si>
    <t xml:space="preserve">Indapamidum  </t>
  </si>
  <si>
    <t xml:space="preserve">Indapaminum long SR  </t>
  </si>
  <si>
    <t xml:space="preserve">Hydroxyzinum </t>
  </si>
  <si>
    <t xml:space="preserve">Amoxicillinum  </t>
  </si>
  <si>
    <t xml:space="preserve">Amoksycillinum/Acidum clavulanicum    </t>
  </si>
  <si>
    <t xml:space="preserve">Aphtin </t>
  </si>
  <si>
    <t xml:space="preserve">Clemastinum </t>
  </si>
  <si>
    <t xml:space="preserve">Diazepam    </t>
  </si>
  <si>
    <t xml:space="preserve">Diazepam   </t>
  </si>
  <si>
    <t xml:space="preserve">Diclofenac  </t>
  </si>
  <si>
    <t xml:space="preserve">Etamsylate typu Cyclonaminum </t>
  </si>
  <si>
    <t xml:space="preserve">Etakrydyny mleczan  </t>
  </si>
  <si>
    <t xml:space="preserve">Estazolam  </t>
  </si>
  <si>
    <t xml:space="preserve">Alprazolam </t>
  </si>
  <si>
    <t xml:space="preserve">Allopurinol  </t>
  </si>
  <si>
    <t xml:space="preserve">Allantoinum </t>
  </si>
  <si>
    <t xml:space="preserve">Pernazinum   </t>
  </si>
  <si>
    <t xml:space="preserve">Piracetam  </t>
  </si>
  <si>
    <t xml:space="preserve">Tapridol chlorowodorku </t>
  </si>
  <si>
    <t xml:space="preserve"> Wyciąg płynny z owoców głogu i korzeni kozłka. Pozostałe składniki to: sacharoza, sodu benzoesan (E211), esencja pomarańczowa, woda oczyszczona. Lek zawiera do 10% (V/V) etanolu.typu Neospasmina </t>
  </si>
  <si>
    <t xml:space="preserve">Valproic acid +Natrii valpronicum </t>
  </si>
  <si>
    <t xml:space="preserve">Troxerutinum </t>
  </si>
  <si>
    <t xml:space="preserve">Tamsulosin h/ch </t>
  </si>
  <si>
    <t xml:space="preserve">Salicylan choliny  </t>
  </si>
  <si>
    <t xml:space="preserve">Salbutamol  </t>
  </si>
  <si>
    <t xml:space="preserve">Sertralina </t>
  </si>
  <si>
    <t xml:space="preserve">Paracetamol </t>
  </si>
  <si>
    <t xml:space="preserve">Midazolam  </t>
  </si>
  <si>
    <t xml:space="preserve">Metronidazol  </t>
  </si>
  <si>
    <t xml:space="preserve">Metamizolum  </t>
  </si>
  <si>
    <t xml:space="preserve">Memantine hydrochloridum </t>
  </si>
  <si>
    <t xml:space="preserve">Ferrosi sulfas </t>
  </si>
  <si>
    <t xml:space="preserve">Feksofenadyna </t>
  </si>
  <si>
    <t xml:space="preserve">Fenoterol hydrobromidi+Ipratropii bromidum </t>
  </si>
  <si>
    <t xml:space="preserve">Escitalopram </t>
  </si>
  <si>
    <t xml:space="preserve">Encortonum/Prednisonum </t>
  </si>
  <si>
    <t>Enoxaparinum natrium bez konieczności monitorowania</t>
  </si>
  <si>
    <t xml:space="preserve">Clarithromycinum UNO </t>
  </si>
  <si>
    <t xml:space="preserve">Acidum boricum </t>
  </si>
  <si>
    <t>Acidum alendronowum</t>
  </si>
  <si>
    <t xml:space="preserve">Eplerenon </t>
  </si>
  <si>
    <t xml:space="preserve">Fenylbutazon / Butapirazol </t>
  </si>
  <si>
    <t xml:space="preserve">Fosforna glinu / Gelatum Alumini Phosphorici  </t>
  </si>
  <si>
    <t xml:space="preserve">Kodeina z sulfogwajakolem  </t>
  </si>
  <si>
    <t xml:space="preserve">Lignocainum h/chlor. U    </t>
  </si>
  <si>
    <t xml:space="preserve">Tolperisone h/ch forte  </t>
  </si>
  <si>
    <t>43.</t>
  </si>
  <si>
    <t>53.</t>
  </si>
  <si>
    <t>90.</t>
  </si>
  <si>
    <t>143.</t>
  </si>
  <si>
    <t>147.</t>
  </si>
  <si>
    <t>187.</t>
  </si>
  <si>
    <t>188.</t>
  </si>
  <si>
    <t>196.</t>
  </si>
  <si>
    <t>206.</t>
  </si>
  <si>
    <t>237.</t>
  </si>
  <si>
    <t>249.</t>
  </si>
  <si>
    <t>328.</t>
  </si>
  <si>
    <t>348.</t>
  </si>
  <si>
    <t>416.</t>
  </si>
  <si>
    <t>417.</t>
  </si>
  <si>
    <t>418.</t>
  </si>
  <si>
    <t>419.</t>
  </si>
  <si>
    <t>420.</t>
  </si>
  <si>
    <t>421.</t>
  </si>
  <si>
    <t>422.</t>
  </si>
  <si>
    <t>423.</t>
  </si>
  <si>
    <t>424.</t>
  </si>
  <si>
    <t>425.</t>
  </si>
  <si>
    <t>426.</t>
  </si>
  <si>
    <t>427.</t>
  </si>
  <si>
    <t>428.</t>
  </si>
  <si>
    <t>Kompresy z 100 % gazy bawełnianej 17n8w, jałowe ES</t>
  </si>
  <si>
    <t>Kompresy z 100 % gazy bawełnianej 13n8w, niejałowe ES</t>
  </si>
  <si>
    <t xml:space="preserve">Kompresy z 100 % gazy bawełnianej 17n12w,ES niejałowe </t>
  </si>
  <si>
    <t xml:space="preserve">Kompresy z 100 % gazy bawełnianej 17n8w,ES niejałowe </t>
  </si>
  <si>
    <t xml:space="preserve">Opatrunek jałowy , samoprzylepny z folii  poliuretanowej z wycięciem do zabezpieczenia miejsc wkłucia  IV </t>
  </si>
  <si>
    <t>Opatrunek hemostatyczny ( blokujący krwawienie) wykonany z  oczyszczonej wieprzowej pianki żelowej. Rozpuszcza się 3-5 dniach bez uszczerbku dla pacjenta typu Spongostan kl.III</t>
  </si>
  <si>
    <t>Rękawica do mycia</t>
  </si>
  <si>
    <t>Opatrunek hydro warstwą hydrocoloiducolowy, samoprzylepny z cienką thin</t>
  </si>
  <si>
    <t>Opatrunek hydrokoloidowy ,szybko wchłaniający wydzielinę z rany o umiarkowanym lub lekkim wysięku  w końcowym etapie fazy oczyszczania oraz na etapie budowania nowej tkanki  kl.Iib</t>
  </si>
  <si>
    <t>Zestawienie pakietów</t>
  </si>
  <si>
    <t>Nr pakietu</t>
  </si>
  <si>
    <t>PAKIET nr 1</t>
  </si>
  <si>
    <t xml:space="preserve">Wartość netto </t>
  </si>
  <si>
    <t>PAKIET nr 2</t>
  </si>
  <si>
    <t>PAKIET nr 3</t>
  </si>
  <si>
    <t>PAKIET nr 4</t>
  </si>
  <si>
    <t>PAKIET nr 5</t>
  </si>
  <si>
    <t>PAKIET nr 6</t>
  </si>
  <si>
    <t>PAKIET nr 7</t>
  </si>
  <si>
    <t>PAKIET nr 8</t>
  </si>
  <si>
    <t>PAKIET nr 9</t>
  </si>
  <si>
    <t xml:space="preserve">Doksycyklina </t>
  </si>
  <si>
    <t xml:space="preserve">Aqua Purificata, Petrolatum, Cetearyl Alcohol, Paraffinum Liquidum, Cetomacrogol 1000, Phenoxyethanol.
Produkt nie zawiera SLS, parabenów, substancji zapachowych i barwników.typu Mediderm </t>
  </si>
  <si>
    <t>500ml</t>
  </si>
  <si>
    <t>(875mg+125mg)1000 mg</t>
  </si>
  <si>
    <r>
      <t xml:space="preserve">Acetylsalicylic </t>
    </r>
    <r>
      <rPr>
        <b/>
        <sz val="10"/>
        <rFont val="Tahoma"/>
        <family val="2"/>
        <charset val="238"/>
      </rPr>
      <t>acid S</t>
    </r>
    <r>
      <rPr>
        <sz val="10"/>
        <rFont val="Tahoma"/>
        <family val="2"/>
        <charset val="238"/>
      </rPr>
      <t xml:space="preserve"> </t>
    </r>
  </si>
  <si>
    <r>
      <t xml:space="preserve">Paski do glukometrów spełniające warunki:
- automatyczny wyrzut paska (po badaniu zapewnia brak bezposredniego kontaktu personelu ze zuzytym testem paskowym),
- paski które nie wymagaja kodowania, paski posiadaja kapilarę do automatycznego zasysania krwi,
- paski do glukometrów zapewniają pomiar stężenia glukozy kalibrowanej do osocza w zakresie min 20-600mg/dl,
- czas pomiaru do 10 sekund,- Zakres przechowywania pasków od min 4 do min 40°C, Nowoczesna, biosensoryczna metoda pomiaru,
- brak interferencji z 74 substancji endo i egzogennych 
</t>
    </r>
    <r>
      <rPr>
        <b/>
        <sz val="10"/>
        <rFont val="Tahoma"/>
        <family val="2"/>
        <charset val="238"/>
      </rPr>
      <t>Zamawiający wymaga, aby paski były kompatybilne do  aparatów-glukometrów posiadanych przez szpital.</t>
    </r>
  </si>
  <si>
    <r>
      <t>Simvastatin</t>
    </r>
    <r>
      <rPr>
        <b/>
        <sz val="10"/>
        <rFont val="Tahoma"/>
        <family val="2"/>
        <charset val="238"/>
      </rPr>
      <t xml:space="preserve"> </t>
    </r>
  </si>
  <si>
    <t>1 szt.</t>
  </si>
  <si>
    <t>10 tabl. mus.</t>
  </si>
  <si>
    <t>4 szt.</t>
  </si>
  <si>
    <t>5 amp./5ml</t>
  </si>
  <si>
    <t>6 amp.</t>
  </si>
  <si>
    <t>tabl. mus.</t>
  </si>
  <si>
    <t>tabl. powl.</t>
  </si>
  <si>
    <t>10% GLUCOSUM op. stojące, z dwoma sterylnym portami</t>
  </si>
  <si>
    <t>5% GLUCOSUM op. stojące, z dwoma sterylnym portami</t>
  </si>
  <si>
    <t>Allantoinum + Deksopantenolum (50% roztwór PANTENOLU w GLIKOLU PROPYLENOWYM)</t>
  </si>
  <si>
    <t>fiol. inj.</t>
  </si>
  <si>
    <t>14 tabl.</t>
  </si>
  <si>
    <t>56 szt.</t>
  </si>
  <si>
    <t>100 amp .= 1 op.</t>
  </si>
  <si>
    <t>1 op. = 1 fiol.</t>
  </si>
  <si>
    <t>5 czop.</t>
  </si>
  <si>
    <t>zaw. do inh. z nebul.</t>
  </si>
  <si>
    <t>20 poj. x 2ml</t>
  </si>
  <si>
    <t>tabl. ozm. uwal.</t>
  </si>
  <si>
    <t>5 szt.</t>
  </si>
  <si>
    <t>20 tabl. d/ssania</t>
  </si>
  <si>
    <t>tabl. d/ss.</t>
  </si>
  <si>
    <t>tabl. powl</t>
  </si>
  <si>
    <t>5 amp. po 2ml</t>
  </si>
  <si>
    <t>kaps. tw.</t>
  </si>
  <si>
    <t>tabl. d/poch.</t>
  </si>
  <si>
    <t>6 szt.</t>
  </si>
  <si>
    <r>
      <t>20 tabl.powl</t>
    </r>
    <r>
      <rPr>
        <b/>
        <sz val="10"/>
        <rFont val="Tahoma"/>
        <family val="2"/>
        <charset val="238"/>
      </rPr>
      <t>.</t>
    </r>
  </si>
  <si>
    <t>1 op. = 130g</t>
  </si>
  <si>
    <t>5 wlew.</t>
  </si>
  <si>
    <t>aer. zew.</t>
  </si>
  <si>
    <t>kaps. o zm. uw.</t>
  </si>
  <si>
    <t>tabl. o zm. uw.</t>
  </si>
  <si>
    <t>tabl. powl. o przedł. uw.</t>
  </si>
  <si>
    <t>10 czop.</t>
  </si>
  <si>
    <t>tabl. o przedł. uw.</t>
  </si>
  <si>
    <t>2 ml x 5 amp.</t>
  </si>
  <si>
    <t>sasz. d/ust.</t>
  </si>
  <si>
    <t>10 amp. x 5ml</t>
  </si>
  <si>
    <t>fl. 5ml</t>
  </si>
  <si>
    <t>tabl. d/jelit.</t>
  </si>
  <si>
    <t>5 amp.</t>
  </si>
  <si>
    <t>inj. sc.</t>
  </si>
  <si>
    <t>10 amp. strzyk.</t>
  </si>
  <si>
    <t>tab. o przed. uw.</t>
  </si>
  <si>
    <t>zaw. d/ust.</t>
  </si>
  <si>
    <t>tabl. o przed. uwal.</t>
  </si>
  <si>
    <t>tabl.o przed. uwal.</t>
  </si>
  <si>
    <t>60 daw.</t>
  </si>
  <si>
    <t>1 fl. x 250g</t>
  </si>
  <si>
    <t>inj. iv.</t>
  </si>
  <si>
    <t>tabl. o przed. uw.</t>
  </si>
  <si>
    <t>kaps. d/inh.</t>
  </si>
  <si>
    <t>1 fiol. + 1 rozp.</t>
  </si>
  <si>
    <t>5 fiol. s.s. + rozp.</t>
  </si>
  <si>
    <t>5 fiol.</t>
  </si>
  <si>
    <t>1 fl.</t>
  </si>
  <si>
    <t>zaw. do wstrz.</t>
  </si>
  <si>
    <t>rozt. do wstrz.</t>
  </si>
  <si>
    <t>5 wkład. Penfill</t>
  </si>
  <si>
    <t>1 fl. 20ml</t>
  </si>
  <si>
    <t>200 dawek</t>
  </si>
  <si>
    <t>2ml x 10 amp.</t>
  </si>
  <si>
    <t>25 draż.</t>
  </si>
  <si>
    <t>12 tabl.</t>
  </si>
  <si>
    <t>5 amp. x 5ml</t>
  </si>
  <si>
    <t>5 amp. x 2ml</t>
  </si>
  <si>
    <t>5ml x 5 amp.</t>
  </si>
  <si>
    <t>10 amp. x 10ml</t>
  </si>
  <si>
    <t>kr. d/ust.</t>
  </si>
  <si>
    <t>inj. doż.</t>
  </si>
  <si>
    <t>tabl. p. uwal.</t>
  </si>
  <si>
    <t>tabl. uleg. rozp. w jamie ust.</t>
  </si>
  <si>
    <t>gran. d/ustn.</t>
  </si>
  <si>
    <t>tabl. rozp. w jamie ust.</t>
  </si>
  <si>
    <t>15 szt.</t>
  </si>
  <si>
    <t>100 amp. = 1 op.</t>
  </si>
  <si>
    <t>5ml</t>
  </si>
  <si>
    <t>zaw. do oczu i uszu</t>
  </si>
  <si>
    <t>kaps. d/jelit.</t>
  </si>
  <si>
    <t>1 op. =  50 szt.</t>
  </si>
  <si>
    <t>tab. powl.</t>
  </si>
  <si>
    <t>tabl. draż.</t>
  </si>
  <si>
    <t>70 szt.</t>
  </si>
  <si>
    <t>tabl.o przed. uw.</t>
  </si>
  <si>
    <t>5 amp. x 20ml</t>
  </si>
  <si>
    <t>90 szt. (3 x 30 szt.)</t>
  </si>
  <si>
    <t>syst. transder.</t>
  </si>
  <si>
    <t>żel d/just.</t>
  </si>
  <si>
    <t>30 sasz.</t>
  </si>
  <si>
    <t>20 amp .x 2,5ml</t>
  </si>
  <si>
    <t>10 sasz. x 1g</t>
  </si>
  <si>
    <t>krople d/oczu</t>
  </si>
  <si>
    <t>kaps. o zm. uwal.</t>
  </si>
  <si>
    <t>zaw. d/wstrz.</t>
  </si>
  <si>
    <t>24 kaps.</t>
  </si>
  <si>
    <t>3 szt.</t>
  </si>
  <si>
    <t>6 czop.</t>
  </si>
  <si>
    <t>1 op.</t>
  </si>
  <si>
    <t>tabl. o przed. uwaln.</t>
  </si>
  <si>
    <t>aer. d/wew.</t>
  </si>
  <si>
    <t>tabl. drż.</t>
  </si>
  <si>
    <t>1 fl. = 5ml</t>
  </si>
  <si>
    <t>rozt. d/odbyt.</t>
  </si>
  <si>
    <t>tabl. powl. o przed. uwal.</t>
  </si>
  <si>
    <t>kaps. miękkie</t>
  </si>
  <si>
    <t>kaps. o p. uwal.</t>
  </si>
  <si>
    <t>kaps. o przed. uw.</t>
  </si>
  <si>
    <t>kr. d/nosa</t>
  </si>
  <si>
    <t>7 cm x 5 cm x 0,1 cm</t>
  </si>
  <si>
    <t>7 cm x 5 cm x 1 cm</t>
  </si>
  <si>
    <t>op. a' 3 x 1 szt.</t>
  </si>
  <si>
    <t>op. a' 100 szt.</t>
  </si>
  <si>
    <t xml:space="preserve">op. a' 100 szt. </t>
  </si>
  <si>
    <t>10 cm x 4 m</t>
  </si>
  <si>
    <t>15 cm x 4 m</t>
  </si>
  <si>
    <t>10 cm x 5 m</t>
  </si>
  <si>
    <t>12 cm x 5 m</t>
  </si>
  <si>
    <t>15 cm x 5 m</t>
  </si>
  <si>
    <t>5 m x 6 cm</t>
  </si>
  <si>
    <t>5 m x 8 cm</t>
  </si>
  <si>
    <t>5 m x 1,25 cm</t>
  </si>
  <si>
    <t>5 m x 2,5 cm</t>
  </si>
  <si>
    <t>5 m x 5 cm</t>
  </si>
  <si>
    <t>1 m²</t>
  </si>
  <si>
    <t xml:space="preserve"> op. a' 10 szt. </t>
  </si>
  <si>
    <r>
      <t xml:space="preserve">Pieluchomajtki dla dorosłych rozmiar L, obwód  100 – 150 cm, </t>
    </r>
    <r>
      <rPr>
        <b/>
        <sz val="10"/>
        <rFont val="Tahoma"/>
        <family val="2"/>
        <charset val="238"/>
      </rPr>
      <t>przeznaczone dla osób z ciężkim oraz bardzo ciężkim stopniem nietrzymania moczu.</t>
    </r>
    <r>
      <rPr>
        <sz val="10"/>
        <rFont val="Tahoma"/>
        <family val="2"/>
        <charset val="238"/>
      </rPr>
      <t xml:space="preserve"> Zapinane na 2 przylepcorzepy wielokrotnego użytku, Wykonane z miękkiej i delikatnej włókniny zatrzymującej wilgoć wewnątrz wkładu - superabsorbent. Pieluchomajtki posiadające falbanki skierowane do zewnątrz, zabezpieczającymi przed wyciekaniem wilgoci, z elastycznymi włóknami w okolicach krocza, zawierające neutralizator zapachów wskaźnik wilgotności, zewnętrzna warstwa, boki wykonane z włókniny gwarantującej odpowiednią cyrkulację powietrza i pary wodnej. Chłonność 2600. Super Trio L</t>
    </r>
  </si>
  <si>
    <t>op. a' 500ml</t>
  </si>
  <si>
    <t>op. a' 50 szt.</t>
  </si>
  <si>
    <t>Pianka do oczyszczania skóry do szybkiego i delikatnego usuwania zabrudzeń w przypadku nie trzymania stolca lub moczu, pochłanijaca zapach z dodatkiem kreatyny.</t>
  </si>
  <si>
    <t>37/40 cm x 57/60 cm</t>
  </si>
  <si>
    <t>6 m x 10 m</t>
  </si>
  <si>
    <t>2 cm x 1 m</t>
  </si>
  <si>
    <t>3 cm x 1 m</t>
  </si>
  <si>
    <t>15,5 cm x 23 cm</t>
  </si>
  <si>
    <t>Załącznik 1a</t>
  </si>
  <si>
    <t>Preparat złożony o składzie elektrolitowym typu Sterofundin, stojące, z dwoma sterylnym portami/płyn wieloelektrolitowy</t>
  </si>
  <si>
    <t>3%(0,03g/g)</t>
  </si>
  <si>
    <t>6,25mg</t>
  </si>
  <si>
    <t>2g/10ml</t>
  </si>
  <si>
    <t>850mg</t>
  </si>
  <si>
    <t>1 500 000 j.</t>
  </si>
  <si>
    <t>op. a' 200ml</t>
  </si>
  <si>
    <t>op. a' 400ml</t>
  </si>
  <si>
    <t>Złocieniec, 19/07/2023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</si>
</sst>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0,&quot;     &quot;;\-#,##0.00,&quot;     &quot;;&quot; -&quot;#&quot;      &quot;;@\ "/>
    <numFmt numFmtId="165" formatCode="#,##0.00;[Red]#,##0.00"/>
    <numFmt numFmtId="166" formatCode="#,##0.00\ &quot;zł&quot;"/>
  </numFmts>
  <fonts count="9">
    <font>
      <sz val="11"/>
      <color indexed="8"/>
      <name val="Calibri"/>
      <family val="2"/>
      <charset val="238"/>
    </font>
    <font>
      <sz val="11"/>
      <color indexed="8"/>
      <name val="Czcionka tekstu podstawowego"/>
      <charset val="238"/>
    </font>
    <font>
      <sz val="10"/>
      <color indexed="8"/>
      <name val="Arial"/>
      <family val="2"/>
      <charset val="238"/>
    </font>
    <font>
      <sz val="11"/>
      <color indexed="8"/>
      <name val="Calibri"/>
      <family val="2"/>
      <charset val="238"/>
    </font>
    <font>
      <b/>
      <sz val="12"/>
      <name val="Calibri"/>
      <family val="2"/>
      <charset val="238"/>
      <scheme val="minor"/>
    </font>
    <font>
      <sz val="12"/>
      <name val="Calibri"/>
      <family val="2"/>
      <charset val="238"/>
      <scheme val="minor"/>
    </font>
    <font>
      <sz val="8"/>
      <name val="Calibri"/>
      <family val="2"/>
      <charset val="238"/>
    </font>
    <font>
      <sz val="10"/>
      <name val="Tahoma"/>
      <family val="2"/>
      <charset val="238"/>
    </font>
    <font>
      <b/>
      <sz val="10"/>
      <name val="Tahoma"/>
      <family val="2"/>
      <charset val="238"/>
    </font>
  </fonts>
  <fills count="3">
    <fill>
      <patternFill patternType="none"/>
    </fill>
    <fill>
      <patternFill patternType="gray125"/>
    </fill>
    <fill>
      <patternFill patternType="solid">
        <fgColor indexed="9"/>
        <bgColor indexed="26"/>
      </patternFill>
    </fill>
  </fills>
  <borders count="41">
    <border>
      <left/>
      <right/>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right style="medium">
        <color indexed="64"/>
      </right>
      <top style="hair">
        <color indexed="8"/>
      </top>
      <bottom style="hair">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indexed="64"/>
      </bottom>
      <diagonal/>
    </border>
    <border>
      <left style="thin">
        <color indexed="64"/>
      </left>
      <right/>
      <top style="medium">
        <color indexed="8"/>
      </top>
      <bottom style="thin">
        <color rgb="FF000000"/>
      </bottom>
      <diagonal/>
    </border>
    <border>
      <left/>
      <right style="thin">
        <color rgb="FF000000"/>
      </right>
      <top style="medium">
        <color indexed="8"/>
      </top>
      <bottom style="thin">
        <color rgb="FF000000"/>
      </bottom>
      <diagonal/>
    </border>
    <border>
      <left style="thin">
        <color indexed="64"/>
      </left>
      <right/>
      <top/>
      <bottom style="thin">
        <color indexed="64"/>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rgb="FF000000"/>
      </top>
      <bottom style="thin">
        <color indexed="64"/>
      </bottom>
      <diagonal/>
    </border>
    <border>
      <left style="thin">
        <color indexed="64"/>
      </left>
      <right/>
      <top/>
      <bottom/>
      <diagonal/>
    </border>
    <border>
      <left style="thin">
        <color rgb="FF000000"/>
      </left>
      <right style="thin">
        <color rgb="FF000000"/>
      </right>
      <top/>
      <bottom/>
      <diagonal/>
    </border>
    <border>
      <left style="medium">
        <color indexed="64"/>
      </left>
      <right style="medium">
        <color indexed="8"/>
      </right>
      <top style="medium">
        <color indexed="64"/>
      </top>
      <bottom/>
      <diagonal/>
    </border>
    <border>
      <left style="medium">
        <color indexed="8"/>
      </left>
      <right/>
      <top style="medium">
        <color indexed="64"/>
      </top>
      <bottom/>
      <diagonal/>
    </border>
    <border>
      <left style="medium">
        <color indexed="8"/>
      </left>
      <right style="medium">
        <color indexed="8"/>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4">
    <xf numFmtId="0" fontId="0" fillId="0" borderId="0"/>
    <xf numFmtId="164" fontId="3" fillId="0" borderId="0" applyBorder="0" applyProtection="0"/>
    <xf numFmtId="0" fontId="1" fillId="0" borderId="0" applyBorder="0" applyProtection="0"/>
    <xf numFmtId="0" fontId="2" fillId="0" borderId="0" applyBorder="0" applyProtection="0"/>
  </cellStyleXfs>
  <cellXfs count="150">
    <xf numFmtId="0" fontId="0" fillId="0" borderId="0" xfId="0"/>
    <xf numFmtId="0" fontId="5" fillId="0" borderId="0" xfId="0" applyFont="1"/>
    <xf numFmtId="0" fontId="5" fillId="0" borderId="0" xfId="0" applyFont="1" applyAlignment="1">
      <alignment horizontal="left"/>
    </xf>
    <xf numFmtId="0" fontId="4" fillId="0" borderId="17" xfId="0" applyFont="1" applyBorder="1" applyAlignment="1">
      <alignment horizontal="left" vertical="center" wrapText="1"/>
    </xf>
    <xf numFmtId="166" fontId="5" fillId="0" borderId="11" xfId="0" applyNumberFormat="1" applyFont="1" applyBorder="1" applyAlignment="1">
      <alignment horizontal="center" vertical="center" wrapText="1"/>
    </xf>
    <xf numFmtId="166" fontId="4" fillId="0" borderId="11" xfId="0" applyNumberFormat="1" applyFont="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4" fontId="4" fillId="2" borderId="33" xfId="0" applyNumberFormat="1" applyFont="1" applyFill="1" applyBorder="1" applyAlignment="1">
      <alignment horizontal="center" vertical="center" wrapText="1"/>
    </xf>
    <xf numFmtId="9" fontId="4" fillId="0" borderId="32" xfId="0" applyNumberFormat="1" applyFont="1" applyBorder="1" applyAlignment="1">
      <alignment horizontal="center" vertical="center" wrapText="1"/>
    </xf>
    <xf numFmtId="4" fontId="4" fillId="2" borderId="34" xfId="0" applyNumberFormat="1" applyFont="1" applyFill="1" applyBorder="1" applyAlignment="1">
      <alignment horizontal="center" vertical="center" wrapText="1"/>
    </xf>
    <xf numFmtId="0" fontId="4" fillId="2" borderId="35" xfId="0" applyFont="1" applyFill="1" applyBorder="1" applyAlignment="1">
      <alignment horizontal="center" vertical="center" wrapText="1"/>
    </xf>
    <xf numFmtId="166" fontId="4" fillId="0" borderId="36" xfId="0" applyNumberFormat="1" applyFont="1" applyBorder="1" applyAlignment="1">
      <alignment horizontal="center" vertical="center"/>
    </xf>
    <xf numFmtId="0" fontId="4" fillId="2" borderId="37" xfId="0" applyFont="1" applyFill="1" applyBorder="1" applyAlignment="1">
      <alignment horizontal="center" vertical="center" wrapText="1"/>
    </xf>
    <xf numFmtId="0" fontId="4" fillId="0" borderId="38" xfId="0" applyFont="1" applyBorder="1" applyAlignment="1">
      <alignment horizontal="left" vertical="center" wrapText="1"/>
    </xf>
    <xf numFmtId="166" fontId="4" fillId="0" borderId="39" xfId="0" applyNumberFormat="1" applyFont="1" applyBorder="1" applyAlignment="1">
      <alignment horizontal="center" vertical="center" wrapText="1"/>
    </xf>
    <xf numFmtId="166" fontId="5" fillId="0" borderId="39" xfId="0" applyNumberFormat="1" applyFont="1" applyBorder="1" applyAlignment="1">
      <alignment horizontal="center" vertical="center" wrapText="1"/>
    </xf>
    <xf numFmtId="166" fontId="4" fillId="0" borderId="40" xfId="0" applyNumberFormat="1" applyFont="1" applyBorder="1" applyAlignment="1">
      <alignment horizontal="center" vertical="center"/>
    </xf>
    <xf numFmtId="0" fontId="7" fillId="0" borderId="0" xfId="0" applyFont="1"/>
    <xf numFmtId="0" fontId="8" fillId="0" borderId="0" xfId="0" applyFont="1"/>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left" vertical="center" wrapText="1"/>
    </xf>
    <xf numFmtId="4" fontId="8" fillId="0" borderId="0" xfId="0" applyNumberFormat="1" applyFont="1" applyAlignment="1">
      <alignment horizontal="center" vertical="center" wrapText="1"/>
    </xf>
    <xf numFmtId="9" fontId="8" fillId="0" borderId="0" xfId="0" applyNumberFormat="1" applyFont="1" applyAlignment="1">
      <alignment horizontal="center" vertical="center" wrapText="1"/>
    </xf>
    <xf numFmtId="4" fontId="8" fillId="0" borderId="3" xfId="0" applyNumberFormat="1" applyFont="1" applyBorder="1" applyAlignment="1">
      <alignment horizontal="center" vertical="center" wrapText="1"/>
    </xf>
    <xf numFmtId="0" fontId="8" fillId="2" borderId="4" xfId="0" applyFont="1" applyFill="1" applyBorder="1" applyAlignment="1">
      <alignment horizontal="center" vertical="center" wrapText="1"/>
    </xf>
    <xf numFmtId="4" fontId="8" fillId="2" borderId="4" xfId="0" applyNumberFormat="1" applyFont="1" applyFill="1" applyBorder="1" applyAlignment="1">
      <alignment horizontal="center" vertical="center" wrapText="1"/>
    </xf>
    <xf numFmtId="9" fontId="8" fillId="0" borderId="4" xfId="0" applyNumberFormat="1" applyFont="1" applyBorder="1" applyAlignment="1">
      <alignment horizontal="center" vertical="center" wrapText="1"/>
    </xf>
    <xf numFmtId="4" fontId="8" fillId="2" borderId="7" xfId="0" applyNumberFormat="1" applyFont="1" applyFill="1" applyBorder="1" applyAlignment="1">
      <alignment horizontal="center" vertical="center" wrapText="1"/>
    </xf>
    <xf numFmtId="0" fontId="8" fillId="0" borderId="9" xfId="0" applyFont="1" applyBorder="1" applyAlignment="1">
      <alignment horizontal="center" wrapText="1"/>
    </xf>
    <xf numFmtId="0" fontId="8" fillId="2" borderId="10" xfId="0" applyFont="1" applyFill="1" applyBorder="1" applyAlignment="1">
      <alignment horizontal="center" vertical="center" wrapText="1"/>
    </xf>
    <xf numFmtId="0" fontId="7" fillId="2" borderId="10" xfId="0" applyFont="1" applyFill="1" applyBorder="1" applyAlignment="1">
      <alignment vertical="center" wrapText="1"/>
    </xf>
    <xf numFmtId="9" fontId="7" fillId="2" borderId="10" xfId="0" applyNumberFormat="1" applyFont="1" applyFill="1" applyBorder="1" applyAlignment="1">
      <alignment horizontal="center" vertical="center" wrapText="1"/>
    </xf>
    <xf numFmtId="164" fontId="7" fillId="2" borderId="10" xfId="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2" fontId="8" fillId="2" borderId="10" xfId="1" applyNumberFormat="1" applyFont="1" applyFill="1" applyBorder="1" applyAlignment="1">
      <alignment horizontal="center" vertical="center" wrapText="1"/>
    </xf>
    <xf numFmtId="2" fontId="7" fillId="0" borderId="10" xfId="0" applyNumberFormat="1" applyFont="1" applyBorder="1" applyAlignment="1">
      <alignment horizontal="center" vertical="center" wrapText="1"/>
    </xf>
    <xf numFmtId="9" fontId="7" fillId="0" borderId="10" xfId="0" applyNumberFormat="1" applyFont="1" applyBorder="1" applyAlignment="1">
      <alignment horizontal="center" vertical="center" wrapText="1"/>
    </xf>
    <xf numFmtId="4" fontId="7" fillId="0" borderId="22" xfId="2" applyNumberFormat="1" applyFont="1" applyBorder="1" applyAlignment="1">
      <alignment horizontal="center" vertical="center" wrapText="1"/>
    </xf>
    <xf numFmtId="0" fontId="7" fillId="0" borderId="9" xfId="0" applyFont="1" applyBorder="1"/>
    <xf numFmtId="0" fontId="7" fillId="0" borderId="9" xfId="0" applyFont="1" applyBorder="1" applyAlignment="1">
      <alignment horizontal="center"/>
    </xf>
    <xf numFmtId="0" fontId="8" fillId="0" borderId="9" xfId="0" applyFont="1" applyBorder="1" applyAlignment="1">
      <alignment horizontal="center"/>
    </xf>
    <xf numFmtId="0" fontId="7" fillId="2" borderId="9" xfId="1" applyNumberFormat="1" applyFont="1" applyFill="1" applyBorder="1" applyAlignment="1">
      <alignment horizontal="center" vertical="center" wrapText="1"/>
    </xf>
    <xf numFmtId="9" fontId="7" fillId="0" borderId="9" xfId="0" applyNumberFormat="1" applyFont="1" applyBorder="1" applyAlignment="1">
      <alignment horizontal="center" vertical="center" wrapText="1"/>
    </xf>
    <xf numFmtId="4" fontId="7" fillId="0" borderId="9" xfId="2" applyNumberFormat="1" applyFont="1" applyBorder="1" applyAlignment="1">
      <alignment horizontal="center" vertical="center" wrapText="1"/>
    </xf>
    <xf numFmtId="0" fontId="7" fillId="0" borderId="10" xfId="0" applyFont="1" applyBorder="1"/>
    <xf numFmtId="164" fontId="7" fillId="2" borderId="10" xfId="1" applyFont="1" applyFill="1" applyBorder="1" applyAlignment="1">
      <alignment horizontal="center" vertical="center"/>
    </xf>
    <xf numFmtId="0" fontId="7" fillId="2" borderId="9" xfId="0" applyFont="1" applyFill="1" applyBorder="1" applyAlignment="1">
      <alignment vertical="top"/>
    </xf>
    <xf numFmtId="9" fontId="7" fillId="2" borderId="9" xfId="0" applyNumberFormat="1" applyFont="1" applyFill="1" applyBorder="1" applyAlignment="1">
      <alignment horizontal="center" vertical="top"/>
    </xf>
    <xf numFmtId="164" fontId="7" fillId="2" borderId="9" xfId="1" applyFont="1" applyFill="1" applyBorder="1" applyAlignment="1">
      <alignment horizontal="center" vertical="top"/>
    </xf>
    <xf numFmtId="0" fontId="7" fillId="2" borderId="9" xfId="1" applyNumberFormat="1" applyFont="1" applyFill="1" applyBorder="1" applyAlignment="1">
      <alignment horizontal="center" vertical="top"/>
    </xf>
    <xf numFmtId="2" fontId="8" fillId="2" borderId="9" xfId="1" applyNumberFormat="1" applyFont="1" applyFill="1" applyBorder="1" applyAlignment="1">
      <alignment horizontal="center" vertical="center" wrapText="1"/>
    </xf>
    <xf numFmtId="2" fontId="7" fillId="0" borderId="9" xfId="0" applyNumberFormat="1" applyFont="1" applyBorder="1" applyAlignment="1">
      <alignment horizontal="center" vertical="center" wrapText="1"/>
    </xf>
    <xf numFmtId="4" fontId="7" fillId="0" borderId="15" xfId="2" applyNumberFormat="1" applyFont="1" applyBorder="1" applyAlignment="1">
      <alignment horizontal="center" vertical="center" wrapText="1"/>
    </xf>
    <xf numFmtId="0" fontId="7" fillId="2" borderId="9" xfId="0" applyFont="1" applyFill="1" applyBorder="1" applyAlignment="1">
      <alignment vertical="center" wrapText="1"/>
    </xf>
    <xf numFmtId="9" fontId="7" fillId="2" borderId="9" xfId="0" applyNumberFormat="1" applyFont="1" applyFill="1" applyBorder="1" applyAlignment="1">
      <alignment horizontal="center" vertical="center" wrapText="1"/>
    </xf>
    <xf numFmtId="164" fontId="7" fillId="2" borderId="9" xfId="1" applyFont="1" applyFill="1" applyBorder="1" applyAlignment="1">
      <alignment horizontal="center" vertical="center" wrapText="1"/>
    </xf>
    <xf numFmtId="0" fontId="8" fillId="0" borderId="9" xfId="0" applyFont="1" applyBorder="1" applyAlignment="1">
      <alignment horizontal="center" textRotation="90" wrapText="1"/>
    </xf>
    <xf numFmtId="164" fontId="7" fillId="2" borderId="9" xfId="1" applyFont="1" applyFill="1" applyBorder="1" applyAlignment="1">
      <alignment horizontal="center" vertical="center"/>
    </xf>
    <xf numFmtId="4" fontId="7" fillId="0" borderId="10" xfId="2" applyNumberFormat="1" applyFont="1" applyBorder="1" applyAlignment="1">
      <alignment horizontal="center" vertical="center" wrapText="1"/>
    </xf>
    <xf numFmtId="0" fontId="7" fillId="0" borderId="9" xfId="0" applyFont="1" applyBorder="1" applyAlignment="1">
      <alignment wrapText="1"/>
    </xf>
    <xf numFmtId="0" fontId="7" fillId="0" borderId="9" xfId="0" applyFont="1" applyBorder="1" applyAlignment="1">
      <alignment horizontal="center" vertical="center"/>
    </xf>
    <xf numFmtId="4" fontId="8" fillId="0" borderId="5" xfId="0" applyNumberFormat="1" applyFont="1" applyBorder="1" applyAlignment="1">
      <alignment horizontal="center" vertical="center" wrapText="1"/>
    </xf>
    <xf numFmtId="9" fontId="8" fillId="0" borderId="2" xfId="0" applyNumberFormat="1" applyFont="1" applyBorder="1" applyAlignment="1">
      <alignment horizontal="center" vertical="center" wrapText="1"/>
    </xf>
    <xf numFmtId="4" fontId="8" fillId="0" borderId="10" xfId="2" applyNumberFormat="1" applyFont="1" applyBorder="1" applyAlignment="1">
      <alignment horizontal="center" vertical="center" wrapText="1"/>
    </xf>
    <xf numFmtId="4" fontId="7" fillId="0" borderId="10" xfId="2" applyNumberFormat="1" applyFont="1" applyBorder="1" applyAlignment="1">
      <alignment horizontal="left" vertical="center" wrapText="1"/>
    </xf>
    <xf numFmtId="164" fontId="8" fillId="2" borderId="0" xfId="1" applyFont="1" applyFill="1" applyBorder="1" applyAlignment="1">
      <alignment horizontal="right" vertical="center" wrapText="1"/>
    </xf>
    <xf numFmtId="4" fontId="7" fillId="0" borderId="0" xfId="2" applyNumberFormat="1" applyFont="1" applyBorder="1" applyAlignment="1">
      <alignment horizontal="center" vertical="center" wrapText="1"/>
    </xf>
    <xf numFmtId="0" fontId="7" fillId="0" borderId="0" xfId="0" applyFont="1" applyAlignment="1">
      <alignment horizontal="left"/>
    </xf>
    <xf numFmtId="0" fontId="8" fillId="2" borderId="9" xfId="0" applyFont="1" applyFill="1" applyBorder="1" applyAlignment="1">
      <alignment horizontal="center" vertical="center" wrapText="1"/>
    </xf>
    <xf numFmtId="4" fontId="8" fillId="0" borderId="9" xfId="2" applyNumberFormat="1" applyFont="1" applyBorder="1" applyAlignment="1">
      <alignment horizontal="center" vertical="center" wrapText="1"/>
    </xf>
    <xf numFmtId="0" fontId="8" fillId="2" borderId="9" xfId="0" applyFont="1" applyFill="1" applyBorder="1" applyAlignment="1" applyProtection="1">
      <alignment horizontal="center" vertical="center" wrapText="1"/>
      <protection locked="0"/>
    </xf>
    <xf numFmtId="9" fontId="7" fillId="2" borderId="9" xfId="0" applyNumberFormat="1" applyFont="1" applyFill="1" applyBorder="1" applyAlignment="1" applyProtection="1">
      <alignment horizontal="center" vertical="center" wrapText="1"/>
      <protection locked="0"/>
    </xf>
    <xf numFmtId="164" fontId="7" fillId="2" borderId="9" xfId="1" applyFont="1" applyFill="1" applyBorder="1" applyAlignment="1" applyProtection="1">
      <alignment horizontal="center" vertical="center" wrapText="1"/>
      <protection locked="0"/>
    </xf>
    <xf numFmtId="0" fontId="7" fillId="2" borderId="9" xfId="1" applyNumberFormat="1" applyFont="1" applyFill="1" applyBorder="1" applyAlignment="1" applyProtection="1">
      <alignment horizontal="center" vertical="center" wrapText="1"/>
      <protection locked="0"/>
    </xf>
    <xf numFmtId="2" fontId="8" fillId="2" borderId="9" xfId="1" applyNumberFormat="1" applyFont="1" applyFill="1" applyBorder="1" applyAlignment="1" applyProtection="1">
      <alignment horizontal="center" vertical="center" wrapText="1"/>
      <protection locked="0"/>
    </xf>
    <xf numFmtId="9" fontId="7" fillId="0" borderId="9" xfId="0" applyNumberFormat="1" applyFont="1" applyBorder="1" applyAlignment="1" applyProtection="1">
      <alignment horizontal="center" vertical="center" wrapText="1"/>
      <protection locked="0"/>
    </xf>
    <xf numFmtId="0" fontId="7" fillId="0" borderId="9" xfId="0" applyFont="1" applyBorder="1" applyProtection="1">
      <protection locked="0"/>
    </xf>
    <xf numFmtId="0" fontId="7" fillId="0" borderId="0" xfId="0" applyFont="1" applyProtection="1">
      <protection locked="0"/>
    </xf>
    <xf numFmtId="0" fontId="8" fillId="0" borderId="0" xfId="0" applyFont="1" applyAlignment="1">
      <alignment horizontal="center"/>
    </xf>
    <xf numFmtId="0" fontId="8" fillId="0" borderId="11" xfId="0" applyFont="1" applyBorder="1" applyAlignment="1">
      <alignment horizontal="center" wrapText="1"/>
    </xf>
    <xf numFmtId="0" fontId="8" fillId="0" borderId="11" xfId="0" applyFont="1" applyBorder="1" applyAlignment="1">
      <alignment horizontal="center" vertical="center" wrapText="1"/>
    </xf>
    <xf numFmtId="165" fontId="8" fillId="0" borderId="11" xfId="0" applyNumberFormat="1" applyFont="1" applyBorder="1" applyAlignment="1">
      <alignment horizontal="center" vertical="center" wrapText="1"/>
    </xf>
    <xf numFmtId="165" fontId="8" fillId="0" borderId="17" xfId="0" applyNumberFormat="1" applyFont="1" applyBorder="1" applyAlignment="1">
      <alignment horizontal="center" vertical="center" wrapText="1"/>
    </xf>
    <xf numFmtId="0" fontId="7" fillId="0" borderId="11" xfId="0" applyFont="1" applyBorder="1" applyAlignment="1">
      <alignment horizont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165" fontId="8" fillId="0" borderId="11" xfId="0" applyNumberFormat="1" applyFont="1" applyBorder="1" applyAlignment="1">
      <alignment horizontal="center" vertical="center"/>
    </xf>
    <xf numFmtId="9" fontId="7" fillId="0" borderId="11" xfId="0" applyNumberFormat="1" applyFont="1" applyBorder="1" applyAlignment="1">
      <alignment horizontal="center" vertical="center"/>
    </xf>
    <xf numFmtId="9" fontId="7" fillId="0" borderId="17" xfId="0" applyNumberFormat="1" applyFont="1" applyBorder="1" applyAlignment="1">
      <alignment horizontal="center" vertical="center"/>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9" xfId="0" applyFont="1" applyBorder="1" applyAlignment="1">
      <alignment horizontal="center" vertical="center" wrapText="1"/>
    </xf>
    <xf numFmtId="165" fontId="8" fillId="0" borderId="9" xfId="0" applyNumberFormat="1" applyFont="1" applyBorder="1" applyAlignment="1">
      <alignment horizontal="center" vertical="center"/>
    </xf>
    <xf numFmtId="9" fontId="7" fillId="0" borderId="9" xfId="0" applyNumberFormat="1" applyFont="1" applyBorder="1" applyAlignment="1">
      <alignment horizontal="center" vertical="center"/>
    </xf>
    <xf numFmtId="165" fontId="8" fillId="0" borderId="12" xfId="0" applyNumberFormat="1"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right" vertical="center" wrapText="1"/>
    </xf>
    <xf numFmtId="165" fontId="7" fillId="0" borderId="0" xfId="0" applyNumberFormat="1" applyFont="1" applyAlignment="1">
      <alignment horizontal="center" vertical="center"/>
    </xf>
    <xf numFmtId="0" fontId="8" fillId="0" borderId="11" xfId="0" applyFont="1" applyBorder="1" applyAlignment="1">
      <alignment horizontal="center" vertical="center"/>
    </xf>
    <xf numFmtId="0" fontId="8" fillId="2" borderId="23" xfId="0" applyFont="1" applyFill="1" applyBorder="1" applyAlignment="1">
      <alignment horizontal="center" vertical="center" wrapText="1"/>
    </xf>
    <xf numFmtId="4" fontId="8" fillId="2" borderId="23" xfId="0" applyNumberFormat="1" applyFont="1" applyFill="1" applyBorder="1" applyAlignment="1">
      <alignment horizontal="center" vertical="center" wrapText="1"/>
    </xf>
    <xf numFmtId="9" fontId="8" fillId="0" borderId="23" xfId="0" applyNumberFormat="1" applyFont="1" applyBorder="1" applyAlignment="1">
      <alignment horizontal="center" vertical="center" wrapText="1"/>
    </xf>
    <xf numFmtId="0" fontId="8" fillId="0" borderId="26" xfId="0" applyFont="1" applyBorder="1" applyAlignment="1">
      <alignment horizontal="center" wrapText="1"/>
    </xf>
    <xf numFmtId="4" fontId="8" fillId="0" borderId="9" xfId="0" applyNumberFormat="1" applyFont="1" applyBorder="1" applyAlignment="1">
      <alignment horizontal="center" vertical="center" wrapText="1"/>
    </xf>
    <xf numFmtId="4" fontId="7" fillId="0" borderId="9" xfId="0" applyNumberFormat="1" applyFont="1" applyBorder="1" applyAlignment="1">
      <alignment horizontal="center" vertical="center" wrapText="1"/>
    </xf>
    <xf numFmtId="9" fontId="8" fillId="0" borderId="24" xfId="0" applyNumberFormat="1" applyFont="1" applyBorder="1" applyAlignment="1">
      <alignment horizontal="center" vertical="center" wrapText="1"/>
    </xf>
    <xf numFmtId="4" fontId="8" fillId="2" borderId="9" xfId="0" applyNumberFormat="1" applyFont="1" applyFill="1" applyBorder="1" applyAlignment="1">
      <alignment horizontal="center" vertical="center" wrapText="1"/>
    </xf>
    <xf numFmtId="0" fontId="8" fillId="0" borderId="27" xfId="0" applyFont="1" applyBorder="1" applyAlignment="1">
      <alignment horizontal="center" wrapText="1"/>
    </xf>
    <xf numFmtId="165" fontId="8" fillId="0" borderId="17" xfId="0" applyNumberFormat="1" applyFont="1" applyBorder="1" applyAlignment="1">
      <alignment horizontal="center" vertical="center"/>
    </xf>
    <xf numFmtId="9" fontId="7" fillId="0" borderId="18" xfId="0" applyNumberFormat="1" applyFont="1" applyBorder="1" applyAlignment="1">
      <alignment horizontal="center" vertical="center"/>
    </xf>
    <xf numFmtId="4" fontId="8" fillId="2" borderId="26" xfId="0" applyNumberFormat="1" applyFont="1" applyFill="1" applyBorder="1" applyAlignment="1">
      <alignment horizontal="center" vertical="center" wrapText="1"/>
    </xf>
    <xf numFmtId="0" fontId="8" fillId="2" borderId="15"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0" xfId="0" applyFont="1" applyBorder="1" applyAlignment="1">
      <alignment horizontal="center" vertical="center"/>
    </xf>
    <xf numFmtId="165" fontId="8" fillId="0" borderId="30" xfId="0" applyNumberFormat="1" applyFont="1" applyBorder="1" applyAlignment="1">
      <alignment horizontal="center" vertical="center"/>
    </xf>
    <xf numFmtId="2" fontId="7" fillId="0" borderId="14" xfId="0" applyNumberFormat="1" applyFont="1" applyBorder="1" applyAlignment="1">
      <alignment horizontal="center" vertical="center" wrapText="1"/>
    </xf>
    <xf numFmtId="9" fontId="7" fillId="0" borderId="30" xfId="0" applyNumberFormat="1" applyFont="1" applyBorder="1" applyAlignment="1">
      <alignment horizontal="center" vertical="center"/>
    </xf>
    <xf numFmtId="4" fontId="7" fillId="0" borderId="29" xfId="2" applyNumberFormat="1" applyFont="1" applyBorder="1" applyAlignment="1">
      <alignment horizontal="center" vertical="center" wrapText="1"/>
    </xf>
    <xf numFmtId="0" fontId="7" fillId="0" borderId="0" xfId="0" applyFont="1" applyAlignment="1">
      <alignment horizontal="right" vertical="center"/>
    </xf>
    <xf numFmtId="0" fontId="7" fillId="0" borderId="19" xfId="0" applyFont="1" applyBorder="1" applyAlignment="1">
      <alignment horizontal="left" vertical="center" wrapText="1"/>
    </xf>
    <xf numFmtId="0" fontId="7" fillId="0" borderId="28" xfId="0" applyFont="1" applyBorder="1" applyAlignment="1">
      <alignment horizontal="left" vertical="center" wrapText="1"/>
    </xf>
    <xf numFmtId="0" fontId="8" fillId="0" borderId="12" xfId="0" applyFont="1" applyBorder="1" applyAlignment="1">
      <alignment horizontal="righ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7" fillId="0" borderId="15"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8" fillId="0" borderId="11" xfId="0" applyFont="1" applyBorder="1" applyAlignment="1">
      <alignment horizontal="right"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9" xfId="0" applyFont="1" applyBorder="1" applyAlignment="1">
      <alignment horizontal="center" vertical="center" textRotation="90" wrapText="1"/>
    </xf>
    <xf numFmtId="0" fontId="7" fillId="2" borderId="9" xfId="0" applyFont="1" applyFill="1" applyBorder="1" applyAlignment="1" applyProtection="1">
      <alignment horizontal="left" vertical="center" wrapText="1"/>
      <protection locked="0"/>
    </xf>
    <xf numFmtId="0" fontId="7" fillId="2" borderId="9" xfId="0" applyFont="1" applyFill="1" applyBorder="1" applyAlignment="1">
      <alignment horizontal="left" vertical="center" wrapText="1"/>
    </xf>
    <xf numFmtId="0" fontId="8" fillId="0" borderId="0" xfId="0" applyFont="1" applyAlignment="1">
      <alignment horizontal="center" vertical="center"/>
    </xf>
    <xf numFmtId="164" fontId="8" fillId="2" borderId="1" xfId="1" applyFont="1" applyFill="1" applyBorder="1" applyAlignment="1">
      <alignment horizontal="right" vertical="center" wrapText="1"/>
    </xf>
    <xf numFmtId="164" fontId="8" fillId="2" borderId="2" xfId="1" applyFont="1" applyFill="1" applyBorder="1" applyAlignment="1">
      <alignment horizontal="right" vertical="center" wrapText="1"/>
    </xf>
    <xf numFmtId="164" fontId="8" fillId="2" borderId="6" xfId="1" applyFont="1" applyFill="1" applyBorder="1" applyAlignment="1">
      <alignment horizontal="right" vertical="center" wrapText="1"/>
    </xf>
    <xf numFmtId="49" fontId="7" fillId="0" borderId="17" xfId="0" applyNumberFormat="1" applyFont="1" applyBorder="1" applyAlignment="1">
      <alignment horizontal="left" vertical="center" wrapText="1"/>
    </xf>
    <xf numFmtId="49" fontId="7" fillId="0" borderId="18" xfId="0" applyNumberFormat="1" applyFont="1" applyBorder="1" applyAlignment="1">
      <alignment horizontal="left"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17" xfId="0" applyFont="1" applyBorder="1" applyAlignment="1">
      <alignment horizontal="left" wrapText="1"/>
    </xf>
    <xf numFmtId="0" fontId="7" fillId="0" borderId="18" xfId="0" applyFont="1" applyBorder="1" applyAlignment="1">
      <alignment horizontal="left"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cellXfs>
  <cellStyles count="4">
    <cellStyle name="Excel Built-in Excel Built-in Excel Built-in Excel Built-in Excel Built-in Dziesiętny 2" xfId="1" xr:uid="{00000000-0005-0000-0000-000000000000}"/>
    <cellStyle name="Excel Built-in Excel Built-in Excel Built-in Excel Built-in Excel Built-in Normalny 2" xfId="2" xr:uid="{00000000-0005-0000-0000-000001000000}"/>
    <cellStyle name="Excel Built-in Excel Built-in Excel Built-in Excel Built-in Excel Built-in Normalny 3" xfId="3" xr:uid="{00000000-0005-0000-0000-000002000000}"/>
    <cellStyle name="Normalny"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04A7B"/>
      <rgbColor rgb="00969696"/>
      <rgbColor rgb="00003366"/>
      <rgbColor rgb="00339966"/>
      <rgbColor rgb="000D0D0D"/>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14"/>
  <sheetViews>
    <sheetView topLeftCell="A412" zoomScaleNormal="100" workbookViewId="0">
      <selection activeCell="B407" sqref="B407"/>
    </sheetView>
  </sheetViews>
  <sheetFormatPr defaultColWidth="9.42578125" defaultRowHeight="12.75"/>
  <cols>
    <col min="1" max="1" width="8.5703125" style="18" customWidth="1"/>
    <col min="2" max="2" width="37.140625" style="18" customWidth="1"/>
    <col min="3" max="3" width="15.42578125" style="18" customWidth="1"/>
    <col min="4" max="4" width="25.28515625" style="18" customWidth="1"/>
    <col min="5" max="5" width="16.140625" style="18" customWidth="1"/>
    <col min="6" max="6" width="9.42578125" style="18"/>
    <col min="7" max="7" width="13.140625" style="19" customWidth="1"/>
    <col min="8" max="8" width="16.140625" style="18" customWidth="1"/>
    <col min="9" max="9" width="9" style="18" customWidth="1"/>
    <col min="10" max="10" width="15.7109375" style="18" customWidth="1"/>
    <col min="11" max="11" width="21.7109375" style="18" customWidth="1"/>
    <col min="12" max="12" width="7.7109375" style="18" customWidth="1"/>
    <col min="13" max="16384" width="9.42578125" style="18"/>
  </cols>
  <sheetData>
    <row r="1" spans="1:11">
      <c r="A1" s="18" t="s">
        <v>1216</v>
      </c>
      <c r="K1" s="121" t="s">
        <v>1225</v>
      </c>
    </row>
    <row r="2" spans="1:11">
      <c r="A2" s="138" t="s">
        <v>256</v>
      </c>
      <c r="B2" s="138"/>
      <c r="C2" s="138"/>
      <c r="D2" s="138"/>
      <c r="E2" s="138"/>
      <c r="F2" s="138"/>
      <c r="G2" s="138"/>
      <c r="H2" s="138"/>
      <c r="I2" s="138"/>
      <c r="J2" s="138"/>
    </row>
    <row r="3" spans="1:11" ht="13.5" thickBot="1">
      <c r="A3" s="21" t="s">
        <v>521</v>
      </c>
      <c r="B3" s="22" t="s">
        <v>631</v>
      </c>
      <c r="C3" s="21"/>
      <c r="D3" s="21"/>
      <c r="E3" s="21"/>
      <c r="F3" s="21"/>
      <c r="G3" s="21"/>
      <c r="H3" s="23"/>
      <c r="I3" s="24"/>
      <c r="J3" s="25"/>
    </row>
    <row r="4" spans="1:11" ht="43.5" customHeight="1" thickBot="1">
      <c r="A4" s="26" t="s">
        <v>1</v>
      </c>
      <c r="B4" s="26" t="s">
        <v>2</v>
      </c>
      <c r="C4" s="26" t="s">
        <v>3</v>
      </c>
      <c r="D4" s="26" t="s">
        <v>4</v>
      </c>
      <c r="E4" s="27" t="s">
        <v>5</v>
      </c>
      <c r="F4" s="26" t="s">
        <v>251</v>
      </c>
      <c r="G4" s="27" t="s">
        <v>6</v>
      </c>
      <c r="H4" s="27" t="s">
        <v>7</v>
      </c>
      <c r="I4" s="28" t="s">
        <v>8</v>
      </c>
      <c r="J4" s="29" t="s">
        <v>9</v>
      </c>
      <c r="K4" s="30" t="s">
        <v>754</v>
      </c>
    </row>
    <row r="5" spans="1:11" ht="31.5" customHeight="1">
      <c r="A5" s="31" t="s">
        <v>0</v>
      </c>
      <c r="B5" s="32" t="s">
        <v>735</v>
      </c>
      <c r="C5" s="33" t="s">
        <v>174</v>
      </c>
      <c r="D5" s="33" t="s">
        <v>527</v>
      </c>
      <c r="E5" s="34" t="s">
        <v>1081</v>
      </c>
      <c r="F5" s="35">
        <v>30</v>
      </c>
      <c r="G5" s="36"/>
      <c r="H5" s="37">
        <f t="shared" ref="H5:H105" si="0">G5*F5</f>
        <v>0</v>
      </c>
      <c r="I5" s="38">
        <v>0.08</v>
      </c>
      <c r="J5" s="39">
        <f>ROUND(H5*(1+I5),2)</f>
        <v>0</v>
      </c>
      <c r="K5" s="40"/>
    </row>
    <row r="6" spans="1:11" ht="31.5" customHeight="1">
      <c r="A6" s="31" t="s">
        <v>12</v>
      </c>
      <c r="B6" s="32" t="s">
        <v>735</v>
      </c>
      <c r="C6" s="33" t="s">
        <v>174</v>
      </c>
      <c r="D6" s="33" t="s">
        <v>532</v>
      </c>
      <c r="E6" s="34" t="s">
        <v>518</v>
      </c>
      <c r="F6" s="35">
        <v>20</v>
      </c>
      <c r="G6" s="36"/>
      <c r="H6" s="37">
        <f t="shared" si="0"/>
        <v>0</v>
      </c>
      <c r="I6" s="38">
        <v>0.08</v>
      </c>
      <c r="J6" s="39">
        <f t="shared" ref="J6:J83" si="1">ROUND(H6*(1+I6),2)</f>
        <v>0</v>
      </c>
      <c r="K6" s="40"/>
    </row>
    <row r="7" spans="1:11" ht="31.5" customHeight="1">
      <c r="A7" s="31" t="s">
        <v>13</v>
      </c>
      <c r="B7" s="32" t="s">
        <v>735</v>
      </c>
      <c r="C7" s="33" t="s">
        <v>174</v>
      </c>
      <c r="D7" s="33" t="s">
        <v>1076</v>
      </c>
      <c r="E7" s="34" t="s">
        <v>1081</v>
      </c>
      <c r="F7" s="35">
        <v>35</v>
      </c>
      <c r="G7" s="36"/>
      <c r="H7" s="37">
        <f t="shared" si="0"/>
        <v>0</v>
      </c>
      <c r="I7" s="38">
        <v>0.08</v>
      </c>
      <c r="J7" s="39">
        <f t="shared" si="1"/>
        <v>0</v>
      </c>
      <c r="K7" s="40"/>
    </row>
    <row r="8" spans="1:11" ht="31.5" customHeight="1">
      <c r="A8" s="31" t="s">
        <v>25</v>
      </c>
      <c r="B8" s="32" t="s">
        <v>736</v>
      </c>
      <c r="C8" s="33" t="s">
        <v>174</v>
      </c>
      <c r="D8" s="33" t="s">
        <v>527</v>
      </c>
      <c r="E8" s="34" t="s">
        <v>1081</v>
      </c>
      <c r="F8" s="35">
        <v>5</v>
      </c>
      <c r="G8" s="36"/>
      <c r="H8" s="37">
        <f t="shared" si="0"/>
        <v>0</v>
      </c>
      <c r="I8" s="38">
        <v>0.08</v>
      </c>
      <c r="J8" s="39">
        <f t="shared" si="1"/>
        <v>0</v>
      </c>
      <c r="K8" s="40"/>
    </row>
    <row r="9" spans="1:11" ht="31.5" customHeight="1">
      <c r="A9" s="31" t="s">
        <v>27</v>
      </c>
      <c r="B9" s="32" t="s">
        <v>1088</v>
      </c>
      <c r="C9" s="33" t="s">
        <v>174</v>
      </c>
      <c r="D9" s="33" t="s">
        <v>1076</v>
      </c>
      <c r="E9" s="34" t="s">
        <v>1081</v>
      </c>
      <c r="F9" s="35">
        <v>20</v>
      </c>
      <c r="G9" s="36"/>
      <c r="H9" s="37">
        <f t="shared" ref="H9" si="2">G9*F9</f>
        <v>0</v>
      </c>
      <c r="I9" s="38">
        <v>0.08</v>
      </c>
      <c r="J9" s="39">
        <f t="shared" ref="J9" si="3">ROUND(H9*(1+I9),2)</f>
        <v>0</v>
      </c>
      <c r="K9" s="40"/>
    </row>
    <row r="10" spans="1:11" ht="31.5" customHeight="1">
      <c r="A10" s="31" t="s">
        <v>29</v>
      </c>
      <c r="B10" s="32" t="s">
        <v>1089</v>
      </c>
      <c r="C10" s="33" t="s">
        <v>174</v>
      </c>
      <c r="D10" s="33" t="s">
        <v>1076</v>
      </c>
      <c r="E10" s="34" t="s">
        <v>1081</v>
      </c>
      <c r="F10" s="35">
        <v>20</v>
      </c>
      <c r="G10" s="36"/>
      <c r="H10" s="37">
        <f t="shared" ref="H10" si="4">G10*F10</f>
        <v>0</v>
      </c>
      <c r="I10" s="38">
        <v>0.08</v>
      </c>
      <c r="J10" s="39">
        <f t="shared" ref="J10" si="5">ROUND(H10*(1+I10),2)</f>
        <v>0</v>
      </c>
      <c r="K10" s="40"/>
    </row>
    <row r="11" spans="1:11" ht="31.5" customHeight="1">
      <c r="A11" s="31" t="s">
        <v>32</v>
      </c>
      <c r="B11" s="32" t="s">
        <v>1089</v>
      </c>
      <c r="C11" s="33" t="s">
        <v>174</v>
      </c>
      <c r="D11" s="33" t="s">
        <v>527</v>
      </c>
      <c r="E11" s="34" t="s">
        <v>1081</v>
      </c>
      <c r="F11" s="35">
        <v>20</v>
      </c>
      <c r="G11" s="36"/>
      <c r="H11" s="37">
        <f t="shared" si="0"/>
        <v>0</v>
      </c>
      <c r="I11" s="38">
        <v>0.08</v>
      </c>
      <c r="J11" s="39">
        <f t="shared" si="1"/>
        <v>0</v>
      </c>
      <c r="K11" s="40"/>
    </row>
    <row r="12" spans="1:11" ht="31.5" customHeight="1">
      <c r="A12" s="31" t="s">
        <v>42</v>
      </c>
      <c r="B12" s="32" t="s">
        <v>1089</v>
      </c>
      <c r="C12" s="33" t="s">
        <v>174</v>
      </c>
      <c r="D12" s="33" t="s">
        <v>532</v>
      </c>
      <c r="E12" s="34" t="s">
        <v>1081</v>
      </c>
      <c r="F12" s="35">
        <v>5</v>
      </c>
      <c r="G12" s="36"/>
      <c r="H12" s="37">
        <f t="shared" si="0"/>
        <v>0</v>
      </c>
      <c r="I12" s="38">
        <v>0.08</v>
      </c>
      <c r="J12" s="39">
        <f t="shared" si="1"/>
        <v>0</v>
      </c>
      <c r="K12" s="40"/>
    </row>
    <row r="13" spans="1:11" ht="15.75" customHeight="1">
      <c r="A13" s="31" t="s">
        <v>43</v>
      </c>
      <c r="B13" s="32" t="s">
        <v>647</v>
      </c>
      <c r="C13" s="33" t="s">
        <v>1086</v>
      </c>
      <c r="D13" s="33" t="s">
        <v>40</v>
      </c>
      <c r="E13" s="34" t="s">
        <v>20</v>
      </c>
      <c r="F13" s="35">
        <v>1</v>
      </c>
      <c r="G13" s="36"/>
      <c r="H13" s="37">
        <f t="shared" si="0"/>
        <v>0</v>
      </c>
      <c r="I13" s="38">
        <v>0.08</v>
      </c>
      <c r="J13" s="39">
        <f t="shared" si="1"/>
        <v>0</v>
      </c>
      <c r="K13" s="40"/>
    </row>
    <row r="14" spans="1:11" ht="15.75" customHeight="1">
      <c r="A14" s="31" t="s">
        <v>45</v>
      </c>
      <c r="B14" s="32" t="s">
        <v>192</v>
      </c>
      <c r="C14" s="33" t="s">
        <v>35</v>
      </c>
      <c r="D14" s="33" t="s">
        <v>37</v>
      </c>
      <c r="E14" s="34" t="s">
        <v>80</v>
      </c>
      <c r="F14" s="35">
        <v>4</v>
      </c>
      <c r="G14" s="36"/>
      <c r="H14" s="37">
        <f t="shared" si="0"/>
        <v>0</v>
      </c>
      <c r="I14" s="38">
        <v>0.08</v>
      </c>
      <c r="J14" s="39">
        <f t="shared" si="1"/>
        <v>0</v>
      </c>
      <c r="K14" s="40"/>
    </row>
    <row r="15" spans="1:11" ht="15.75" customHeight="1">
      <c r="A15" s="31" t="s">
        <v>47</v>
      </c>
      <c r="B15" s="32" t="s">
        <v>947</v>
      </c>
      <c r="C15" s="33" t="s">
        <v>1086</v>
      </c>
      <c r="D15" s="33" t="s">
        <v>102</v>
      </c>
      <c r="E15" s="34" t="s">
        <v>1082</v>
      </c>
      <c r="F15" s="35">
        <v>30</v>
      </c>
      <c r="G15" s="36"/>
      <c r="H15" s="37">
        <f t="shared" si="0"/>
        <v>0</v>
      </c>
      <c r="I15" s="38">
        <v>0.08</v>
      </c>
      <c r="J15" s="39">
        <f t="shared" si="1"/>
        <v>0</v>
      </c>
      <c r="K15" s="40"/>
    </row>
    <row r="16" spans="1:11" ht="15.75" customHeight="1">
      <c r="A16" s="31" t="s">
        <v>49</v>
      </c>
      <c r="B16" s="32" t="s">
        <v>946</v>
      </c>
      <c r="C16" s="33" t="s">
        <v>151</v>
      </c>
      <c r="D16" s="33" t="s">
        <v>120</v>
      </c>
      <c r="E16" s="34" t="s">
        <v>80</v>
      </c>
      <c r="F16" s="35">
        <v>30</v>
      </c>
      <c r="G16" s="36"/>
      <c r="H16" s="37">
        <f t="shared" si="0"/>
        <v>0</v>
      </c>
      <c r="I16" s="38">
        <v>0.08</v>
      </c>
      <c r="J16" s="39">
        <f t="shared" si="1"/>
        <v>0</v>
      </c>
      <c r="K16" s="40"/>
    </row>
    <row r="17" spans="1:11" ht="15.75" customHeight="1">
      <c r="A17" s="31" t="s">
        <v>52</v>
      </c>
      <c r="B17" s="32" t="s">
        <v>1078</v>
      </c>
      <c r="C17" s="33" t="s">
        <v>35</v>
      </c>
      <c r="D17" s="33" t="s">
        <v>74</v>
      </c>
      <c r="E17" s="34" t="s">
        <v>85</v>
      </c>
      <c r="F17" s="35">
        <v>15</v>
      </c>
      <c r="G17" s="36"/>
      <c r="H17" s="37">
        <f t="shared" si="0"/>
        <v>0</v>
      </c>
      <c r="I17" s="38">
        <v>0.08</v>
      </c>
      <c r="J17" s="39">
        <f t="shared" si="1"/>
        <v>0</v>
      </c>
      <c r="K17" s="40"/>
    </row>
    <row r="18" spans="1:11" ht="15.75" customHeight="1">
      <c r="A18" s="31" t="s">
        <v>111</v>
      </c>
      <c r="B18" s="32" t="s">
        <v>1019</v>
      </c>
      <c r="C18" s="33" t="s">
        <v>152</v>
      </c>
      <c r="D18" s="33" t="s">
        <v>1218</v>
      </c>
      <c r="E18" s="34" t="s">
        <v>820</v>
      </c>
      <c r="F18" s="35">
        <v>5</v>
      </c>
      <c r="G18" s="36"/>
      <c r="H18" s="37">
        <f t="shared" si="0"/>
        <v>0</v>
      </c>
      <c r="I18" s="38">
        <v>0.08</v>
      </c>
      <c r="J18" s="39">
        <f t="shared" si="1"/>
        <v>0</v>
      </c>
      <c r="K18" s="40"/>
    </row>
    <row r="19" spans="1:11" ht="15.75" customHeight="1">
      <c r="A19" s="31" t="s">
        <v>118</v>
      </c>
      <c r="B19" s="32" t="s">
        <v>1019</v>
      </c>
      <c r="C19" s="33" t="s">
        <v>152</v>
      </c>
      <c r="D19" s="33">
        <v>0.03</v>
      </c>
      <c r="E19" s="34" t="s">
        <v>165</v>
      </c>
      <c r="F19" s="35">
        <v>3</v>
      </c>
      <c r="G19" s="36"/>
      <c r="H19" s="37">
        <f t="shared" si="0"/>
        <v>0</v>
      </c>
      <c r="I19" s="38">
        <v>0.08</v>
      </c>
      <c r="J19" s="39">
        <f t="shared" si="1"/>
        <v>0</v>
      </c>
      <c r="K19" s="40"/>
    </row>
    <row r="20" spans="1:11" ht="15.75" customHeight="1">
      <c r="A20" s="31" t="s">
        <v>119</v>
      </c>
      <c r="B20" s="32" t="s">
        <v>726</v>
      </c>
      <c r="C20" s="33" t="s">
        <v>1087</v>
      </c>
      <c r="D20" s="33" t="s">
        <v>137</v>
      </c>
      <c r="E20" s="34" t="s">
        <v>75</v>
      </c>
      <c r="F20" s="35">
        <v>15</v>
      </c>
      <c r="G20" s="36"/>
      <c r="H20" s="37">
        <f t="shared" ref="H20" si="6">G20*F20</f>
        <v>0</v>
      </c>
      <c r="I20" s="38">
        <v>0.08</v>
      </c>
      <c r="J20" s="39">
        <f t="shared" ref="J20" si="7">ROUND(H20*(1+I20),2)</f>
        <v>0</v>
      </c>
      <c r="K20" s="40"/>
    </row>
    <row r="21" spans="1:11" ht="15.75" customHeight="1">
      <c r="A21" s="31" t="s">
        <v>162</v>
      </c>
      <c r="B21" s="32" t="s">
        <v>763</v>
      </c>
      <c r="C21" s="33" t="s">
        <v>35</v>
      </c>
      <c r="D21" s="33" t="s">
        <v>204</v>
      </c>
      <c r="E21" s="34" t="s">
        <v>20</v>
      </c>
      <c r="F21" s="35">
        <v>4</v>
      </c>
      <c r="G21" s="36"/>
      <c r="H21" s="37">
        <f t="shared" ref="H21:H24" si="8">G21*F21</f>
        <v>0</v>
      </c>
      <c r="I21" s="38">
        <v>0.08</v>
      </c>
      <c r="J21" s="39">
        <f t="shared" ref="J21:J24" si="9">ROUND(H21*(1+I21),2)</f>
        <v>0</v>
      </c>
      <c r="K21" s="40"/>
    </row>
    <row r="22" spans="1:11" ht="15.75" customHeight="1">
      <c r="A22" s="31" t="s">
        <v>164</v>
      </c>
      <c r="B22" s="32" t="s">
        <v>763</v>
      </c>
      <c r="C22" s="33" t="s">
        <v>35</v>
      </c>
      <c r="D22" s="33" t="s">
        <v>77</v>
      </c>
      <c r="E22" s="34" t="s">
        <v>20</v>
      </c>
      <c r="F22" s="35">
        <v>1</v>
      </c>
      <c r="G22" s="36"/>
      <c r="H22" s="37">
        <f t="shared" si="8"/>
        <v>0</v>
      </c>
      <c r="I22" s="38">
        <v>0.08</v>
      </c>
      <c r="J22" s="39">
        <f t="shared" si="9"/>
        <v>0</v>
      </c>
      <c r="K22" s="40"/>
    </row>
    <row r="23" spans="1:11" ht="15.75" customHeight="1">
      <c r="A23" s="31" t="s">
        <v>241</v>
      </c>
      <c r="B23" s="32" t="s">
        <v>1020</v>
      </c>
      <c r="C23" s="33" t="s">
        <v>35</v>
      </c>
      <c r="D23" s="33" t="s">
        <v>140</v>
      </c>
      <c r="E23" s="34" t="s">
        <v>1083</v>
      </c>
      <c r="F23" s="35">
        <v>1</v>
      </c>
      <c r="G23" s="36"/>
      <c r="H23" s="37">
        <f t="shared" si="8"/>
        <v>0</v>
      </c>
      <c r="I23" s="38">
        <v>0.08</v>
      </c>
      <c r="J23" s="39">
        <f t="shared" si="9"/>
        <v>0</v>
      </c>
      <c r="K23" s="40"/>
    </row>
    <row r="24" spans="1:11" ht="15.75" customHeight="1">
      <c r="A24" s="31" t="s">
        <v>242</v>
      </c>
      <c r="B24" s="32" t="s">
        <v>977</v>
      </c>
      <c r="C24" s="33" t="s">
        <v>978</v>
      </c>
      <c r="D24" s="33" t="s">
        <v>979</v>
      </c>
      <c r="E24" s="34" t="s">
        <v>1084</v>
      </c>
      <c r="F24" s="35">
        <v>1</v>
      </c>
      <c r="G24" s="36"/>
      <c r="H24" s="37">
        <f t="shared" si="8"/>
        <v>0</v>
      </c>
      <c r="I24" s="38">
        <v>0.08</v>
      </c>
      <c r="J24" s="39">
        <f t="shared" si="9"/>
        <v>0</v>
      </c>
      <c r="K24" s="40"/>
    </row>
    <row r="25" spans="1:11" ht="15.75" customHeight="1">
      <c r="A25" s="31" t="s">
        <v>244</v>
      </c>
      <c r="B25" s="32" t="s">
        <v>717</v>
      </c>
      <c r="C25" s="33" t="s">
        <v>1087</v>
      </c>
      <c r="D25" s="33" t="s">
        <v>716</v>
      </c>
      <c r="E25" s="34" t="s">
        <v>20</v>
      </c>
      <c r="F25" s="35">
        <v>5</v>
      </c>
      <c r="G25" s="36"/>
      <c r="H25" s="37">
        <f t="shared" ref="H25" si="10">G25*F25</f>
        <v>0</v>
      </c>
      <c r="I25" s="38">
        <v>0.08</v>
      </c>
      <c r="J25" s="39">
        <f t="shared" ref="J25" si="11">ROUND(H25*(1+I25),2)</f>
        <v>0</v>
      </c>
      <c r="K25" s="40"/>
    </row>
    <row r="26" spans="1:11" ht="15.75" customHeight="1">
      <c r="A26" s="31" t="s">
        <v>245</v>
      </c>
      <c r="B26" s="32" t="s">
        <v>717</v>
      </c>
      <c r="C26" s="33" t="s">
        <v>766</v>
      </c>
      <c r="D26" s="33" t="s">
        <v>577</v>
      </c>
      <c r="E26" s="34" t="s">
        <v>767</v>
      </c>
      <c r="F26" s="35">
        <v>1</v>
      </c>
      <c r="G26" s="36"/>
      <c r="H26" s="37">
        <f t="shared" ref="H26:H27" si="12">G26*F26</f>
        <v>0</v>
      </c>
      <c r="I26" s="38">
        <v>0.08</v>
      </c>
      <c r="J26" s="39">
        <f t="shared" ref="J26:J27" si="13">ROUND(H26*(1+I26),2)</f>
        <v>0</v>
      </c>
      <c r="K26" s="40"/>
    </row>
    <row r="27" spans="1:11" ht="15.75" customHeight="1">
      <c r="A27" s="31" t="s">
        <v>247</v>
      </c>
      <c r="B27" s="32" t="s">
        <v>811</v>
      </c>
      <c r="C27" s="33" t="s">
        <v>1087</v>
      </c>
      <c r="D27" s="33" t="s">
        <v>71</v>
      </c>
      <c r="E27" s="34" t="s">
        <v>76</v>
      </c>
      <c r="F27" s="35">
        <v>1</v>
      </c>
      <c r="G27" s="36"/>
      <c r="H27" s="37">
        <f t="shared" si="12"/>
        <v>0</v>
      </c>
      <c r="I27" s="38">
        <v>0.08</v>
      </c>
      <c r="J27" s="39">
        <f t="shared" si="13"/>
        <v>0</v>
      </c>
      <c r="K27" s="40"/>
    </row>
    <row r="28" spans="1:11" ht="40.5" customHeight="1">
      <c r="A28" s="31" t="s">
        <v>248</v>
      </c>
      <c r="B28" s="32" t="s">
        <v>1090</v>
      </c>
      <c r="C28" s="33" t="s">
        <v>62</v>
      </c>
      <c r="D28" s="33" t="s">
        <v>638</v>
      </c>
      <c r="E28" s="34" t="s">
        <v>146</v>
      </c>
      <c r="F28" s="35">
        <v>3</v>
      </c>
      <c r="G28" s="36"/>
      <c r="H28" s="37">
        <f t="shared" si="0"/>
        <v>0</v>
      </c>
      <c r="I28" s="38">
        <v>0.08</v>
      </c>
      <c r="J28" s="39">
        <f t="shared" si="1"/>
        <v>0</v>
      </c>
      <c r="K28" s="40"/>
    </row>
    <row r="29" spans="1:11" ht="15.75" customHeight="1">
      <c r="A29" s="31" t="s">
        <v>250</v>
      </c>
      <c r="B29" s="32" t="s">
        <v>996</v>
      </c>
      <c r="C29" s="33" t="s">
        <v>124</v>
      </c>
      <c r="D29" s="33" t="s">
        <v>155</v>
      </c>
      <c r="E29" s="34" t="s">
        <v>125</v>
      </c>
      <c r="F29" s="35">
        <v>7</v>
      </c>
      <c r="G29" s="36"/>
      <c r="H29" s="37">
        <f t="shared" si="0"/>
        <v>0</v>
      </c>
      <c r="I29" s="38">
        <v>0.08</v>
      </c>
      <c r="J29" s="39">
        <f t="shared" si="1"/>
        <v>0</v>
      </c>
      <c r="K29" s="40"/>
    </row>
    <row r="30" spans="1:11" ht="15.75" customHeight="1">
      <c r="A30" s="31" t="s">
        <v>257</v>
      </c>
      <c r="B30" s="32" t="s">
        <v>996</v>
      </c>
      <c r="C30" s="33" t="s">
        <v>522</v>
      </c>
      <c r="D30" s="33"/>
      <c r="E30" s="34" t="s">
        <v>159</v>
      </c>
      <c r="F30" s="35">
        <v>2</v>
      </c>
      <c r="G30" s="36"/>
      <c r="H30" s="37">
        <f t="shared" si="0"/>
        <v>0</v>
      </c>
      <c r="I30" s="38">
        <v>0.08</v>
      </c>
      <c r="J30" s="39">
        <f t="shared" si="1"/>
        <v>0</v>
      </c>
      <c r="K30" s="40"/>
    </row>
    <row r="31" spans="1:11" ht="15.75" customHeight="1">
      <c r="A31" s="31" t="s">
        <v>258</v>
      </c>
      <c r="B31" s="32" t="s">
        <v>995</v>
      </c>
      <c r="C31" s="33" t="s">
        <v>35</v>
      </c>
      <c r="D31" s="33" t="s">
        <v>74</v>
      </c>
      <c r="E31" s="34" t="s">
        <v>75</v>
      </c>
      <c r="F31" s="35">
        <v>3</v>
      </c>
      <c r="G31" s="36"/>
      <c r="H31" s="37">
        <f t="shared" si="0"/>
        <v>0</v>
      </c>
      <c r="I31" s="38">
        <v>0.08</v>
      </c>
      <c r="J31" s="39">
        <f t="shared" si="1"/>
        <v>0</v>
      </c>
      <c r="K31" s="40"/>
    </row>
    <row r="32" spans="1:11" ht="15.75" customHeight="1">
      <c r="A32" s="31" t="s">
        <v>259</v>
      </c>
      <c r="B32" s="32" t="s">
        <v>995</v>
      </c>
      <c r="C32" s="33" t="s">
        <v>35</v>
      </c>
      <c r="D32" s="33" t="s">
        <v>61</v>
      </c>
      <c r="E32" s="34" t="s">
        <v>75</v>
      </c>
      <c r="F32" s="35">
        <v>7</v>
      </c>
      <c r="G32" s="36"/>
      <c r="H32" s="37">
        <f t="shared" si="0"/>
        <v>0</v>
      </c>
      <c r="I32" s="38">
        <v>0.08</v>
      </c>
      <c r="J32" s="39">
        <f t="shared" si="1"/>
        <v>0</v>
      </c>
      <c r="K32" s="40"/>
    </row>
    <row r="33" spans="1:11" ht="15.75" customHeight="1">
      <c r="A33" s="31" t="s">
        <v>260</v>
      </c>
      <c r="B33" s="32" t="s">
        <v>994</v>
      </c>
      <c r="C33" s="33" t="s">
        <v>35</v>
      </c>
      <c r="D33" s="33" t="s">
        <v>106</v>
      </c>
      <c r="E33" s="34" t="s">
        <v>20</v>
      </c>
      <c r="F33" s="35">
        <v>3</v>
      </c>
      <c r="G33" s="36"/>
      <c r="H33" s="37">
        <f t="shared" si="0"/>
        <v>0</v>
      </c>
      <c r="I33" s="38">
        <v>0.08</v>
      </c>
      <c r="J33" s="39">
        <f t="shared" si="1"/>
        <v>0</v>
      </c>
      <c r="K33" s="40"/>
    </row>
    <row r="34" spans="1:11" ht="15.75" customHeight="1">
      <c r="A34" s="31" t="s">
        <v>261</v>
      </c>
      <c r="B34" s="32" t="s">
        <v>994</v>
      </c>
      <c r="C34" s="33" t="s">
        <v>35</v>
      </c>
      <c r="D34" s="33" t="s">
        <v>78</v>
      </c>
      <c r="E34" s="34" t="s">
        <v>20</v>
      </c>
      <c r="F34" s="35">
        <v>2</v>
      </c>
      <c r="G34" s="36"/>
      <c r="H34" s="37">
        <f t="shared" si="0"/>
        <v>0</v>
      </c>
      <c r="I34" s="38">
        <v>0.08</v>
      </c>
      <c r="J34" s="39">
        <f t="shared" si="1"/>
        <v>0</v>
      </c>
      <c r="K34" s="40"/>
    </row>
    <row r="35" spans="1:11" ht="15.75" customHeight="1">
      <c r="A35" s="31" t="s">
        <v>262</v>
      </c>
      <c r="B35" s="32" t="s">
        <v>729</v>
      </c>
      <c r="C35" s="33" t="s">
        <v>95</v>
      </c>
      <c r="D35" s="33" t="s">
        <v>100</v>
      </c>
      <c r="E35" s="34" t="s">
        <v>101</v>
      </c>
      <c r="F35" s="35">
        <v>20</v>
      </c>
      <c r="G35" s="36"/>
      <c r="H35" s="37">
        <f t="shared" si="0"/>
        <v>0</v>
      </c>
      <c r="I35" s="38">
        <v>0.08</v>
      </c>
      <c r="J35" s="39">
        <f t="shared" si="1"/>
        <v>0</v>
      </c>
      <c r="K35" s="40"/>
    </row>
    <row r="36" spans="1:11" ht="15.75" customHeight="1">
      <c r="A36" s="31" t="s">
        <v>263</v>
      </c>
      <c r="B36" s="32" t="s">
        <v>54</v>
      </c>
      <c r="C36" s="33" t="s">
        <v>35</v>
      </c>
      <c r="D36" s="33" t="s">
        <v>19</v>
      </c>
      <c r="E36" s="34" t="s">
        <v>85</v>
      </c>
      <c r="F36" s="35">
        <v>90</v>
      </c>
      <c r="G36" s="36"/>
      <c r="H36" s="37">
        <f t="shared" si="0"/>
        <v>0</v>
      </c>
      <c r="I36" s="38">
        <v>0.08</v>
      </c>
      <c r="J36" s="39">
        <f t="shared" si="1"/>
        <v>0</v>
      </c>
      <c r="K36" s="40"/>
    </row>
    <row r="37" spans="1:11" ht="15.75" customHeight="1">
      <c r="A37" s="31" t="s">
        <v>264</v>
      </c>
      <c r="B37" s="32" t="s">
        <v>529</v>
      </c>
      <c r="C37" s="33" t="s">
        <v>530</v>
      </c>
      <c r="D37" s="33" t="s">
        <v>531</v>
      </c>
      <c r="E37" s="34" t="s">
        <v>532</v>
      </c>
      <c r="F37" s="35">
        <v>10</v>
      </c>
      <c r="G37" s="36"/>
      <c r="H37" s="37">
        <f>G37*F37</f>
        <v>0</v>
      </c>
      <c r="I37" s="38">
        <v>0.08</v>
      </c>
      <c r="J37" s="39">
        <f t="shared" si="1"/>
        <v>0</v>
      </c>
      <c r="K37" s="40"/>
    </row>
    <row r="38" spans="1:11" ht="15.75" customHeight="1">
      <c r="A38" s="31" t="s">
        <v>265</v>
      </c>
      <c r="B38" s="32" t="s">
        <v>689</v>
      </c>
      <c r="C38" s="33" t="s">
        <v>11</v>
      </c>
      <c r="D38" s="33" t="s">
        <v>690</v>
      </c>
      <c r="E38" s="34" t="s">
        <v>185</v>
      </c>
      <c r="F38" s="35">
        <v>1</v>
      </c>
      <c r="G38" s="36"/>
      <c r="H38" s="37">
        <f>G38*F38</f>
        <v>0</v>
      </c>
      <c r="I38" s="38">
        <v>0.08</v>
      </c>
      <c r="J38" s="39">
        <f t="shared" si="1"/>
        <v>0</v>
      </c>
      <c r="K38" s="40"/>
    </row>
    <row r="39" spans="1:11" ht="15.75" customHeight="1">
      <c r="A39" s="31" t="s">
        <v>266</v>
      </c>
      <c r="B39" s="32" t="s">
        <v>937</v>
      </c>
      <c r="C39" s="33" t="s">
        <v>35</v>
      </c>
      <c r="D39" s="33" t="s">
        <v>137</v>
      </c>
      <c r="E39" s="34" t="s">
        <v>41</v>
      </c>
      <c r="F39" s="35">
        <v>10</v>
      </c>
      <c r="G39" s="36"/>
      <c r="H39" s="37">
        <f t="shared" si="0"/>
        <v>0</v>
      </c>
      <c r="I39" s="38">
        <v>0.08</v>
      </c>
      <c r="J39" s="39">
        <f t="shared" si="1"/>
        <v>0</v>
      </c>
      <c r="K39" s="40"/>
    </row>
    <row r="40" spans="1:11" ht="15.75" customHeight="1">
      <c r="A40" s="31" t="s">
        <v>267</v>
      </c>
      <c r="B40" s="32" t="s">
        <v>936</v>
      </c>
      <c r="C40" s="33" t="s">
        <v>11</v>
      </c>
      <c r="D40" s="33" t="s">
        <v>523</v>
      </c>
      <c r="E40" s="34" t="s">
        <v>1085</v>
      </c>
      <c r="F40" s="35">
        <v>10</v>
      </c>
      <c r="G40" s="36"/>
      <c r="H40" s="37">
        <f t="shared" si="0"/>
        <v>0</v>
      </c>
      <c r="I40" s="38">
        <v>0.08</v>
      </c>
      <c r="J40" s="39">
        <f t="shared" si="1"/>
        <v>0</v>
      </c>
      <c r="K40" s="40"/>
    </row>
    <row r="41" spans="1:11" ht="15.75" customHeight="1">
      <c r="A41" s="31" t="s">
        <v>268</v>
      </c>
      <c r="B41" s="32" t="s">
        <v>576</v>
      </c>
      <c r="C41" s="33" t="s">
        <v>124</v>
      </c>
      <c r="D41" s="33">
        <v>0.1</v>
      </c>
      <c r="E41" s="34" t="s">
        <v>126</v>
      </c>
      <c r="F41" s="35">
        <v>8</v>
      </c>
      <c r="G41" s="36"/>
      <c r="H41" s="37">
        <f t="shared" si="0"/>
        <v>0</v>
      </c>
      <c r="I41" s="38">
        <v>0.08</v>
      </c>
      <c r="J41" s="39">
        <f t="shared" si="1"/>
        <v>0</v>
      </c>
      <c r="K41" s="40"/>
    </row>
    <row r="42" spans="1:11" ht="15.75" customHeight="1">
      <c r="A42" s="31" t="s">
        <v>269</v>
      </c>
      <c r="B42" s="32" t="s">
        <v>904</v>
      </c>
      <c r="C42" s="33" t="s">
        <v>35</v>
      </c>
      <c r="D42" s="33" t="s">
        <v>77</v>
      </c>
      <c r="E42" s="34" t="s">
        <v>20</v>
      </c>
      <c r="F42" s="35">
        <v>16</v>
      </c>
      <c r="G42" s="36"/>
      <c r="H42" s="37">
        <f t="shared" si="0"/>
        <v>0</v>
      </c>
      <c r="I42" s="38">
        <v>0.08</v>
      </c>
      <c r="J42" s="39">
        <f t="shared" si="1"/>
        <v>0</v>
      </c>
      <c r="K42" s="40"/>
    </row>
    <row r="43" spans="1:11" ht="15.75" customHeight="1">
      <c r="A43" s="31" t="s">
        <v>270</v>
      </c>
      <c r="B43" s="32" t="s">
        <v>904</v>
      </c>
      <c r="C43" s="33" t="s">
        <v>35</v>
      </c>
      <c r="D43" s="33" t="s">
        <v>39</v>
      </c>
      <c r="E43" s="34" t="s">
        <v>20</v>
      </c>
      <c r="F43" s="35">
        <v>7</v>
      </c>
      <c r="G43" s="36"/>
      <c r="H43" s="37">
        <f t="shared" si="0"/>
        <v>0</v>
      </c>
      <c r="I43" s="38">
        <v>0.08</v>
      </c>
      <c r="J43" s="39">
        <f t="shared" si="1"/>
        <v>0</v>
      </c>
      <c r="K43" s="40"/>
    </row>
    <row r="44" spans="1:11" ht="15.75" customHeight="1">
      <c r="A44" s="31" t="s">
        <v>271</v>
      </c>
      <c r="B44" s="32" t="s">
        <v>648</v>
      </c>
      <c r="C44" s="33" t="s">
        <v>1087</v>
      </c>
      <c r="D44" s="33" t="s">
        <v>71</v>
      </c>
      <c r="E44" s="34" t="s">
        <v>80</v>
      </c>
      <c r="F44" s="35">
        <v>1</v>
      </c>
      <c r="G44" s="36"/>
      <c r="H44" s="37">
        <f t="shared" si="0"/>
        <v>0</v>
      </c>
      <c r="I44" s="38">
        <v>0.08</v>
      </c>
      <c r="J44" s="39">
        <f t="shared" si="1"/>
        <v>0</v>
      </c>
      <c r="K44" s="40"/>
    </row>
    <row r="45" spans="1:11" ht="15.75" customHeight="1">
      <c r="A45" s="31" t="s">
        <v>272</v>
      </c>
      <c r="B45" s="32" t="s">
        <v>830</v>
      </c>
      <c r="C45" s="33" t="s">
        <v>1087</v>
      </c>
      <c r="D45" s="33" t="s">
        <v>51</v>
      </c>
      <c r="E45" s="34" t="s">
        <v>20</v>
      </c>
      <c r="F45" s="35">
        <v>3</v>
      </c>
      <c r="G45" s="36"/>
      <c r="H45" s="37">
        <f t="shared" si="0"/>
        <v>0</v>
      </c>
      <c r="I45" s="38">
        <v>0.08</v>
      </c>
      <c r="J45" s="39">
        <f t="shared" si="1"/>
        <v>0</v>
      </c>
      <c r="K45" s="40"/>
    </row>
    <row r="46" spans="1:11" ht="15.75" customHeight="1">
      <c r="A46" s="31" t="s">
        <v>273</v>
      </c>
      <c r="B46" s="32" t="s">
        <v>984</v>
      </c>
      <c r="C46" s="33" t="s">
        <v>1087</v>
      </c>
      <c r="D46" s="33" t="s">
        <v>177</v>
      </c>
      <c r="E46" s="34" t="s">
        <v>70</v>
      </c>
      <c r="F46" s="35">
        <v>6</v>
      </c>
      <c r="G46" s="36"/>
      <c r="H46" s="37">
        <f t="shared" si="0"/>
        <v>0</v>
      </c>
      <c r="I46" s="38">
        <v>0.08</v>
      </c>
      <c r="J46" s="39">
        <f t="shared" si="1"/>
        <v>0</v>
      </c>
      <c r="K46" s="40"/>
    </row>
    <row r="47" spans="1:11" ht="15.75" customHeight="1">
      <c r="A47" s="31" t="s">
        <v>1027</v>
      </c>
      <c r="B47" s="32" t="s">
        <v>984</v>
      </c>
      <c r="C47" s="33" t="s">
        <v>1087</v>
      </c>
      <c r="D47" s="33" t="s">
        <v>176</v>
      </c>
      <c r="E47" s="34" t="s">
        <v>70</v>
      </c>
      <c r="F47" s="35">
        <v>20</v>
      </c>
      <c r="G47" s="36"/>
      <c r="H47" s="37">
        <f t="shared" si="0"/>
        <v>0</v>
      </c>
      <c r="I47" s="38">
        <v>0.08</v>
      </c>
      <c r="J47" s="39">
        <f t="shared" si="1"/>
        <v>0</v>
      </c>
      <c r="K47" s="40"/>
    </row>
    <row r="48" spans="1:11" ht="15.75" customHeight="1">
      <c r="A48" s="31" t="s">
        <v>274</v>
      </c>
      <c r="B48" s="32" t="s">
        <v>985</v>
      </c>
      <c r="C48" s="33" t="s">
        <v>1091</v>
      </c>
      <c r="D48" s="33" t="s">
        <v>178</v>
      </c>
      <c r="E48" s="34" t="s">
        <v>1095</v>
      </c>
      <c r="F48" s="35">
        <v>2</v>
      </c>
      <c r="G48" s="36"/>
      <c r="H48" s="37">
        <f t="shared" si="0"/>
        <v>0</v>
      </c>
      <c r="I48" s="38">
        <v>0.08</v>
      </c>
      <c r="J48" s="39">
        <f t="shared" si="1"/>
        <v>0</v>
      </c>
      <c r="K48" s="40"/>
    </row>
    <row r="49" spans="1:11" ht="15.75" customHeight="1">
      <c r="A49" s="31" t="s">
        <v>275</v>
      </c>
      <c r="B49" s="32" t="s">
        <v>985</v>
      </c>
      <c r="C49" s="33" t="s">
        <v>1087</v>
      </c>
      <c r="D49" s="33" t="s">
        <v>1077</v>
      </c>
      <c r="E49" s="34" t="s">
        <v>1092</v>
      </c>
      <c r="F49" s="35">
        <v>60</v>
      </c>
      <c r="G49" s="36"/>
      <c r="H49" s="37">
        <f t="shared" si="0"/>
        <v>0</v>
      </c>
      <c r="I49" s="38">
        <v>0.08</v>
      </c>
      <c r="J49" s="39">
        <f t="shared" si="1"/>
        <v>0</v>
      </c>
      <c r="K49" s="40"/>
    </row>
    <row r="50" spans="1:11" ht="15.75" customHeight="1">
      <c r="A50" s="31" t="s">
        <v>276</v>
      </c>
      <c r="B50" s="32" t="s">
        <v>985</v>
      </c>
      <c r="C50" s="33" t="s">
        <v>35</v>
      </c>
      <c r="D50" s="33" t="s">
        <v>179</v>
      </c>
      <c r="E50" s="34" t="s">
        <v>818</v>
      </c>
      <c r="F50" s="35">
        <v>2</v>
      </c>
      <c r="G50" s="36"/>
      <c r="H50" s="37">
        <f t="shared" si="0"/>
        <v>0</v>
      </c>
      <c r="I50" s="38">
        <v>0.08</v>
      </c>
      <c r="J50" s="39">
        <f t="shared" si="1"/>
        <v>0</v>
      </c>
      <c r="K50" s="40"/>
    </row>
    <row r="51" spans="1:11" ht="15.75" customHeight="1">
      <c r="A51" s="31" t="s">
        <v>277</v>
      </c>
      <c r="B51" s="32" t="s">
        <v>986</v>
      </c>
      <c r="C51" s="33" t="s">
        <v>152</v>
      </c>
      <c r="D51" s="33"/>
      <c r="E51" s="34" t="s">
        <v>65</v>
      </c>
      <c r="F51" s="35">
        <v>5</v>
      </c>
      <c r="G51" s="36"/>
      <c r="H51" s="37">
        <f t="shared" si="0"/>
        <v>0</v>
      </c>
      <c r="I51" s="38">
        <v>0.08</v>
      </c>
      <c r="J51" s="39">
        <f t="shared" si="1"/>
        <v>0</v>
      </c>
      <c r="K51" s="40"/>
    </row>
    <row r="52" spans="1:11" ht="15.75" customHeight="1">
      <c r="A52" s="31" t="s">
        <v>278</v>
      </c>
      <c r="B52" s="32" t="s">
        <v>715</v>
      </c>
      <c r="C52" s="33" t="s">
        <v>1087</v>
      </c>
      <c r="D52" s="33" t="s">
        <v>77</v>
      </c>
      <c r="E52" s="34" t="s">
        <v>1093</v>
      </c>
      <c r="F52" s="35">
        <v>11</v>
      </c>
      <c r="G52" s="36"/>
      <c r="H52" s="37">
        <f t="shared" ref="H52" si="14">G52*F52</f>
        <v>0</v>
      </c>
      <c r="I52" s="38">
        <v>0.08</v>
      </c>
      <c r="J52" s="39">
        <f t="shared" ref="J52" si="15">ROUND(H52*(1+I52),2)</f>
        <v>0</v>
      </c>
      <c r="K52" s="40"/>
    </row>
    <row r="53" spans="1:11" ht="15.75" customHeight="1">
      <c r="A53" s="31" t="s">
        <v>279</v>
      </c>
      <c r="B53" s="32" t="s">
        <v>715</v>
      </c>
      <c r="C53" s="33" t="s">
        <v>1087</v>
      </c>
      <c r="D53" s="33" t="s">
        <v>44</v>
      </c>
      <c r="E53" s="34" t="s">
        <v>80</v>
      </c>
      <c r="F53" s="35">
        <v>2</v>
      </c>
      <c r="G53" s="36"/>
      <c r="H53" s="37">
        <f t="shared" ref="H53" si="16">G53*F53</f>
        <v>0</v>
      </c>
      <c r="I53" s="38">
        <v>0.08</v>
      </c>
      <c r="J53" s="39">
        <f t="shared" ref="J53" si="17">ROUND(H53*(1+I53),2)</f>
        <v>0</v>
      </c>
      <c r="K53" s="40"/>
    </row>
    <row r="54" spans="1:11" ht="15.75" customHeight="1">
      <c r="A54" s="31" t="s">
        <v>280</v>
      </c>
      <c r="B54" s="32" t="s">
        <v>16</v>
      </c>
      <c r="C54" s="33" t="s">
        <v>11</v>
      </c>
      <c r="D54" s="33" t="s">
        <v>17</v>
      </c>
      <c r="E54" s="34" t="s">
        <v>1094</v>
      </c>
      <c r="F54" s="35">
        <v>4</v>
      </c>
      <c r="G54" s="36"/>
      <c r="H54" s="37">
        <f t="shared" si="0"/>
        <v>0</v>
      </c>
      <c r="I54" s="38">
        <v>0.08</v>
      </c>
      <c r="J54" s="39">
        <f t="shared" si="1"/>
        <v>0</v>
      </c>
      <c r="K54" s="40"/>
    </row>
    <row r="55" spans="1:11" ht="15.75" customHeight="1">
      <c r="A55" s="31" t="s">
        <v>281</v>
      </c>
      <c r="B55" s="32" t="s">
        <v>810</v>
      </c>
      <c r="C55" s="33" t="s">
        <v>35</v>
      </c>
      <c r="D55" s="41" t="s">
        <v>19</v>
      </c>
      <c r="E55" s="34" t="s">
        <v>76</v>
      </c>
      <c r="F55" s="41">
        <v>1</v>
      </c>
      <c r="G55" s="42"/>
      <c r="H55" s="43">
        <f t="shared" ref="H55" si="18">G55*F55</f>
        <v>0</v>
      </c>
      <c r="I55" s="44">
        <v>0.08</v>
      </c>
      <c r="J55" s="45">
        <f t="shared" ref="J55" si="19">ROUND(H55*(1+I55),2)</f>
        <v>0</v>
      </c>
      <c r="K55" s="40"/>
    </row>
    <row r="56" spans="1:11" ht="15.75" customHeight="1">
      <c r="A56" s="31" t="s">
        <v>282</v>
      </c>
      <c r="B56" s="32" t="s">
        <v>810</v>
      </c>
      <c r="C56" s="33" t="s">
        <v>35</v>
      </c>
      <c r="D56" s="41" t="s">
        <v>204</v>
      </c>
      <c r="E56" s="34" t="s">
        <v>76</v>
      </c>
      <c r="F56" s="41">
        <v>4</v>
      </c>
      <c r="G56" s="42"/>
      <c r="H56" s="43">
        <f t="shared" si="0"/>
        <v>0</v>
      </c>
      <c r="I56" s="44">
        <v>0.08</v>
      </c>
      <c r="J56" s="45">
        <f t="shared" si="1"/>
        <v>0</v>
      </c>
      <c r="K56" s="40"/>
    </row>
    <row r="57" spans="1:11" ht="15.75" customHeight="1">
      <c r="A57" s="31" t="s">
        <v>1028</v>
      </c>
      <c r="B57" s="32" t="s">
        <v>875</v>
      </c>
      <c r="C57" s="33" t="s">
        <v>1087</v>
      </c>
      <c r="D57" s="33" t="s">
        <v>46</v>
      </c>
      <c r="E57" s="34" t="s">
        <v>20</v>
      </c>
      <c r="F57" s="35">
        <v>2</v>
      </c>
      <c r="G57" s="36"/>
      <c r="H57" s="37">
        <f t="shared" si="0"/>
        <v>0</v>
      </c>
      <c r="I57" s="38">
        <v>0.08</v>
      </c>
      <c r="J57" s="39">
        <f t="shared" si="1"/>
        <v>0</v>
      </c>
      <c r="K57" s="46"/>
    </row>
    <row r="58" spans="1:11" ht="15.75" customHeight="1">
      <c r="A58" s="31" t="s">
        <v>283</v>
      </c>
      <c r="B58" s="32" t="s">
        <v>974</v>
      </c>
      <c r="C58" s="33" t="s">
        <v>574</v>
      </c>
      <c r="D58" s="33" t="s">
        <v>575</v>
      </c>
      <c r="E58" s="34"/>
      <c r="F58" s="35">
        <v>1</v>
      </c>
      <c r="G58" s="36"/>
      <c r="H58" s="37">
        <f t="shared" si="0"/>
        <v>0</v>
      </c>
      <c r="I58" s="38">
        <v>0.08</v>
      </c>
      <c r="J58" s="39">
        <f t="shared" si="1"/>
        <v>0</v>
      </c>
      <c r="K58" s="40"/>
    </row>
    <row r="59" spans="1:11" ht="15.75" customHeight="1">
      <c r="A59" s="31" t="s">
        <v>284</v>
      </c>
      <c r="B59" s="32" t="s">
        <v>108</v>
      </c>
      <c r="C59" s="33" t="s">
        <v>11</v>
      </c>
      <c r="D59" s="33" t="s">
        <v>109</v>
      </c>
      <c r="E59" s="34" t="s">
        <v>103</v>
      </c>
      <c r="F59" s="35">
        <v>8</v>
      </c>
      <c r="G59" s="36"/>
      <c r="H59" s="37">
        <f t="shared" si="0"/>
        <v>0</v>
      </c>
      <c r="I59" s="38">
        <v>0.08</v>
      </c>
      <c r="J59" s="39">
        <f t="shared" si="1"/>
        <v>0</v>
      </c>
      <c r="K59" s="40"/>
    </row>
    <row r="60" spans="1:11" ht="15.75" customHeight="1">
      <c r="A60" s="31" t="s">
        <v>285</v>
      </c>
      <c r="B60" s="32" t="s">
        <v>973</v>
      </c>
      <c r="C60" s="33" t="s">
        <v>35</v>
      </c>
      <c r="D60" s="33" t="s">
        <v>39</v>
      </c>
      <c r="E60" s="34" t="s">
        <v>75</v>
      </c>
      <c r="F60" s="35">
        <v>5</v>
      </c>
      <c r="G60" s="36"/>
      <c r="H60" s="37">
        <f t="shared" si="0"/>
        <v>0</v>
      </c>
      <c r="I60" s="38">
        <v>0.08</v>
      </c>
      <c r="J60" s="39">
        <f t="shared" si="1"/>
        <v>0</v>
      </c>
      <c r="K60" s="40"/>
    </row>
    <row r="61" spans="1:11" ht="15.75" customHeight="1">
      <c r="A61" s="31" t="s">
        <v>286</v>
      </c>
      <c r="B61" s="32" t="s">
        <v>973</v>
      </c>
      <c r="C61" s="33" t="s">
        <v>35</v>
      </c>
      <c r="D61" s="33" t="s">
        <v>71</v>
      </c>
      <c r="E61" s="34" t="s">
        <v>75</v>
      </c>
      <c r="F61" s="35">
        <v>2</v>
      </c>
      <c r="G61" s="36"/>
      <c r="H61" s="37">
        <f t="shared" si="0"/>
        <v>0</v>
      </c>
      <c r="I61" s="38">
        <v>0.08</v>
      </c>
      <c r="J61" s="39">
        <f t="shared" si="1"/>
        <v>0</v>
      </c>
      <c r="K61" s="40"/>
    </row>
    <row r="62" spans="1:11" ht="15.75" customHeight="1">
      <c r="A62" s="31" t="s">
        <v>287</v>
      </c>
      <c r="B62" s="32" t="s">
        <v>163</v>
      </c>
      <c r="C62" s="33" t="s">
        <v>152</v>
      </c>
      <c r="D62" s="33"/>
      <c r="E62" s="34" t="s">
        <v>154</v>
      </c>
      <c r="F62" s="35">
        <v>2</v>
      </c>
      <c r="G62" s="36"/>
      <c r="H62" s="37">
        <f t="shared" si="0"/>
        <v>0</v>
      </c>
      <c r="I62" s="38">
        <v>0.08</v>
      </c>
      <c r="J62" s="39">
        <f t="shared" si="1"/>
        <v>0</v>
      </c>
      <c r="K62" s="40"/>
    </row>
    <row r="63" spans="1:11" ht="15.75" customHeight="1">
      <c r="A63" s="31" t="s">
        <v>288</v>
      </c>
      <c r="B63" s="32" t="s">
        <v>930</v>
      </c>
      <c r="C63" s="33" t="s">
        <v>35</v>
      </c>
      <c r="D63" s="33" t="s">
        <v>61</v>
      </c>
      <c r="E63" s="34" t="s">
        <v>80</v>
      </c>
      <c r="F63" s="35">
        <v>1</v>
      </c>
      <c r="G63" s="36"/>
      <c r="H63" s="37">
        <f t="shared" si="0"/>
        <v>0</v>
      </c>
      <c r="I63" s="38">
        <v>0.08</v>
      </c>
      <c r="J63" s="39">
        <f t="shared" si="1"/>
        <v>0</v>
      </c>
      <c r="K63" s="40"/>
    </row>
    <row r="64" spans="1:11" ht="31.5" customHeight="1">
      <c r="A64" s="31" t="s">
        <v>289</v>
      </c>
      <c r="B64" s="32" t="s">
        <v>211</v>
      </c>
      <c r="C64" s="33" t="s">
        <v>124</v>
      </c>
      <c r="D64" s="33"/>
      <c r="E64" s="34" t="s">
        <v>67</v>
      </c>
      <c r="F64" s="35">
        <v>2</v>
      </c>
      <c r="G64" s="36"/>
      <c r="H64" s="37">
        <f t="shared" si="0"/>
        <v>0</v>
      </c>
      <c r="I64" s="38">
        <v>0.08</v>
      </c>
      <c r="J64" s="39">
        <f t="shared" si="1"/>
        <v>0</v>
      </c>
      <c r="K64" s="40"/>
    </row>
    <row r="65" spans="1:11" ht="15.75" customHeight="1">
      <c r="A65" s="31" t="s">
        <v>290</v>
      </c>
      <c r="B65" s="32" t="s">
        <v>972</v>
      </c>
      <c r="C65" s="33" t="s">
        <v>35</v>
      </c>
      <c r="D65" s="33" t="s">
        <v>556</v>
      </c>
      <c r="E65" s="34" t="s">
        <v>20</v>
      </c>
      <c r="F65" s="35">
        <v>3</v>
      </c>
      <c r="G65" s="36"/>
      <c r="H65" s="37">
        <f t="shared" si="0"/>
        <v>0</v>
      </c>
      <c r="I65" s="38">
        <v>0.08</v>
      </c>
      <c r="J65" s="39">
        <f t="shared" si="1"/>
        <v>0</v>
      </c>
      <c r="K65" s="40"/>
    </row>
    <row r="66" spans="1:11" ht="15.75" customHeight="1">
      <c r="A66" s="31" t="s">
        <v>291</v>
      </c>
      <c r="B66" s="32" t="s">
        <v>893</v>
      </c>
      <c r="C66" s="33" t="s">
        <v>1087</v>
      </c>
      <c r="D66" s="33" t="s">
        <v>46</v>
      </c>
      <c r="E66" s="34" t="s">
        <v>76</v>
      </c>
      <c r="F66" s="35">
        <v>4</v>
      </c>
      <c r="G66" s="36"/>
      <c r="H66" s="37">
        <f t="shared" si="0"/>
        <v>0</v>
      </c>
      <c r="I66" s="38">
        <v>0.08</v>
      </c>
      <c r="J66" s="39">
        <f t="shared" si="1"/>
        <v>0</v>
      </c>
      <c r="K66" s="40"/>
    </row>
    <row r="67" spans="1:11" ht="15.75" customHeight="1">
      <c r="A67" s="31" t="s">
        <v>292</v>
      </c>
      <c r="B67" s="32" t="s">
        <v>543</v>
      </c>
      <c r="C67" s="33" t="s">
        <v>35</v>
      </c>
      <c r="D67" s="33" t="s">
        <v>36</v>
      </c>
      <c r="E67" s="34" t="s">
        <v>20</v>
      </c>
      <c r="F67" s="35">
        <v>2</v>
      </c>
      <c r="G67" s="36"/>
      <c r="H67" s="37">
        <f t="shared" si="0"/>
        <v>0</v>
      </c>
      <c r="I67" s="38">
        <v>0.08</v>
      </c>
      <c r="J67" s="39">
        <f t="shared" si="1"/>
        <v>0</v>
      </c>
      <c r="K67" s="40"/>
    </row>
    <row r="68" spans="1:11" ht="15.75" customHeight="1">
      <c r="A68" s="31" t="s">
        <v>293</v>
      </c>
      <c r="B68" s="32" t="s">
        <v>956</v>
      </c>
      <c r="C68" s="33" t="s">
        <v>23</v>
      </c>
      <c r="D68" s="33" t="s">
        <v>123</v>
      </c>
      <c r="E68" s="34" t="s">
        <v>1096</v>
      </c>
      <c r="F68" s="35">
        <v>5</v>
      </c>
      <c r="G68" s="36"/>
      <c r="H68" s="37">
        <f t="shared" si="0"/>
        <v>0</v>
      </c>
      <c r="I68" s="38">
        <v>0.08</v>
      </c>
      <c r="J68" s="39">
        <f t="shared" si="1"/>
        <v>0</v>
      </c>
      <c r="K68" s="40"/>
    </row>
    <row r="69" spans="1:11" ht="15.75" customHeight="1">
      <c r="A69" s="31" t="s">
        <v>294</v>
      </c>
      <c r="B69" s="32" t="s">
        <v>894</v>
      </c>
      <c r="C69" s="33" t="s">
        <v>1087</v>
      </c>
      <c r="D69" s="33" t="s">
        <v>44</v>
      </c>
      <c r="E69" s="34" t="s">
        <v>76</v>
      </c>
      <c r="F69" s="35">
        <v>20</v>
      </c>
      <c r="G69" s="36"/>
      <c r="H69" s="37">
        <f t="shared" si="0"/>
        <v>0</v>
      </c>
      <c r="I69" s="38">
        <v>0.08</v>
      </c>
      <c r="J69" s="39">
        <f t="shared" si="1"/>
        <v>0</v>
      </c>
      <c r="K69" s="40"/>
    </row>
    <row r="70" spans="1:11" ht="15.75" customHeight="1">
      <c r="A70" s="31" t="s">
        <v>295</v>
      </c>
      <c r="B70" s="32" t="s">
        <v>894</v>
      </c>
      <c r="C70" s="33" t="s">
        <v>1087</v>
      </c>
      <c r="D70" s="33" t="s">
        <v>77</v>
      </c>
      <c r="E70" s="34" t="s">
        <v>20</v>
      </c>
      <c r="F70" s="35">
        <v>16</v>
      </c>
      <c r="G70" s="36"/>
      <c r="H70" s="37">
        <f t="shared" si="0"/>
        <v>0</v>
      </c>
      <c r="I70" s="38">
        <v>0.08</v>
      </c>
      <c r="J70" s="39">
        <f t="shared" si="1"/>
        <v>0</v>
      </c>
      <c r="K70" s="40"/>
    </row>
    <row r="71" spans="1:11" ht="15.75" customHeight="1">
      <c r="A71" s="31" t="s">
        <v>296</v>
      </c>
      <c r="B71" s="32" t="s">
        <v>895</v>
      </c>
      <c r="C71" s="33" t="s">
        <v>1087</v>
      </c>
      <c r="D71" s="33" t="s">
        <v>39</v>
      </c>
      <c r="E71" s="34" t="s">
        <v>80</v>
      </c>
      <c r="F71" s="35">
        <v>1</v>
      </c>
      <c r="G71" s="36"/>
      <c r="H71" s="37">
        <f t="shared" si="0"/>
        <v>0</v>
      </c>
      <c r="I71" s="38">
        <v>0.08</v>
      </c>
      <c r="J71" s="39">
        <f t="shared" si="1"/>
        <v>0</v>
      </c>
      <c r="K71" s="40"/>
    </row>
    <row r="72" spans="1:11" ht="15.75" customHeight="1">
      <c r="A72" s="31" t="s">
        <v>297</v>
      </c>
      <c r="B72" s="32" t="s">
        <v>768</v>
      </c>
      <c r="C72" s="33" t="s">
        <v>769</v>
      </c>
      <c r="D72" s="33" t="s">
        <v>770</v>
      </c>
      <c r="E72" s="34" t="s">
        <v>185</v>
      </c>
      <c r="F72" s="35">
        <v>5</v>
      </c>
      <c r="G72" s="36"/>
      <c r="H72" s="37">
        <f t="shared" ref="H72" si="20">G72*F72</f>
        <v>0</v>
      </c>
      <c r="I72" s="38">
        <v>0.08</v>
      </c>
      <c r="J72" s="39">
        <f t="shared" ref="J72" si="21">ROUND(H72*(1+I72),2)</f>
        <v>0</v>
      </c>
      <c r="K72" s="40"/>
    </row>
    <row r="73" spans="1:11" ht="31.5" customHeight="1">
      <c r="A73" s="31" t="s">
        <v>298</v>
      </c>
      <c r="B73" s="32" t="s">
        <v>971</v>
      </c>
      <c r="C73" s="33" t="s">
        <v>1097</v>
      </c>
      <c r="D73" s="33" t="s">
        <v>57</v>
      </c>
      <c r="E73" s="34" t="s">
        <v>1098</v>
      </c>
      <c r="F73" s="35">
        <v>15</v>
      </c>
      <c r="G73" s="36"/>
      <c r="H73" s="37">
        <f t="shared" si="0"/>
        <v>0</v>
      </c>
      <c r="I73" s="38">
        <v>0.08</v>
      </c>
      <c r="J73" s="39">
        <f t="shared" si="1"/>
        <v>0</v>
      </c>
      <c r="K73" s="40"/>
    </row>
    <row r="74" spans="1:11" ht="15.75" customHeight="1">
      <c r="A74" s="31" t="s">
        <v>299</v>
      </c>
      <c r="B74" s="32" t="s">
        <v>828</v>
      </c>
      <c r="C74" s="33" t="s">
        <v>1099</v>
      </c>
      <c r="D74" s="33" t="s">
        <v>34</v>
      </c>
      <c r="E74" s="34" t="s">
        <v>20</v>
      </c>
      <c r="F74" s="35">
        <v>1</v>
      </c>
      <c r="G74" s="36"/>
      <c r="H74" s="37">
        <f t="shared" si="0"/>
        <v>0</v>
      </c>
      <c r="I74" s="38">
        <v>0.08</v>
      </c>
      <c r="J74" s="39">
        <f t="shared" si="1"/>
        <v>0</v>
      </c>
      <c r="K74" s="40"/>
    </row>
    <row r="75" spans="1:11" ht="15.75" customHeight="1">
      <c r="A75" s="31" t="s">
        <v>300</v>
      </c>
      <c r="B75" s="32" t="s">
        <v>832</v>
      </c>
      <c r="C75" s="33" t="s">
        <v>833</v>
      </c>
      <c r="D75" s="33" t="s">
        <v>834</v>
      </c>
      <c r="E75" s="34" t="s">
        <v>1100</v>
      </c>
      <c r="F75" s="35">
        <v>1</v>
      </c>
      <c r="G75" s="36"/>
      <c r="H75" s="37">
        <f t="shared" si="0"/>
        <v>0</v>
      </c>
      <c r="I75" s="38">
        <v>0.08</v>
      </c>
      <c r="J75" s="39">
        <f t="shared" si="1"/>
        <v>0</v>
      </c>
      <c r="K75" s="40"/>
    </row>
    <row r="76" spans="1:11" ht="15.75" customHeight="1">
      <c r="A76" s="31" t="s">
        <v>301</v>
      </c>
      <c r="B76" s="32" t="s">
        <v>688</v>
      </c>
      <c r="C76" s="33" t="s">
        <v>35</v>
      </c>
      <c r="D76" s="33" t="s">
        <v>39</v>
      </c>
      <c r="E76" s="34" t="s">
        <v>80</v>
      </c>
      <c r="F76" s="35">
        <v>2</v>
      </c>
      <c r="G76" s="36"/>
      <c r="H76" s="37">
        <f t="shared" si="0"/>
        <v>0</v>
      </c>
      <c r="I76" s="38">
        <v>0.08</v>
      </c>
      <c r="J76" s="39">
        <f t="shared" si="1"/>
        <v>0</v>
      </c>
      <c r="K76" s="40"/>
    </row>
    <row r="77" spans="1:11" ht="15.75" customHeight="1">
      <c r="A77" s="31" t="s">
        <v>302</v>
      </c>
      <c r="B77" s="32" t="s">
        <v>110</v>
      </c>
      <c r="C77" s="33" t="s">
        <v>11</v>
      </c>
      <c r="D77" s="33" t="s">
        <v>255</v>
      </c>
      <c r="E77" s="34" t="s">
        <v>103</v>
      </c>
      <c r="F77" s="35">
        <v>3</v>
      </c>
      <c r="G77" s="36"/>
      <c r="H77" s="37">
        <f t="shared" si="0"/>
        <v>0</v>
      </c>
      <c r="I77" s="38">
        <v>0.08</v>
      </c>
      <c r="J77" s="39">
        <f t="shared" si="1"/>
        <v>0</v>
      </c>
      <c r="K77" s="40"/>
    </row>
    <row r="78" spans="1:11" ht="15.75" customHeight="1">
      <c r="A78" s="31" t="s">
        <v>303</v>
      </c>
      <c r="B78" s="32" t="s">
        <v>873</v>
      </c>
      <c r="C78" s="33" t="s">
        <v>35</v>
      </c>
      <c r="D78" s="33" t="s">
        <v>556</v>
      </c>
      <c r="E78" s="34" t="s">
        <v>76</v>
      </c>
      <c r="F78" s="35">
        <v>1</v>
      </c>
      <c r="G78" s="36"/>
      <c r="H78" s="37">
        <f t="shared" si="0"/>
        <v>0</v>
      </c>
      <c r="I78" s="38">
        <v>0.08</v>
      </c>
      <c r="J78" s="39">
        <f t="shared" si="1"/>
        <v>0</v>
      </c>
      <c r="K78" s="40"/>
    </row>
    <row r="79" spans="1:11" ht="15.75" customHeight="1">
      <c r="A79" s="31" t="s">
        <v>304</v>
      </c>
      <c r="B79" s="32" t="s">
        <v>899</v>
      </c>
      <c r="C79" s="33" t="s">
        <v>35</v>
      </c>
      <c r="D79" s="33" t="s">
        <v>71</v>
      </c>
      <c r="E79" s="34" t="s">
        <v>20</v>
      </c>
      <c r="F79" s="35">
        <v>6</v>
      </c>
      <c r="G79" s="36"/>
      <c r="H79" s="37">
        <f t="shared" si="0"/>
        <v>0</v>
      </c>
      <c r="I79" s="38">
        <v>0.08</v>
      </c>
      <c r="J79" s="39">
        <f t="shared" si="1"/>
        <v>0</v>
      </c>
      <c r="K79" s="40"/>
    </row>
    <row r="80" spans="1:11" ht="15.75" customHeight="1">
      <c r="A80" s="31" t="s">
        <v>305</v>
      </c>
      <c r="B80" s="32" t="s">
        <v>899</v>
      </c>
      <c r="C80" s="33" t="s">
        <v>35</v>
      </c>
      <c r="D80" s="33" t="s">
        <v>73</v>
      </c>
      <c r="E80" s="34" t="s">
        <v>20</v>
      </c>
      <c r="F80" s="35">
        <v>15</v>
      </c>
      <c r="G80" s="36"/>
      <c r="H80" s="37">
        <f t="shared" si="0"/>
        <v>0</v>
      </c>
      <c r="I80" s="38">
        <v>0.08</v>
      </c>
      <c r="J80" s="39">
        <f t="shared" si="1"/>
        <v>0</v>
      </c>
      <c r="K80" s="40"/>
    </row>
    <row r="81" spans="1:11" ht="15.75" customHeight="1">
      <c r="A81" s="31" t="s">
        <v>306</v>
      </c>
      <c r="B81" s="32" t="s">
        <v>898</v>
      </c>
      <c r="C81" s="33" t="s">
        <v>35</v>
      </c>
      <c r="D81" s="33" t="s">
        <v>137</v>
      </c>
      <c r="E81" s="34" t="s">
        <v>75</v>
      </c>
      <c r="F81" s="35">
        <v>2</v>
      </c>
      <c r="G81" s="36"/>
      <c r="H81" s="37">
        <f t="shared" si="0"/>
        <v>0</v>
      </c>
      <c r="I81" s="38">
        <v>0.08</v>
      </c>
      <c r="J81" s="39">
        <f t="shared" si="1"/>
        <v>0</v>
      </c>
      <c r="K81" s="40"/>
    </row>
    <row r="82" spans="1:11" ht="15.75" customHeight="1">
      <c r="A82" s="31" t="s">
        <v>307</v>
      </c>
      <c r="B82" s="32" t="s">
        <v>898</v>
      </c>
      <c r="C82" s="33" t="s">
        <v>35</v>
      </c>
      <c r="D82" s="33" t="s">
        <v>74</v>
      </c>
      <c r="E82" s="34" t="s">
        <v>75</v>
      </c>
      <c r="F82" s="35">
        <v>2</v>
      </c>
      <c r="G82" s="36"/>
      <c r="H82" s="37">
        <f t="shared" si="0"/>
        <v>0</v>
      </c>
      <c r="I82" s="38">
        <v>0.08</v>
      </c>
      <c r="J82" s="39">
        <f t="shared" si="1"/>
        <v>0</v>
      </c>
      <c r="K82" s="40"/>
    </row>
    <row r="83" spans="1:11" ht="15.75" customHeight="1">
      <c r="A83" s="31" t="s">
        <v>308</v>
      </c>
      <c r="B83" s="32" t="s">
        <v>897</v>
      </c>
      <c r="C83" s="33" t="s">
        <v>35</v>
      </c>
      <c r="D83" s="33" t="s">
        <v>71</v>
      </c>
      <c r="E83" s="34" t="s">
        <v>41</v>
      </c>
      <c r="F83" s="35">
        <v>2</v>
      </c>
      <c r="G83" s="36"/>
      <c r="H83" s="37">
        <f t="shared" si="0"/>
        <v>0</v>
      </c>
      <c r="I83" s="38">
        <v>0.08</v>
      </c>
      <c r="J83" s="39">
        <f t="shared" si="1"/>
        <v>0</v>
      </c>
      <c r="K83" s="40"/>
    </row>
    <row r="84" spans="1:11" ht="15.75" customHeight="1">
      <c r="A84" s="31" t="s">
        <v>309</v>
      </c>
      <c r="B84" s="32" t="s">
        <v>897</v>
      </c>
      <c r="C84" s="33" t="s">
        <v>35</v>
      </c>
      <c r="D84" s="33" t="s">
        <v>1219</v>
      </c>
      <c r="E84" s="34" t="s">
        <v>41</v>
      </c>
      <c r="F84" s="35">
        <v>8</v>
      </c>
      <c r="G84" s="36"/>
      <c r="H84" s="37">
        <f t="shared" si="0"/>
        <v>0</v>
      </c>
      <c r="I84" s="38">
        <v>0.08</v>
      </c>
      <c r="J84" s="39">
        <f t="shared" ref="J84:J148" si="22">ROUND(H84*(1+I84),2)</f>
        <v>0</v>
      </c>
      <c r="K84" s="40"/>
    </row>
    <row r="85" spans="1:11" ht="15.75" customHeight="1">
      <c r="A85" s="31" t="s">
        <v>310</v>
      </c>
      <c r="B85" s="32" t="s">
        <v>897</v>
      </c>
      <c r="C85" s="33" t="s">
        <v>35</v>
      </c>
      <c r="D85" s="33" t="s">
        <v>73</v>
      </c>
      <c r="E85" s="34" t="s">
        <v>41</v>
      </c>
      <c r="F85" s="35">
        <v>4</v>
      </c>
      <c r="G85" s="36"/>
      <c r="H85" s="37">
        <f t="shared" si="0"/>
        <v>0</v>
      </c>
      <c r="I85" s="38">
        <v>0.08</v>
      </c>
      <c r="J85" s="39">
        <f t="shared" si="22"/>
        <v>0</v>
      </c>
      <c r="K85" s="40"/>
    </row>
    <row r="86" spans="1:11" ht="15.75" customHeight="1">
      <c r="A86" s="31" t="s">
        <v>311</v>
      </c>
      <c r="B86" s="32" t="s">
        <v>900</v>
      </c>
      <c r="C86" s="33" t="s">
        <v>18</v>
      </c>
      <c r="D86" s="33" t="s">
        <v>78</v>
      </c>
      <c r="E86" s="34" t="s">
        <v>138</v>
      </c>
      <c r="F86" s="35">
        <v>1</v>
      </c>
      <c r="G86" s="36"/>
      <c r="H86" s="37">
        <f t="shared" si="0"/>
        <v>0</v>
      </c>
      <c r="I86" s="38">
        <v>0.08</v>
      </c>
      <c r="J86" s="39">
        <f t="shared" si="22"/>
        <v>0</v>
      </c>
      <c r="K86" s="40"/>
    </row>
    <row r="87" spans="1:11" ht="15.75" customHeight="1">
      <c r="A87" s="31" t="s">
        <v>312</v>
      </c>
      <c r="B87" s="32" t="s">
        <v>901</v>
      </c>
      <c r="C87" s="33" t="s">
        <v>18</v>
      </c>
      <c r="D87" s="33" t="s">
        <v>78</v>
      </c>
      <c r="E87" s="34" t="s">
        <v>183</v>
      </c>
      <c r="F87" s="35">
        <v>2</v>
      </c>
      <c r="G87" s="36"/>
      <c r="H87" s="37">
        <f t="shared" si="0"/>
        <v>0</v>
      </c>
      <c r="I87" s="38">
        <v>0.08</v>
      </c>
      <c r="J87" s="39">
        <f t="shared" si="22"/>
        <v>0</v>
      </c>
      <c r="K87" s="40"/>
    </row>
    <row r="88" spans="1:11" ht="15.75" customHeight="1">
      <c r="A88" s="31" t="s">
        <v>313</v>
      </c>
      <c r="B88" s="32" t="s">
        <v>902</v>
      </c>
      <c r="C88" s="33" t="s">
        <v>1087</v>
      </c>
      <c r="D88" s="33" t="s">
        <v>106</v>
      </c>
      <c r="E88" s="47" t="s">
        <v>185</v>
      </c>
      <c r="F88" s="35">
        <v>3</v>
      </c>
      <c r="G88" s="36"/>
      <c r="H88" s="37">
        <f t="shared" si="0"/>
        <v>0</v>
      </c>
      <c r="I88" s="38">
        <v>0.08</v>
      </c>
      <c r="J88" s="39">
        <f t="shared" si="22"/>
        <v>0</v>
      </c>
      <c r="K88" s="40"/>
    </row>
    <row r="89" spans="1:11" ht="15.75" customHeight="1">
      <c r="A89" s="31" t="s">
        <v>314</v>
      </c>
      <c r="B89" s="32" t="s">
        <v>903</v>
      </c>
      <c r="C89" s="33" t="s">
        <v>1087</v>
      </c>
      <c r="D89" s="33" t="s">
        <v>46</v>
      </c>
      <c r="E89" s="47" t="s">
        <v>20</v>
      </c>
      <c r="F89" s="35">
        <v>1</v>
      </c>
      <c r="G89" s="36"/>
      <c r="H89" s="37">
        <f t="shared" si="0"/>
        <v>0</v>
      </c>
      <c r="I89" s="38">
        <v>0.08</v>
      </c>
      <c r="J89" s="39">
        <f t="shared" si="22"/>
        <v>0</v>
      </c>
      <c r="K89" s="40"/>
    </row>
    <row r="90" spans="1:11" ht="15.75" customHeight="1">
      <c r="A90" s="31" t="s">
        <v>315</v>
      </c>
      <c r="B90" s="32" t="s">
        <v>849</v>
      </c>
      <c r="C90" s="33" t="s">
        <v>124</v>
      </c>
      <c r="D90" s="33">
        <v>0.02</v>
      </c>
      <c r="E90" s="34" t="s">
        <v>212</v>
      </c>
      <c r="F90" s="35">
        <v>2</v>
      </c>
      <c r="G90" s="36"/>
      <c r="H90" s="37">
        <f t="shared" si="0"/>
        <v>0</v>
      </c>
      <c r="I90" s="38">
        <v>0.08</v>
      </c>
      <c r="J90" s="39">
        <f t="shared" si="22"/>
        <v>0</v>
      </c>
      <c r="K90" s="40"/>
    </row>
    <row r="91" spans="1:11" ht="15.75" customHeight="1">
      <c r="A91" s="31" t="s">
        <v>316</v>
      </c>
      <c r="B91" s="32" t="s">
        <v>967</v>
      </c>
      <c r="C91" s="33" t="s">
        <v>1102</v>
      </c>
      <c r="D91" s="33"/>
      <c r="E91" s="34" t="s">
        <v>1101</v>
      </c>
      <c r="F91" s="35">
        <v>220</v>
      </c>
      <c r="G91" s="36"/>
      <c r="H91" s="37">
        <f t="shared" si="0"/>
        <v>0</v>
      </c>
      <c r="I91" s="38">
        <v>0.08</v>
      </c>
      <c r="J91" s="39">
        <f t="shared" si="22"/>
        <v>0</v>
      </c>
      <c r="K91" s="40"/>
    </row>
    <row r="92" spans="1:11" ht="15.75" customHeight="1">
      <c r="A92" s="31" t="s">
        <v>317</v>
      </c>
      <c r="B92" s="32" t="s">
        <v>968</v>
      </c>
      <c r="C92" s="33" t="s">
        <v>1103</v>
      </c>
      <c r="D92" s="33" t="s">
        <v>204</v>
      </c>
      <c r="E92" s="34" t="s">
        <v>75</v>
      </c>
      <c r="F92" s="35">
        <v>2</v>
      </c>
      <c r="G92" s="36"/>
      <c r="H92" s="37">
        <f t="shared" si="0"/>
        <v>0</v>
      </c>
      <c r="I92" s="38">
        <v>0.08</v>
      </c>
      <c r="J92" s="39">
        <f t="shared" si="22"/>
        <v>0</v>
      </c>
      <c r="K92" s="40"/>
    </row>
    <row r="93" spans="1:11" ht="15.75" customHeight="1">
      <c r="A93" s="31" t="s">
        <v>318</v>
      </c>
      <c r="B93" s="32" t="s">
        <v>968</v>
      </c>
      <c r="C93" s="33" t="s">
        <v>1087</v>
      </c>
      <c r="D93" s="33" t="s">
        <v>40</v>
      </c>
      <c r="E93" s="34" t="s">
        <v>75</v>
      </c>
      <c r="F93" s="35">
        <v>2</v>
      </c>
      <c r="G93" s="36"/>
      <c r="H93" s="37">
        <f t="shared" si="0"/>
        <v>0</v>
      </c>
      <c r="I93" s="38">
        <v>0.08</v>
      </c>
      <c r="J93" s="39">
        <f t="shared" si="22"/>
        <v>0</v>
      </c>
      <c r="K93" s="40"/>
    </row>
    <row r="94" spans="1:11" ht="15.75" customHeight="1">
      <c r="A94" s="31" t="s">
        <v>1029</v>
      </c>
      <c r="B94" s="32" t="s">
        <v>969</v>
      </c>
      <c r="C94" s="33" t="s">
        <v>35</v>
      </c>
      <c r="D94" s="33" t="s">
        <v>71</v>
      </c>
      <c r="E94" s="34" t="s">
        <v>75</v>
      </c>
      <c r="F94" s="35">
        <v>6</v>
      </c>
      <c r="G94" s="36"/>
      <c r="H94" s="37">
        <f t="shared" si="0"/>
        <v>0</v>
      </c>
      <c r="I94" s="38">
        <v>0.08</v>
      </c>
      <c r="J94" s="39">
        <f t="shared" si="22"/>
        <v>0</v>
      </c>
      <c r="K94" s="40"/>
    </row>
    <row r="95" spans="1:11" ht="15.75" customHeight="1">
      <c r="A95" s="31" t="s">
        <v>319</v>
      </c>
      <c r="B95" s="32" t="s">
        <v>970</v>
      </c>
      <c r="C95" s="33" t="s">
        <v>1087</v>
      </c>
      <c r="D95" s="33" t="s">
        <v>78</v>
      </c>
      <c r="E95" s="34" t="s">
        <v>185</v>
      </c>
      <c r="F95" s="35">
        <v>20</v>
      </c>
      <c r="G95" s="36"/>
      <c r="H95" s="37">
        <f t="shared" si="0"/>
        <v>0</v>
      </c>
      <c r="I95" s="38">
        <v>0.08</v>
      </c>
      <c r="J95" s="39">
        <f t="shared" si="22"/>
        <v>0</v>
      </c>
      <c r="K95" s="40"/>
    </row>
    <row r="96" spans="1:11" ht="15.75" customHeight="1">
      <c r="A96" s="31" t="s">
        <v>320</v>
      </c>
      <c r="B96" s="32" t="s">
        <v>970</v>
      </c>
      <c r="C96" s="33" t="s">
        <v>1087</v>
      </c>
      <c r="D96" s="33" t="s">
        <v>106</v>
      </c>
      <c r="E96" s="34" t="s">
        <v>185</v>
      </c>
      <c r="F96" s="35">
        <v>1</v>
      </c>
      <c r="G96" s="36"/>
      <c r="H96" s="37">
        <f t="shared" si="0"/>
        <v>0</v>
      </c>
      <c r="I96" s="38">
        <v>0.08</v>
      </c>
      <c r="J96" s="39">
        <f t="shared" si="22"/>
        <v>0</v>
      </c>
      <c r="K96" s="40"/>
    </row>
    <row r="97" spans="1:11" ht="15.75" customHeight="1">
      <c r="A97" s="31" t="s">
        <v>321</v>
      </c>
      <c r="B97" s="32" t="s">
        <v>210</v>
      </c>
      <c r="C97" s="33" t="s">
        <v>1087</v>
      </c>
      <c r="D97" s="33" t="s">
        <v>46</v>
      </c>
      <c r="E97" s="34" t="s">
        <v>20</v>
      </c>
      <c r="F97" s="35">
        <v>8</v>
      </c>
      <c r="G97" s="36"/>
      <c r="H97" s="37">
        <f t="shared" ref="H97" si="23">G97*F97</f>
        <v>0</v>
      </c>
      <c r="I97" s="38">
        <v>0.08</v>
      </c>
      <c r="J97" s="39">
        <f t="shared" ref="J97" si="24">ROUND(H97*(1+I97),2)</f>
        <v>0</v>
      </c>
      <c r="K97" s="40"/>
    </row>
    <row r="98" spans="1:11" ht="15.75" customHeight="1">
      <c r="A98" s="31" t="s">
        <v>322</v>
      </c>
      <c r="B98" s="32" t="s">
        <v>1018</v>
      </c>
      <c r="C98" s="33" t="s">
        <v>1113</v>
      </c>
      <c r="D98" s="33" t="s">
        <v>78</v>
      </c>
      <c r="E98" s="34" t="s">
        <v>182</v>
      </c>
      <c r="F98" s="35">
        <v>3</v>
      </c>
      <c r="G98" s="36"/>
      <c r="H98" s="37">
        <f t="shared" si="0"/>
        <v>0</v>
      </c>
      <c r="I98" s="38">
        <v>0.08</v>
      </c>
      <c r="J98" s="39">
        <f t="shared" si="22"/>
        <v>0</v>
      </c>
      <c r="K98" s="40"/>
    </row>
    <row r="99" spans="1:11" ht="15.75" customHeight="1">
      <c r="A99" s="31" t="s">
        <v>323</v>
      </c>
      <c r="B99" s="32" t="s">
        <v>987</v>
      </c>
      <c r="C99" s="33" t="s">
        <v>11</v>
      </c>
      <c r="D99" s="33" t="s">
        <v>113</v>
      </c>
      <c r="E99" s="34" t="s">
        <v>1104</v>
      </c>
      <c r="F99" s="35">
        <v>2</v>
      </c>
      <c r="G99" s="36"/>
      <c r="H99" s="37">
        <f t="shared" si="0"/>
        <v>0</v>
      </c>
      <c r="I99" s="38">
        <v>0.08</v>
      </c>
      <c r="J99" s="39">
        <f t="shared" si="22"/>
        <v>0</v>
      </c>
      <c r="K99" s="40"/>
    </row>
    <row r="100" spans="1:11" ht="15.75" customHeight="1">
      <c r="A100" s="31" t="s">
        <v>324</v>
      </c>
      <c r="B100" s="32" t="s">
        <v>987</v>
      </c>
      <c r="C100" s="33" t="s">
        <v>35</v>
      </c>
      <c r="D100" s="33" t="s">
        <v>114</v>
      </c>
      <c r="E100" s="34" t="s">
        <v>20</v>
      </c>
      <c r="F100" s="35">
        <v>7</v>
      </c>
      <c r="G100" s="36"/>
      <c r="H100" s="37">
        <f t="shared" si="0"/>
        <v>0</v>
      </c>
      <c r="I100" s="38">
        <v>0.08</v>
      </c>
      <c r="J100" s="39">
        <f t="shared" si="22"/>
        <v>0</v>
      </c>
      <c r="K100" s="40"/>
    </row>
    <row r="101" spans="1:11" ht="15.75" customHeight="1">
      <c r="A101" s="31" t="s">
        <v>325</v>
      </c>
      <c r="B101" s="32" t="s">
        <v>880</v>
      </c>
      <c r="C101" s="33" t="s">
        <v>1105</v>
      </c>
      <c r="D101" s="33" t="s">
        <v>102</v>
      </c>
      <c r="E101" s="34" t="s">
        <v>138</v>
      </c>
      <c r="F101" s="35">
        <v>7</v>
      </c>
      <c r="G101" s="36"/>
      <c r="H101" s="37">
        <f t="shared" si="0"/>
        <v>0</v>
      </c>
      <c r="I101" s="38">
        <v>0.08</v>
      </c>
      <c r="J101" s="39">
        <f t="shared" si="22"/>
        <v>0</v>
      </c>
      <c r="K101" s="40"/>
    </row>
    <row r="102" spans="1:11" ht="31.5" customHeight="1">
      <c r="A102" s="31" t="s">
        <v>326</v>
      </c>
      <c r="B102" s="32" t="s">
        <v>655</v>
      </c>
      <c r="C102" s="33" t="s">
        <v>1114</v>
      </c>
      <c r="D102" s="33" t="s">
        <v>120</v>
      </c>
      <c r="E102" s="34" t="s">
        <v>70</v>
      </c>
      <c r="F102" s="35">
        <v>2</v>
      </c>
      <c r="G102" s="36"/>
      <c r="H102" s="37">
        <f t="shared" si="0"/>
        <v>0</v>
      </c>
      <c r="I102" s="38">
        <v>0.08</v>
      </c>
      <c r="J102" s="39">
        <f t="shared" si="22"/>
        <v>0</v>
      </c>
      <c r="K102" s="40"/>
    </row>
    <row r="103" spans="1:11" ht="15.75" customHeight="1">
      <c r="A103" s="31" t="s">
        <v>327</v>
      </c>
      <c r="B103" s="32" t="s">
        <v>879</v>
      </c>
      <c r="C103" s="33" t="s">
        <v>11</v>
      </c>
      <c r="D103" s="33" t="s">
        <v>114</v>
      </c>
      <c r="E103" s="34" t="s">
        <v>103</v>
      </c>
      <c r="F103" s="35">
        <v>6</v>
      </c>
      <c r="G103" s="36"/>
      <c r="H103" s="37">
        <f t="shared" si="0"/>
        <v>0</v>
      </c>
      <c r="I103" s="38">
        <v>0.08</v>
      </c>
      <c r="J103" s="39">
        <f t="shared" si="22"/>
        <v>0</v>
      </c>
      <c r="K103" s="40"/>
    </row>
    <row r="104" spans="1:11" ht="15.75" customHeight="1">
      <c r="A104" s="31" t="s">
        <v>328</v>
      </c>
      <c r="B104" s="32" t="s">
        <v>879</v>
      </c>
      <c r="C104" s="33" t="s">
        <v>35</v>
      </c>
      <c r="D104" s="33" t="s">
        <v>194</v>
      </c>
      <c r="E104" s="34" t="s">
        <v>20</v>
      </c>
      <c r="F104" s="35">
        <v>1</v>
      </c>
      <c r="G104" s="36"/>
      <c r="H104" s="37">
        <f t="shared" si="0"/>
        <v>0</v>
      </c>
      <c r="I104" s="38">
        <v>0.08</v>
      </c>
      <c r="J104" s="39">
        <f t="shared" si="22"/>
        <v>0</v>
      </c>
      <c r="K104" s="40"/>
    </row>
    <row r="105" spans="1:11" ht="15.75" customHeight="1">
      <c r="A105" s="31" t="s">
        <v>329</v>
      </c>
      <c r="B105" s="32" t="s">
        <v>879</v>
      </c>
      <c r="C105" s="33" t="s">
        <v>35</v>
      </c>
      <c r="D105" s="33" t="s">
        <v>36</v>
      </c>
      <c r="E105" s="34" t="s">
        <v>20</v>
      </c>
      <c r="F105" s="35">
        <v>1</v>
      </c>
      <c r="G105" s="36"/>
      <c r="H105" s="37">
        <f t="shared" si="0"/>
        <v>0</v>
      </c>
      <c r="I105" s="38">
        <v>0.08</v>
      </c>
      <c r="J105" s="39">
        <f t="shared" si="22"/>
        <v>0</v>
      </c>
      <c r="K105" s="40"/>
    </row>
    <row r="106" spans="1:11" ht="15.75" customHeight="1">
      <c r="A106" s="31" t="s">
        <v>330</v>
      </c>
      <c r="B106" s="32" t="s">
        <v>877</v>
      </c>
      <c r="C106" s="33" t="s">
        <v>35</v>
      </c>
      <c r="D106" s="33" t="s">
        <v>120</v>
      </c>
      <c r="E106" s="34" t="s">
        <v>86</v>
      </c>
      <c r="F106" s="35">
        <v>2</v>
      </c>
      <c r="G106" s="36"/>
      <c r="H106" s="37">
        <f t="shared" ref="H106:H171" si="25">G106*F106</f>
        <v>0</v>
      </c>
      <c r="I106" s="38">
        <v>0.08</v>
      </c>
      <c r="J106" s="39">
        <f t="shared" si="22"/>
        <v>0</v>
      </c>
      <c r="K106" s="40"/>
    </row>
    <row r="107" spans="1:11" ht="15.75" customHeight="1">
      <c r="A107" s="31" t="s">
        <v>331</v>
      </c>
      <c r="B107" s="32" t="s">
        <v>878</v>
      </c>
      <c r="C107" s="33" t="s">
        <v>18</v>
      </c>
      <c r="D107" s="33" t="s">
        <v>77</v>
      </c>
      <c r="E107" s="34" t="s">
        <v>205</v>
      </c>
      <c r="F107" s="35">
        <v>1</v>
      </c>
      <c r="G107" s="36"/>
      <c r="H107" s="37">
        <f t="shared" si="25"/>
        <v>0</v>
      </c>
      <c r="I107" s="38">
        <v>0.08</v>
      </c>
      <c r="J107" s="39">
        <f t="shared" si="22"/>
        <v>0</v>
      </c>
      <c r="K107" s="40"/>
    </row>
    <row r="108" spans="1:11" ht="15.75" customHeight="1">
      <c r="A108" s="31" t="s">
        <v>332</v>
      </c>
      <c r="B108" s="32" t="s">
        <v>876</v>
      </c>
      <c r="C108" s="33" t="s">
        <v>62</v>
      </c>
      <c r="D108" s="33" t="s">
        <v>66</v>
      </c>
      <c r="E108" s="34" t="s">
        <v>126</v>
      </c>
      <c r="F108" s="35">
        <v>10</v>
      </c>
      <c r="G108" s="36"/>
      <c r="H108" s="37">
        <f t="shared" si="25"/>
        <v>0</v>
      </c>
      <c r="I108" s="38">
        <v>0.08</v>
      </c>
      <c r="J108" s="39">
        <f t="shared" si="22"/>
        <v>0</v>
      </c>
      <c r="K108" s="40"/>
    </row>
    <row r="109" spans="1:11" ht="15.75" customHeight="1">
      <c r="A109" s="31" t="s">
        <v>333</v>
      </c>
      <c r="B109" s="32" t="s">
        <v>876</v>
      </c>
      <c r="C109" s="33" t="s">
        <v>1106</v>
      </c>
      <c r="D109" s="33" t="s">
        <v>61</v>
      </c>
      <c r="E109" s="34" t="s">
        <v>1107</v>
      </c>
      <c r="F109" s="35">
        <v>1</v>
      </c>
      <c r="G109" s="36"/>
      <c r="H109" s="37">
        <f t="shared" si="25"/>
        <v>0</v>
      </c>
      <c r="I109" s="38">
        <v>0.08</v>
      </c>
      <c r="J109" s="39">
        <f t="shared" si="22"/>
        <v>0</v>
      </c>
      <c r="K109" s="40"/>
    </row>
    <row r="110" spans="1:11" ht="15.75" customHeight="1">
      <c r="A110" s="31" t="s">
        <v>334</v>
      </c>
      <c r="B110" s="32" t="s">
        <v>632</v>
      </c>
      <c r="C110" s="33" t="s">
        <v>1087</v>
      </c>
      <c r="D110" s="33" t="s">
        <v>78</v>
      </c>
      <c r="E110" s="34" t="s">
        <v>183</v>
      </c>
      <c r="F110" s="35">
        <v>1</v>
      </c>
      <c r="G110" s="36"/>
      <c r="H110" s="37">
        <f t="shared" si="25"/>
        <v>0</v>
      </c>
      <c r="I110" s="38">
        <v>0.08</v>
      </c>
      <c r="J110" s="39">
        <f t="shared" si="22"/>
        <v>0</v>
      </c>
      <c r="K110" s="40"/>
    </row>
    <row r="111" spans="1:11" ht="15.75" customHeight="1">
      <c r="A111" s="31" t="s">
        <v>335</v>
      </c>
      <c r="B111" s="32" t="s">
        <v>881</v>
      </c>
      <c r="C111" s="33" t="s">
        <v>1087</v>
      </c>
      <c r="D111" s="33" t="s">
        <v>194</v>
      </c>
      <c r="E111" s="34" t="s">
        <v>1108</v>
      </c>
      <c r="F111" s="35">
        <v>10</v>
      </c>
      <c r="G111" s="36"/>
      <c r="H111" s="37">
        <f t="shared" si="25"/>
        <v>0</v>
      </c>
      <c r="I111" s="38">
        <v>0.08</v>
      </c>
      <c r="J111" s="39">
        <f t="shared" si="22"/>
        <v>0</v>
      </c>
      <c r="K111" s="40"/>
    </row>
    <row r="112" spans="1:11" ht="15.75" customHeight="1">
      <c r="A112" s="31" t="s">
        <v>336</v>
      </c>
      <c r="B112" s="32" t="s">
        <v>882</v>
      </c>
      <c r="C112" s="33" t="s">
        <v>23</v>
      </c>
      <c r="D112" s="33" t="s">
        <v>24</v>
      </c>
      <c r="E112" s="34" t="s">
        <v>185</v>
      </c>
      <c r="F112" s="35">
        <v>10</v>
      </c>
      <c r="G112" s="36"/>
      <c r="H112" s="37">
        <f t="shared" si="25"/>
        <v>0</v>
      </c>
      <c r="I112" s="38">
        <v>0.08</v>
      </c>
      <c r="J112" s="39">
        <f t="shared" si="22"/>
        <v>0</v>
      </c>
      <c r="K112" s="40"/>
    </row>
    <row r="113" spans="1:11" ht="15.75" customHeight="1">
      <c r="A113" s="31" t="s">
        <v>337</v>
      </c>
      <c r="B113" s="32" t="s">
        <v>883</v>
      </c>
      <c r="C113" s="33" t="s">
        <v>18</v>
      </c>
      <c r="D113" s="33" t="s">
        <v>34</v>
      </c>
      <c r="E113" s="34" t="s">
        <v>20</v>
      </c>
      <c r="F113" s="35">
        <v>2</v>
      </c>
      <c r="G113" s="36"/>
      <c r="H113" s="37">
        <f t="shared" si="25"/>
        <v>0</v>
      </c>
      <c r="I113" s="38">
        <v>0.08</v>
      </c>
      <c r="J113" s="39">
        <f t="shared" si="22"/>
        <v>0</v>
      </c>
      <c r="K113" s="40"/>
    </row>
    <row r="114" spans="1:11" ht="15.75" customHeight="1">
      <c r="A114" s="31" t="s">
        <v>338</v>
      </c>
      <c r="B114" s="32" t="s">
        <v>883</v>
      </c>
      <c r="C114" s="33" t="s">
        <v>18</v>
      </c>
      <c r="D114" s="33" t="s">
        <v>734</v>
      </c>
      <c r="E114" s="34" t="s">
        <v>20</v>
      </c>
      <c r="F114" s="35">
        <v>1</v>
      </c>
      <c r="G114" s="36"/>
      <c r="H114" s="37">
        <f t="shared" ref="H114" si="26">G114*F114</f>
        <v>0</v>
      </c>
      <c r="I114" s="38">
        <v>0.08</v>
      </c>
      <c r="J114" s="39">
        <f t="shared" ref="J114" si="27">ROUND(H114*(1+I114),2)</f>
        <v>0</v>
      </c>
      <c r="K114" s="40"/>
    </row>
    <row r="115" spans="1:11" ht="15.75" customHeight="1">
      <c r="A115" s="31" t="s">
        <v>339</v>
      </c>
      <c r="B115" s="32" t="s">
        <v>525</v>
      </c>
      <c r="C115" s="33" t="s">
        <v>11</v>
      </c>
      <c r="D115" s="33" t="s">
        <v>112</v>
      </c>
      <c r="E115" s="34" t="s">
        <v>103</v>
      </c>
      <c r="F115" s="35">
        <v>2</v>
      </c>
      <c r="G115" s="36"/>
      <c r="H115" s="37">
        <f t="shared" si="25"/>
        <v>0</v>
      </c>
      <c r="I115" s="38">
        <v>0.08</v>
      </c>
      <c r="J115" s="39">
        <f t="shared" si="22"/>
        <v>0</v>
      </c>
      <c r="K115" s="40"/>
    </row>
    <row r="116" spans="1:11" ht="15.75" customHeight="1">
      <c r="A116" s="31" t="s">
        <v>340</v>
      </c>
      <c r="B116" s="32" t="s">
        <v>847</v>
      </c>
      <c r="C116" s="33" t="s">
        <v>1111</v>
      </c>
      <c r="D116" s="33" t="s">
        <v>533</v>
      </c>
      <c r="E116" s="34" t="s">
        <v>1109</v>
      </c>
      <c r="F116" s="35">
        <v>3</v>
      </c>
      <c r="G116" s="36"/>
      <c r="H116" s="37">
        <f t="shared" si="25"/>
        <v>0</v>
      </c>
      <c r="I116" s="38">
        <v>0.08</v>
      </c>
      <c r="J116" s="39">
        <f t="shared" si="22"/>
        <v>0</v>
      </c>
      <c r="K116" s="40"/>
    </row>
    <row r="117" spans="1:11" ht="15.75" customHeight="1">
      <c r="A117" s="31" t="s">
        <v>341</v>
      </c>
      <c r="B117" s="32" t="s">
        <v>988</v>
      </c>
      <c r="C117" s="33" t="s">
        <v>11</v>
      </c>
      <c r="D117" s="33" t="s">
        <v>127</v>
      </c>
      <c r="E117" s="34" t="s">
        <v>1104</v>
      </c>
      <c r="F117" s="35">
        <v>5</v>
      </c>
      <c r="G117" s="36"/>
      <c r="H117" s="37">
        <f t="shared" si="25"/>
        <v>0</v>
      </c>
      <c r="I117" s="38">
        <v>0.08</v>
      </c>
      <c r="J117" s="39">
        <f t="shared" si="22"/>
        <v>0</v>
      </c>
      <c r="K117" s="40"/>
    </row>
    <row r="118" spans="1:11" ht="15.75" customHeight="1">
      <c r="A118" s="31" t="s">
        <v>342</v>
      </c>
      <c r="B118" s="32" t="s">
        <v>989</v>
      </c>
      <c r="C118" s="33" t="s">
        <v>128</v>
      </c>
      <c r="D118" s="33" t="s">
        <v>129</v>
      </c>
      <c r="E118" s="34" t="s">
        <v>1110</v>
      </c>
      <c r="F118" s="35">
        <v>3</v>
      </c>
      <c r="G118" s="36"/>
      <c r="H118" s="37">
        <f t="shared" si="25"/>
        <v>0</v>
      </c>
      <c r="I118" s="38">
        <v>0.08</v>
      </c>
      <c r="J118" s="39">
        <f t="shared" si="22"/>
        <v>0</v>
      </c>
      <c r="K118" s="40"/>
    </row>
    <row r="119" spans="1:11" ht="15.75" customHeight="1">
      <c r="A119" s="31" t="s">
        <v>343</v>
      </c>
      <c r="B119" s="32" t="s">
        <v>989</v>
      </c>
      <c r="C119" s="33" t="s">
        <v>35</v>
      </c>
      <c r="D119" s="33" t="s">
        <v>77</v>
      </c>
      <c r="E119" s="34" t="s">
        <v>70</v>
      </c>
      <c r="F119" s="35">
        <v>2</v>
      </c>
      <c r="G119" s="36"/>
      <c r="H119" s="37">
        <f t="shared" si="25"/>
        <v>0</v>
      </c>
      <c r="I119" s="38">
        <v>0.08</v>
      </c>
      <c r="J119" s="39">
        <f t="shared" si="22"/>
        <v>0</v>
      </c>
      <c r="K119" s="40"/>
    </row>
    <row r="120" spans="1:11" ht="15.75" customHeight="1">
      <c r="A120" s="31" t="s">
        <v>344</v>
      </c>
      <c r="B120" s="32" t="s">
        <v>989</v>
      </c>
      <c r="C120" s="33" t="s">
        <v>35</v>
      </c>
      <c r="D120" s="33" t="s">
        <v>36</v>
      </c>
      <c r="E120" s="34" t="s">
        <v>70</v>
      </c>
      <c r="F120" s="35">
        <v>2</v>
      </c>
      <c r="G120" s="36"/>
      <c r="H120" s="37">
        <f t="shared" si="25"/>
        <v>0</v>
      </c>
      <c r="I120" s="38">
        <v>0.08</v>
      </c>
      <c r="J120" s="39">
        <f t="shared" si="22"/>
        <v>0</v>
      </c>
      <c r="K120" s="40"/>
    </row>
    <row r="121" spans="1:11" ht="15.75" customHeight="1">
      <c r="A121" s="31" t="s">
        <v>345</v>
      </c>
      <c r="B121" s="32" t="s">
        <v>990</v>
      </c>
      <c r="C121" s="33" t="s">
        <v>23</v>
      </c>
      <c r="D121" s="33" t="s">
        <v>40</v>
      </c>
      <c r="E121" s="34" t="s">
        <v>1115</v>
      </c>
      <c r="F121" s="35">
        <v>4</v>
      </c>
      <c r="G121" s="36"/>
      <c r="H121" s="37">
        <f t="shared" si="25"/>
        <v>0</v>
      </c>
      <c r="I121" s="38">
        <v>0.08</v>
      </c>
      <c r="J121" s="39">
        <f t="shared" si="22"/>
        <v>0</v>
      </c>
      <c r="K121" s="40"/>
    </row>
    <row r="122" spans="1:11" ht="15.75" customHeight="1">
      <c r="A122" s="31" t="s">
        <v>346</v>
      </c>
      <c r="B122" s="32" t="s">
        <v>914</v>
      </c>
      <c r="C122" s="33" t="s">
        <v>98</v>
      </c>
      <c r="D122" s="33" t="s">
        <v>99</v>
      </c>
      <c r="E122" s="34" t="s">
        <v>103</v>
      </c>
      <c r="F122" s="35">
        <v>2</v>
      </c>
      <c r="G122" s="36"/>
      <c r="H122" s="37">
        <f t="shared" si="25"/>
        <v>0</v>
      </c>
      <c r="I122" s="38">
        <v>0.08</v>
      </c>
      <c r="J122" s="39">
        <f t="shared" si="22"/>
        <v>0</v>
      </c>
      <c r="K122" s="40"/>
    </row>
    <row r="123" spans="1:11" ht="15.75" customHeight="1">
      <c r="A123" s="31" t="s">
        <v>347</v>
      </c>
      <c r="B123" s="32" t="s">
        <v>915</v>
      </c>
      <c r="C123" s="33" t="s">
        <v>1112</v>
      </c>
      <c r="D123" s="33" t="s">
        <v>120</v>
      </c>
      <c r="E123" s="34" t="s">
        <v>85</v>
      </c>
      <c r="F123" s="35">
        <v>7</v>
      </c>
      <c r="G123" s="36"/>
      <c r="H123" s="37">
        <f t="shared" si="25"/>
        <v>0</v>
      </c>
      <c r="I123" s="38">
        <v>0.08</v>
      </c>
      <c r="J123" s="39">
        <f t="shared" si="22"/>
        <v>0</v>
      </c>
      <c r="K123" s="40"/>
    </row>
    <row r="124" spans="1:11" ht="15.75" customHeight="1">
      <c r="A124" s="31" t="s">
        <v>348</v>
      </c>
      <c r="B124" s="32" t="s">
        <v>914</v>
      </c>
      <c r="C124" s="33" t="s">
        <v>151</v>
      </c>
      <c r="D124" s="33" t="s">
        <v>34</v>
      </c>
      <c r="E124" s="34" t="s">
        <v>196</v>
      </c>
      <c r="F124" s="35">
        <v>2</v>
      </c>
      <c r="G124" s="36"/>
      <c r="H124" s="37">
        <f t="shared" si="25"/>
        <v>0</v>
      </c>
      <c r="I124" s="38">
        <v>0.08</v>
      </c>
      <c r="J124" s="39">
        <f t="shared" si="22"/>
        <v>0</v>
      </c>
      <c r="K124" s="40"/>
    </row>
    <row r="125" spans="1:11" ht="15.75" customHeight="1">
      <c r="A125" s="31" t="s">
        <v>349</v>
      </c>
      <c r="B125" s="32" t="s">
        <v>913</v>
      </c>
      <c r="C125" s="33" t="s">
        <v>35</v>
      </c>
      <c r="D125" s="33" t="s">
        <v>216</v>
      </c>
      <c r="E125" s="34" t="s">
        <v>41</v>
      </c>
      <c r="F125" s="35">
        <v>14</v>
      </c>
      <c r="G125" s="36"/>
      <c r="H125" s="37">
        <f t="shared" si="25"/>
        <v>0</v>
      </c>
      <c r="I125" s="38">
        <v>0.08</v>
      </c>
      <c r="J125" s="39">
        <f t="shared" si="22"/>
        <v>0</v>
      </c>
      <c r="K125" s="40"/>
    </row>
    <row r="126" spans="1:11" ht="15.75" customHeight="1">
      <c r="A126" s="31" t="s">
        <v>350</v>
      </c>
      <c r="B126" s="32" t="s">
        <v>913</v>
      </c>
      <c r="C126" s="33" t="s">
        <v>11</v>
      </c>
      <c r="D126" s="33" t="s">
        <v>217</v>
      </c>
      <c r="E126" s="34" t="s">
        <v>1117</v>
      </c>
      <c r="F126" s="35">
        <v>2</v>
      </c>
      <c r="G126" s="36"/>
      <c r="H126" s="37">
        <f t="shared" si="25"/>
        <v>0</v>
      </c>
      <c r="I126" s="38">
        <v>0.08</v>
      </c>
      <c r="J126" s="39">
        <f t="shared" si="22"/>
        <v>0</v>
      </c>
      <c r="K126" s="40"/>
    </row>
    <row r="127" spans="1:11" ht="31.5" customHeight="1">
      <c r="A127" s="31" t="s">
        <v>351</v>
      </c>
      <c r="B127" s="32" t="s">
        <v>650</v>
      </c>
      <c r="C127" s="33" t="s">
        <v>1116</v>
      </c>
      <c r="D127" s="33" t="s">
        <v>651</v>
      </c>
      <c r="E127" s="34" t="s">
        <v>20</v>
      </c>
      <c r="F127" s="35">
        <v>2</v>
      </c>
      <c r="G127" s="36"/>
      <c r="H127" s="37">
        <f t="shared" si="25"/>
        <v>0</v>
      </c>
      <c r="I127" s="38">
        <v>0.08</v>
      </c>
      <c r="J127" s="39">
        <f t="shared" si="22"/>
        <v>0</v>
      </c>
      <c r="K127" s="40"/>
    </row>
    <row r="128" spans="1:11" ht="15.75" customHeight="1">
      <c r="A128" s="31" t="s">
        <v>352</v>
      </c>
      <c r="B128" s="32" t="s">
        <v>912</v>
      </c>
      <c r="C128" s="33" t="s">
        <v>95</v>
      </c>
      <c r="D128" s="33" t="s">
        <v>563</v>
      </c>
      <c r="E128" s="34" t="s">
        <v>125</v>
      </c>
      <c r="F128" s="35">
        <v>6</v>
      </c>
      <c r="G128" s="36"/>
      <c r="H128" s="37">
        <f t="shared" si="25"/>
        <v>0</v>
      </c>
      <c r="I128" s="38">
        <v>0.08</v>
      </c>
      <c r="J128" s="39">
        <f t="shared" si="22"/>
        <v>0</v>
      </c>
      <c r="K128" s="40"/>
    </row>
    <row r="129" spans="1:11" ht="15.75" customHeight="1">
      <c r="A129" s="31" t="s">
        <v>353</v>
      </c>
      <c r="B129" s="32" t="s">
        <v>954</v>
      </c>
      <c r="C129" s="33" t="s">
        <v>1118</v>
      </c>
      <c r="D129" s="33"/>
      <c r="E129" s="34" t="s">
        <v>20</v>
      </c>
      <c r="F129" s="35">
        <v>5</v>
      </c>
      <c r="G129" s="36"/>
      <c r="H129" s="37">
        <f t="shared" si="25"/>
        <v>0</v>
      </c>
      <c r="I129" s="38">
        <v>0.08</v>
      </c>
      <c r="J129" s="39">
        <f t="shared" si="22"/>
        <v>0</v>
      </c>
      <c r="K129" s="40"/>
    </row>
    <row r="130" spans="1:11" ht="15.75" customHeight="1">
      <c r="A130" s="31" t="s">
        <v>354</v>
      </c>
      <c r="B130" s="32" t="s">
        <v>1074</v>
      </c>
      <c r="C130" s="33" t="s">
        <v>35</v>
      </c>
      <c r="D130" s="33" t="s">
        <v>61</v>
      </c>
      <c r="E130" s="34" t="s">
        <v>184</v>
      </c>
      <c r="F130" s="35">
        <v>23</v>
      </c>
      <c r="G130" s="36"/>
      <c r="H130" s="37">
        <f t="shared" si="25"/>
        <v>0</v>
      </c>
      <c r="I130" s="38">
        <v>0.08</v>
      </c>
      <c r="J130" s="39">
        <f t="shared" si="22"/>
        <v>0</v>
      </c>
      <c r="K130" s="40"/>
    </row>
    <row r="131" spans="1:11" ht="15.75" customHeight="1">
      <c r="A131" s="31" t="s">
        <v>355</v>
      </c>
      <c r="B131" s="32" t="s">
        <v>934</v>
      </c>
      <c r="C131" s="33" t="s">
        <v>11</v>
      </c>
      <c r="D131" s="33" t="s">
        <v>115</v>
      </c>
      <c r="E131" s="34" t="s">
        <v>1119</v>
      </c>
      <c r="F131" s="35">
        <v>7</v>
      </c>
      <c r="G131" s="36"/>
      <c r="H131" s="37">
        <f t="shared" si="25"/>
        <v>0</v>
      </c>
      <c r="I131" s="38">
        <v>0.08</v>
      </c>
      <c r="J131" s="39">
        <f t="shared" si="22"/>
        <v>0</v>
      </c>
      <c r="K131" s="40"/>
    </row>
    <row r="132" spans="1:11" ht="15.75" customHeight="1">
      <c r="A132" s="31" t="s">
        <v>356</v>
      </c>
      <c r="B132" s="32" t="s">
        <v>910</v>
      </c>
      <c r="C132" s="33" t="s">
        <v>35</v>
      </c>
      <c r="D132" s="33" t="s">
        <v>36</v>
      </c>
      <c r="E132" s="34" t="s">
        <v>41</v>
      </c>
      <c r="F132" s="35">
        <v>6</v>
      </c>
      <c r="G132" s="36"/>
      <c r="H132" s="37">
        <f t="shared" si="25"/>
        <v>0</v>
      </c>
      <c r="I132" s="38">
        <v>0.08</v>
      </c>
      <c r="J132" s="39">
        <f t="shared" si="22"/>
        <v>0</v>
      </c>
      <c r="K132" s="40"/>
    </row>
    <row r="133" spans="1:11" ht="15.75" customHeight="1">
      <c r="A133" s="31" t="s">
        <v>357</v>
      </c>
      <c r="B133" s="32" t="s">
        <v>910</v>
      </c>
      <c r="C133" s="33" t="s">
        <v>35</v>
      </c>
      <c r="D133" s="33" t="s">
        <v>37</v>
      </c>
      <c r="E133" s="34" t="s">
        <v>20</v>
      </c>
      <c r="F133" s="35">
        <v>5</v>
      </c>
      <c r="G133" s="36"/>
      <c r="H133" s="37">
        <f t="shared" si="25"/>
        <v>0</v>
      </c>
      <c r="I133" s="38">
        <v>0.08</v>
      </c>
      <c r="J133" s="39">
        <f t="shared" si="22"/>
        <v>0</v>
      </c>
      <c r="K133" s="40" t="s">
        <v>577</v>
      </c>
    </row>
    <row r="134" spans="1:11" ht="15.75" customHeight="1">
      <c r="A134" s="31" t="s">
        <v>358</v>
      </c>
      <c r="B134" s="32" t="s">
        <v>911</v>
      </c>
      <c r="C134" s="33" t="s">
        <v>18</v>
      </c>
      <c r="D134" s="33" t="s">
        <v>39</v>
      </c>
      <c r="E134" s="34" t="s">
        <v>205</v>
      </c>
      <c r="F134" s="35">
        <v>7</v>
      </c>
      <c r="G134" s="36"/>
      <c r="H134" s="37">
        <f t="shared" si="25"/>
        <v>0</v>
      </c>
      <c r="I134" s="38">
        <v>0.08</v>
      </c>
      <c r="J134" s="39">
        <f t="shared" si="22"/>
        <v>0</v>
      </c>
      <c r="K134" s="40"/>
    </row>
    <row r="135" spans="1:11" ht="15.75" customHeight="1">
      <c r="A135" s="31" t="s">
        <v>359</v>
      </c>
      <c r="B135" s="32" t="s">
        <v>911</v>
      </c>
      <c r="C135" s="33" t="s">
        <v>18</v>
      </c>
      <c r="D135" s="33" t="s">
        <v>71</v>
      </c>
      <c r="E135" s="34" t="s">
        <v>205</v>
      </c>
      <c r="F135" s="35">
        <v>3</v>
      </c>
      <c r="G135" s="36"/>
      <c r="H135" s="37">
        <f t="shared" si="25"/>
        <v>0</v>
      </c>
      <c r="I135" s="38">
        <v>0.08</v>
      </c>
      <c r="J135" s="39">
        <f t="shared" si="22"/>
        <v>0</v>
      </c>
      <c r="K135" s="40"/>
    </row>
    <row r="136" spans="1:11" ht="31.5" customHeight="1">
      <c r="A136" s="31" t="s">
        <v>360</v>
      </c>
      <c r="B136" s="32" t="s">
        <v>965</v>
      </c>
      <c r="C136" s="33" t="s">
        <v>823</v>
      </c>
      <c r="D136" s="33" t="s">
        <v>553</v>
      </c>
      <c r="E136" s="34" t="s">
        <v>1120</v>
      </c>
      <c r="F136" s="35">
        <v>1</v>
      </c>
      <c r="G136" s="36"/>
      <c r="H136" s="37">
        <f t="shared" si="25"/>
        <v>0</v>
      </c>
      <c r="I136" s="38">
        <v>0.08</v>
      </c>
      <c r="J136" s="39">
        <f t="shared" si="22"/>
        <v>0</v>
      </c>
      <c r="K136" s="40"/>
    </row>
    <row r="137" spans="1:11" ht="15.75" customHeight="1">
      <c r="A137" s="31" t="s">
        <v>361</v>
      </c>
      <c r="B137" s="32" t="s">
        <v>963</v>
      </c>
      <c r="C137" s="33" t="s">
        <v>1087</v>
      </c>
      <c r="D137" s="33" t="s">
        <v>147</v>
      </c>
      <c r="E137" s="34" t="s">
        <v>70</v>
      </c>
      <c r="F137" s="35">
        <v>35</v>
      </c>
      <c r="G137" s="36"/>
      <c r="H137" s="37">
        <f t="shared" si="25"/>
        <v>0</v>
      </c>
      <c r="I137" s="38">
        <v>0.08</v>
      </c>
      <c r="J137" s="39">
        <f>ROUND(H137*(1+I137),2)</f>
        <v>0</v>
      </c>
      <c r="K137" s="40"/>
    </row>
    <row r="138" spans="1:11" ht="15.75" customHeight="1">
      <c r="A138" s="31" t="s">
        <v>362</v>
      </c>
      <c r="B138" s="32" t="s">
        <v>963</v>
      </c>
      <c r="C138" s="33" t="s">
        <v>11</v>
      </c>
      <c r="D138" s="33" t="s">
        <v>87</v>
      </c>
      <c r="E138" s="34" t="s">
        <v>1122</v>
      </c>
      <c r="F138" s="35">
        <v>10</v>
      </c>
      <c r="G138" s="36"/>
      <c r="H138" s="37">
        <f t="shared" si="25"/>
        <v>0</v>
      </c>
      <c r="I138" s="38">
        <v>0.08</v>
      </c>
      <c r="J138" s="39">
        <f t="shared" si="22"/>
        <v>0</v>
      </c>
      <c r="K138" s="40"/>
    </row>
    <row r="139" spans="1:11" ht="15.75" customHeight="1">
      <c r="A139" s="31" t="s">
        <v>363</v>
      </c>
      <c r="B139" s="32" t="s">
        <v>964</v>
      </c>
      <c r="C139" s="33" t="s">
        <v>35</v>
      </c>
      <c r="D139" s="33" t="s">
        <v>30</v>
      </c>
      <c r="E139" s="34" t="s">
        <v>70</v>
      </c>
      <c r="F139" s="35">
        <v>25</v>
      </c>
      <c r="G139" s="36"/>
      <c r="H139" s="37">
        <f t="shared" si="25"/>
        <v>0</v>
      </c>
      <c r="I139" s="38">
        <v>0.08</v>
      </c>
      <c r="J139" s="39">
        <f t="shared" si="22"/>
        <v>0</v>
      </c>
      <c r="K139" s="40"/>
    </row>
    <row r="140" spans="1:11" ht="15.75" customHeight="1">
      <c r="A140" s="31" t="s">
        <v>364</v>
      </c>
      <c r="B140" s="32" t="s">
        <v>656</v>
      </c>
      <c r="C140" s="33" t="s">
        <v>1121</v>
      </c>
      <c r="D140" s="33" t="s">
        <v>657</v>
      </c>
      <c r="E140" s="34" t="s">
        <v>76</v>
      </c>
      <c r="F140" s="35">
        <v>6</v>
      </c>
      <c r="G140" s="36"/>
      <c r="H140" s="37">
        <f t="shared" si="25"/>
        <v>0</v>
      </c>
      <c r="I140" s="38">
        <v>0.08</v>
      </c>
      <c r="J140" s="39">
        <f t="shared" si="22"/>
        <v>0</v>
      </c>
      <c r="K140" s="40"/>
    </row>
    <row r="141" spans="1:11" ht="15.75" customHeight="1">
      <c r="A141" s="31" t="s">
        <v>365</v>
      </c>
      <c r="B141" s="32" t="s">
        <v>656</v>
      </c>
      <c r="C141" s="33" t="s">
        <v>1121</v>
      </c>
      <c r="D141" s="33" t="s">
        <v>19</v>
      </c>
      <c r="E141" s="34" t="s">
        <v>76</v>
      </c>
      <c r="F141" s="35">
        <v>10</v>
      </c>
      <c r="G141" s="36"/>
      <c r="H141" s="37">
        <f>G141*F141</f>
        <v>0</v>
      </c>
      <c r="I141" s="38">
        <v>0.08</v>
      </c>
      <c r="J141" s="39">
        <f>ROUND(H141*(1+I141),2)</f>
        <v>0</v>
      </c>
      <c r="K141" s="40"/>
    </row>
    <row r="142" spans="1:11" ht="15.75" customHeight="1">
      <c r="A142" s="31" t="s">
        <v>366</v>
      </c>
      <c r="B142" s="32" t="s">
        <v>724</v>
      </c>
      <c r="C142" s="33" t="s">
        <v>1087</v>
      </c>
      <c r="D142" s="33" t="s">
        <v>39</v>
      </c>
      <c r="E142" s="34" t="s">
        <v>76</v>
      </c>
      <c r="F142" s="35">
        <v>1</v>
      </c>
      <c r="G142" s="36"/>
      <c r="H142" s="37">
        <f>G142*F142</f>
        <v>0</v>
      </c>
      <c r="I142" s="38">
        <v>0.08</v>
      </c>
      <c r="J142" s="39">
        <f>ROUND(H142*(1+I142),2)</f>
        <v>0</v>
      </c>
      <c r="K142" s="40"/>
    </row>
    <row r="143" spans="1:11" ht="15.75" customHeight="1">
      <c r="A143" s="31" t="s">
        <v>367</v>
      </c>
      <c r="B143" s="32" t="s">
        <v>949</v>
      </c>
      <c r="C143" s="33" t="s">
        <v>35</v>
      </c>
      <c r="D143" s="33" t="s">
        <v>77</v>
      </c>
      <c r="E143" s="34" t="s">
        <v>20</v>
      </c>
      <c r="F143" s="35">
        <v>1</v>
      </c>
      <c r="G143" s="36"/>
      <c r="H143" s="37">
        <f t="shared" si="25"/>
        <v>0</v>
      </c>
      <c r="I143" s="38">
        <v>0.08</v>
      </c>
      <c r="J143" s="39">
        <f t="shared" si="22"/>
        <v>0</v>
      </c>
      <c r="K143" s="40"/>
    </row>
    <row r="144" spans="1:11" ht="15.75" customHeight="1">
      <c r="A144" s="31" t="s">
        <v>368</v>
      </c>
      <c r="B144" s="32" t="s">
        <v>949</v>
      </c>
      <c r="C144" s="33" t="s">
        <v>35</v>
      </c>
      <c r="D144" s="33" t="s">
        <v>39</v>
      </c>
      <c r="E144" s="34" t="s">
        <v>20</v>
      </c>
      <c r="F144" s="35">
        <v>1</v>
      </c>
      <c r="G144" s="36"/>
      <c r="H144" s="37">
        <f t="shared" si="25"/>
        <v>0</v>
      </c>
      <c r="I144" s="38">
        <v>0.08</v>
      </c>
      <c r="J144" s="39">
        <f t="shared" si="22"/>
        <v>0</v>
      </c>
      <c r="K144" s="40"/>
    </row>
    <row r="145" spans="1:11" ht="15.75" customHeight="1">
      <c r="A145" s="31" t="s">
        <v>369</v>
      </c>
      <c r="B145" s="32" t="s">
        <v>1016</v>
      </c>
      <c r="C145" s="33" t="s">
        <v>35</v>
      </c>
      <c r="D145" s="33" t="s">
        <v>39</v>
      </c>
      <c r="E145" s="34" t="s">
        <v>70</v>
      </c>
      <c r="F145" s="35">
        <v>10</v>
      </c>
      <c r="G145" s="36"/>
      <c r="H145" s="37">
        <f t="shared" si="25"/>
        <v>0</v>
      </c>
      <c r="I145" s="38">
        <v>0.08</v>
      </c>
      <c r="J145" s="39">
        <f t="shared" si="22"/>
        <v>0</v>
      </c>
      <c r="K145" s="40"/>
    </row>
    <row r="146" spans="1:11" ht="15.75" customHeight="1">
      <c r="A146" s="31" t="s">
        <v>370</v>
      </c>
      <c r="B146" s="32" t="s">
        <v>1016</v>
      </c>
      <c r="C146" s="33" t="s">
        <v>35</v>
      </c>
      <c r="D146" s="33" t="s">
        <v>46</v>
      </c>
      <c r="E146" s="34" t="s">
        <v>70</v>
      </c>
      <c r="F146" s="35">
        <v>2</v>
      </c>
      <c r="G146" s="36"/>
      <c r="H146" s="37">
        <f t="shared" si="25"/>
        <v>0</v>
      </c>
      <c r="I146" s="38">
        <v>0.08</v>
      </c>
      <c r="J146" s="39">
        <f t="shared" si="22"/>
        <v>0</v>
      </c>
      <c r="K146" s="40"/>
    </row>
    <row r="147" spans="1:11" ht="15.75" customHeight="1">
      <c r="A147" s="31" t="s">
        <v>1030</v>
      </c>
      <c r="B147" s="32" t="s">
        <v>1016</v>
      </c>
      <c r="C147" s="33" t="s">
        <v>35</v>
      </c>
      <c r="D147" s="33" t="s">
        <v>77</v>
      </c>
      <c r="E147" s="34" t="s">
        <v>70</v>
      </c>
      <c r="F147" s="35">
        <v>10</v>
      </c>
      <c r="G147" s="36"/>
      <c r="H147" s="37">
        <f t="shared" si="25"/>
        <v>0</v>
      </c>
      <c r="I147" s="38">
        <v>0.08</v>
      </c>
      <c r="J147" s="39">
        <f t="shared" si="22"/>
        <v>0</v>
      </c>
      <c r="K147" s="40"/>
    </row>
    <row r="148" spans="1:11" ht="31.5" customHeight="1">
      <c r="A148" s="31" t="s">
        <v>371</v>
      </c>
      <c r="B148" s="32" t="s">
        <v>1017</v>
      </c>
      <c r="C148" s="33" t="s">
        <v>1123</v>
      </c>
      <c r="D148" s="33" t="s">
        <v>167</v>
      </c>
      <c r="E148" s="34" t="s">
        <v>1124</v>
      </c>
      <c r="F148" s="35">
        <v>2</v>
      </c>
      <c r="G148" s="36"/>
      <c r="H148" s="37">
        <f t="shared" si="25"/>
        <v>0</v>
      </c>
      <c r="I148" s="38">
        <v>0.08</v>
      </c>
      <c r="J148" s="39">
        <f t="shared" si="22"/>
        <v>0</v>
      </c>
      <c r="K148" s="40"/>
    </row>
    <row r="149" spans="1:11" ht="31.5" customHeight="1">
      <c r="A149" s="31" t="s">
        <v>372</v>
      </c>
      <c r="B149" s="32" t="s">
        <v>1017</v>
      </c>
      <c r="C149" s="33" t="s">
        <v>1123</v>
      </c>
      <c r="D149" s="33" t="s">
        <v>168</v>
      </c>
      <c r="E149" s="34" t="s">
        <v>1124</v>
      </c>
      <c r="F149" s="35">
        <v>2</v>
      </c>
      <c r="G149" s="36"/>
      <c r="H149" s="37">
        <f t="shared" si="25"/>
        <v>0</v>
      </c>
      <c r="I149" s="38">
        <v>0.08</v>
      </c>
      <c r="J149" s="39">
        <f t="shared" ref="J149:J153" si="28">ROUND(H149*(1+I149),2)</f>
        <v>0</v>
      </c>
      <c r="K149" s="40"/>
    </row>
    <row r="150" spans="1:11" ht="31.5" customHeight="1">
      <c r="A150" s="31" t="s">
        <v>373</v>
      </c>
      <c r="B150" s="32" t="s">
        <v>1017</v>
      </c>
      <c r="C150" s="33" t="s">
        <v>1123</v>
      </c>
      <c r="D150" s="33" t="s">
        <v>169</v>
      </c>
      <c r="E150" s="34" t="s">
        <v>1124</v>
      </c>
      <c r="F150" s="35">
        <v>4</v>
      </c>
      <c r="G150" s="36"/>
      <c r="H150" s="37">
        <f t="shared" si="25"/>
        <v>0</v>
      </c>
      <c r="I150" s="38">
        <v>0.08</v>
      </c>
      <c r="J150" s="39">
        <f t="shared" si="28"/>
        <v>0</v>
      </c>
      <c r="K150" s="40"/>
    </row>
    <row r="151" spans="1:11" ht="15.75" customHeight="1">
      <c r="A151" s="31" t="s">
        <v>1031</v>
      </c>
      <c r="B151" s="32" t="s">
        <v>1021</v>
      </c>
      <c r="C151" s="33" t="s">
        <v>1087</v>
      </c>
      <c r="D151" s="33" t="s">
        <v>71</v>
      </c>
      <c r="E151" s="34" t="s">
        <v>20</v>
      </c>
      <c r="F151" s="35">
        <v>18</v>
      </c>
      <c r="G151" s="36"/>
      <c r="H151" s="37">
        <f t="shared" si="25"/>
        <v>0</v>
      </c>
      <c r="I151" s="38">
        <v>0.08</v>
      </c>
      <c r="J151" s="39">
        <f t="shared" si="28"/>
        <v>0</v>
      </c>
      <c r="K151" s="40"/>
    </row>
    <row r="152" spans="1:11" ht="15.75" customHeight="1">
      <c r="A152" s="31" t="s">
        <v>374</v>
      </c>
      <c r="B152" s="32" t="s">
        <v>1015</v>
      </c>
      <c r="C152" s="33" t="s">
        <v>1087</v>
      </c>
      <c r="D152" s="33" t="s">
        <v>39</v>
      </c>
      <c r="E152" s="34" t="s">
        <v>76</v>
      </c>
      <c r="F152" s="35">
        <v>31</v>
      </c>
      <c r="G152" s="36"/>
      <c r="H152" s="37">
        <f t="shared" si="25"/>
        <v>0</v>
      </c>
      <c r="I152" s="38">
        <v>0.08</v>
      </c>
      <c r="J152" s="39">
        <f t="shared" si="28"/>
        <v>0</v>
      </c>
      <c r="K152" s="40"/>
    </row>
    <row r="153" spans="1:11" ht="15.75" customHeight="1">
      <c r="A153" s="31" t="s">
        <v>375</v>
      </c>
      <c r="B153" s="32" t="s">
        <v>993</v>
      </c>
      <c r="C153" s="33" t="s">
        <v>35</v>
      </c>
      <c r="D153" s="33" t="s">
        <v>36</v>
      </c>
      <c r="E153" s="34" t="s">
        <v>85</v>
      </c>
      <c r="F153" s="35">
        <v>1</v>
      </c>
      <c r="G153" s="36"/>
      <c r="H153" s="37">
        <f t="shared" si="25"/>
        <v>0</v>
      </c>
      <c r="I153" s="38">
        <v>0.08</v>
      </c>
      <c r="J153" s="39">
        <f t="shared" si="28"/>
        <v>0</v>
      </c>
      <c r="K153" s="40"/>
    </row>
    <row r="154" spans="1:11" ht="15.75" customHeight="1">
      <c r="A154" s="31" t="s">
        <v>376</v>
      </c>
      <c r="B154" s="32" t="s">
        <v>992</v>
      </c>
      <c r="C154" s="33" t="s">
        <v>95</v>
      </c>
      <c r="D154" s="33" t="s">
        <v>153</v>
      </c>
      <c r="E154" s="34" t="s">
        <v>125</v>
      </c>
      <c r="F154" s="35">
        <v>3</v>
      </c>
      <c r="G154" s="36"/>
      <c r="H154" s="37">
        <f t="shared" si="25"/>
        <v>0</v>
      </c>
      <c r="I154" s="38">
        <v>0.08</v>
      </c>
      <c r="J154" s="39">
        <f t="shared" ref="J154:J218" si="29">ROUND(H154*(1+I154),2)</f>
        <v>0</v>
      </c>
      <c r="K154" s="40"/>
    </row>
    <row r="155" spans="1:11" ht="15.75" customHeight="1">
      <c r="A155" s="31" t="s">
        <v>377</v>
      </c>
      <c r="B155" s="32" t="s">
        <v>991</v>
      </c>
      <c r="C155" s="33" t="s">
        <v>11</v>
      </c>
      <c r="D155" s="33" t="s">
        <v>68</v>
      </c>
      <c r="E155" s="34" t="s">
        <v>1122</v>
      </c>
      <c r="F155" s="35">
        <v>2</v>
      </c>
      <c r="G155" s="36"/>
      <c r="H155" s="37">
        <f t="shared" si="25"/>
        <v>0</v>
      </c>
      <c r="I155" s="38">
        <v>0.08</v>
      </c>
      <c r="J155" s="39">
        <f t="shared" si="29"/>
        <v>0</v>
      </c>
      <c r="K155" s="40"/>
    </row>
    <row r="156" spans="1:11" ht="15.75" customHeight="1">
      <c r="A156" s="31" t="s">
        <v>378</v>
      </c>
      <c r="B156" s="32" t="s">
        <v>991</v>
      </c>
      <c r="C156" s="33" t="s">
        <v>35</v>
      </c>
      <c r="D156" s="33" t="s">
        <v>106</v>
      </c>
      <c r="E156" s="34" t="s">
        <v>20</v>
      </c>
      <c r="F156" s="35">
        <v>3</v>
      </c>
      <c r="G156" s="36"/>
      <c r="H156" s="37">
        <f t="shared" si="25"/>
        <v>0</v>
      </c>
      <c r="I156" s="38">
        <v>0.08</v>
      </c>
      <c r="J156" s="39">
        <f t="shared" si="29"/>
        <v>0</v>
      </c>
      <c r="K156" s="40"/>
    </row>
    <row r="157" spans="1:11" ht="15.75" customHeight="1">
      <c r="A157" s="31" t="s">
        <v>379</v>
      </c>
      <c r="B157" s="32" t="s">
        <v>1013</v>
      </c>
      <c r="C157" s="33" t="s">
        <v>1087</v>
      </c>
      <c r="D157" s="33" t="s">
        <v>573</v>
      </c>
      <c r="E157" s="34" t="s">
        <v>70</v>
      </c>
      <c r="F157" s="35">
        <v>6</v>
      </c>
      <c r="G157" s="36"/>
      <c r="H157" s="37">
        <f t="shared" si="25"/>
        <v>0</v>
      </c>
      <c r="I157" s="38">
        <v>0.08</v>
      </c>
      <c r="J157" s="39">
        <f t="shared" si="29"/>
        <v>0</v>
      </c>
      <c r="K157" s="40"/>
    </row>
    <row r="158" spans="1:11" ht="15.75" customHeight="1">
      <c r="A158" s="31" t="s">
        <v>380</v>
      </c>
      <c r="B158" s="32" t="s">
        <v>1012</v>
      </c>
      <c r="C158" s="33" t="s">
        <v>1125</v>
      </c>
      <c r="D158" s="33" t="s">
        <v>147</v>
      </c>
      <c r="E158" s="34" t="s">
        <v>20</v>
      </c>
      <c r="F158" s="35">
        <v>15</v>
      </c>
      <c r="G158" s="36"/>
      <c r="H158" s="37">
        <f t="shared" ref="H158" si="30">G158*F158</f>
        <v>0</v>
      </c>
      <c r="I158" s="38">
        <v>0.08</v>
      </c>
      <c r="J158" s="39">
        <f t="shared" ref="J158" si="31">ROUND(H158*(1+I158),2)</f>
        <v>0</v>
      </c>
      <c r="K158" s="40"/>
    </row>
    <row r="159" spans="1:11" ht="15.75" customHeight="1">
      <c r="A159" s="31" t="s">
        <v>381</v>
      </c>
      <c r="B159" s="32" t="s">
        <v>1022</v>
      </c>
      <c r="C159" s="33" t="s">
        <v>124</v>
      </c>
      <c r="D159" s="33" t="s">
        <v>551</v>
      </c>
      <c r="E159" s="34" t="s">
        <v>125</v>
      </c>
      <c r="F159" s="35">
        <v>2</v>
      </c>
      <c r="G159" s="36"/>
      <c r="H159" s="37">
        <f t="shared" si="25"/>
        <v>0</v>
      </c>
      <c r="I159" s="38">
        <v>0.08</v>
      </c>
      <c r="J159" s="39">
        <f t="shared" si="29"/>
        <v>0</v>
      </c>
      <c r="K159" s="40"/>
    </row>
    <row r="160" spans="1:11" ht="15.75" customHeight="1">
      <c r="A160" s="31" t="s">
        <v>382</v>
      </c>
      <c r="B160" s="32" t="s">
        <v>1014</v>
      </c>
      <c r="C160" s="33" t="s">
        <v>557</v>
      </c>
      <c r="D160" s="33" t="s">
        <v>558</v>
      </c>
      <c r="E160" s="34" t="s">
        <v>559</v>
      </c>
      <c r="F160" s="35">
        <v>2</v>
      </c>
      <c r="G160" s="36"/>
      <c r="H160" s="37">
        <f t="shared" si="25"/>
        <v>0</v>
      </c>
      <c r="I160" s="38">
        <v>0.08</v>
      </c>
      <c r="J160" s="39">
        <f t="shared" si="29"/>
        <v>0</v>
      </c>
      <c r="K160" s="40"/>
    </row>
    <row r="161" spans="1:11" ht="15.75" customHeight="1">
      <c r="A161" s="31" t="s">
        <v>383</v>
      </c>
      <c r="B161" s="32" t="s">
        <v>923</v>
      </c>
      <c r="C161" s="33" t="s">
        <v>1087</v>
      </c>
      <c r="D161" s="33" t="s">
        <v>77</v>
      </c>
      <c r="E161" s="47" t="s">
        <v>20</v>
      </c>
      <c r="F161" s="35">
        <v>3</v>
      </c>
      <c r="G161" s="36"/>
      <c r="H161" s="37">
        <f t="shared" si="25"/>
        <v>0</v>
      </c>
      <c r="I161" s="38">
        <v>0.08</v>
      </c>
      <c r="J161" s="39">
        <f t="shared" si="29"/>
        <v>0</v>
      </c>
      <c r="K161" s="40"/>
    </row>
    <row r="162" spans="1:11" ht="15.75" customHeight="1">
      <c r="A162" s="31" t="s">
        <v>384</v>
      </c>
      <c r="B162" s="32" t="s">
        <v>922</v>
      </c>
      <c r="C162" s="33" t="s">
        <v>18</v>
      </c>
      <c r="D162" s="33" t="s">
        <v>61</v>
      </c>
      <c r="E162" s="34" t="s">
        <v>182</v>
      </c>
      <c r="F162" s="35">
        <v>2</v>
      </c>
      <c r="G162" s="36"/>
      <c r="H162" s="37">
        <f t="shared" si="25"/>
        <v>0</v>
      </c>
      <c r="I162" s="38">
        <v>0.08</v>
      </c>
      <c r="J162" s="39">
        <f t="shared" si="29"/>
        <v>0</v>
      </c>
      <c r="K162" s="40"/>
    </row>
    <row r="163" spans="1:11" ht="15.75" customHeight="1">
      <c r="A163" s="31" t="s">
        <v>385</v>
      </c>
      <c r="B163" s="32" t="s">
        <v>921</v>
      </c>
      <c r="C163" s="33" t="s">
        <v>35</v>
      </c>
      <c r="D163" s="33" t="s">
        <v>82</v>
      </c>
      <c r="E163" s="34" t="s">
        <v>41</v>
      </c>
      <c r="F163" s="35">
        <v>6</v>
      </c>
      <c r="G163" s="36"/>
      <c r="H163" s="37">
        <f t="shared" si="25"/>
        <v>0</v>
      </c>
      <c r="I163" s="38">
        <v>0.08</v>
      </c>
      <c r="J163" s="39">
        <f t="shared" si="29"/>
        <v>0</v>
      </c>
      <c r="K163" s="40"/>
    </row>
    <row r="164" spans="1:11" ht="15.75" customHeight="1">
      <c r="A164" s="31" t="s">
        <v>386</v>
      </c>
      <c r="B164" s="32" t="s">
        <v>814</v>
      </c>
      <c r="C164" s="33" t="s">
        <v>815</v>
      </c>
      <c r="D164" s="33" t="s">
        <v>816</v>
      </c>
      <c r="E164" s="34" t="s">
        <v>1129</v>
      </c>
      <c r="F164" s="35">
        <v>1</v>
      </c>
      <c r="G164" s="36"/>
      <c r="H164" s="37">
        <f t="shared" si="25"/>
        <v>0</v>
      </c>
      <c r="I164" s="38">
        <v>0.08</v>
      </c>
      <c r="J164" s="39">
        <f t="shared" si="29"/>
        <v>0</v>
      </c>
      <c r="K164" s="40"/>
    </row>
    <row r="165" spans="1:11" ht="15.75" customHeight="1">
      <c r="A165" s="31" t="s">
        <v>387</v>
      </c>
      <c r="B165" s="32" t="s">
        <v>658</v>
      </c>
      <c r="C165" s="33" t="s">
        <v>1087</v>
      </c>
      <c r="D165" s="33" t="s">
        <v>78</v>
      </c>
      <c r="E165" s="34" t="s">
        <v>75</v>
      </c>
      <c r="F165" s="35">
        <v>1</v>
      </c>
      <c r="G165" s="36"/>
      <c r="H165" s="37">
        <f t="shared" si="25"/>
        <v>0</v>
      </c>
      <c r="I165" s="38">
        <v>0.08</v>
      </c>
      <c r="J165" s="39">
        <f t="shared" si="29"/>
        <v>0</v>
      </c>
      <c r="K165" s="40"/>
    </row>
    <row r="166" spans="1:11" ht="31.5" customHeight="1">
      <c r="A166" s="31" t="s">
        <v>388</v>
      </c>
      <c r="B166" s="32" t="s">
        <v>1023</v>
      </c>
      <c r="C166" s="33" t="s">
        <v>1126</v>
      </c>
      <c r="D166" s="33" t="s">
        <v>143</v>
      </c>
      <c r="E166" s="34" t="s">
        <v>1130</v>
      </c>
      <c r="F166" s="35">
        <v>7</v>
      </c>
      <c r="G166" s="36"/>
      <c r="H166" s="37">
        <f t="shared" si="25"/>
        <v>0</v>
      </c>
      <c r="I166" s="38">
        <v>0.08</v>
      </c>
      <c r="J166" s="39">
        <f t="shared" si="29"/>
        <v>0</v>
      </c>
      <c r="K166" s="40"/>
    </row>
    <row r="167" spans="1:11" ht="15.75" customHeight="1">
      <c r="A167" s="31" t="s">
        <v>389</v>
      </c>
      <c r="B167" s="32" t="s">
        <v>919</v>
      </c>
      <c r="C167" s="33" t="s">
        <v>35</v>
      </c>
      <c r="D167" s="33" t="s">
        <v>40</v>
      </c>
      <c r="E167" s="34" t="s">
        <v>20</v>
      </c>
      <c r="F167" s="35">
        <v>66</v>
      </c>
      <c r="G167" s="36"/>
      <c r="H167" s="37">
        <f t="shared" si="25"/>
        <v>0</v>
      </c>
      <c r="I167" s="38">
        <v>0.08</v>
      </c>
      <c r="J167" s="39">
        <f t="shared" si="29"/>
        <v>0</v>
      </c>
      <c r="K167" s="40"/>
    </row>
    <row r="168" spans="1:11" ht="15.75" customHeight="1">
      <c r="A168" s="31" t="s">
        <v>390</v>
      </c>
      <c r="B168" s="32" t="s">
        <v>920</v>
      </c>
      <c r="C168" s="33" t="s">
        <v>11</v>
      </c>
      <c r="D168" s="33" t="s">
        <v>69</v>
      </c>
      <c r="E168" s="34" t="s">
        <v>1122</v>
      </c>
      <c r="F168" s="35">
        <v>15</v>
      </c>
      <c r="G168" s="36"/>
      <c r="H168" s="37">
        <f t="shared" si="25"/>
        <v>0</v>
      </c>
      <c r="I168" s="38">
        <v>0.08</v>
      </c>
      <c r="J168" s="39">
        <f t="shared" si="29"/>
        <v>0</v>
      </c>
      <c r="K168" s="40"/>
    </row>
    <row r="169" spans="1:11" ht="15.75" customHeight="1">
      <c r="A169" s="31" t="s">
        <v>391</v>
      </c>
      <c r="B169" s="32" t="s">
        <v>920</v>
      </c>
      <c r="C169" s="33" t="s">
        <v>35</v>
      </c>
      <c r="D169" s="33" t="s">
        <v>30</v>
      </c>
      <c r="E169" s="34" t="s">
        <v>20</v>
      </c>
      <c r="F169" s="35">
        <v>30</v>
      </c>
      <c r="G169" s="36"/>
      <c r="H169" s="37">
        <f t="shared" si="25"/>
        <v>0</v>
      </c>
      <c r="I169" s="38">
        <v>0.08</v>
      </c>
      <c r="J169" s="39">
        <f t="shared" si="29"/>
        <v>0</v>
      </c>
      <c r="K169" s="40"/>
    </row>
    <row r="170" spans="1:11" ht="15.75" customHeight="1">
      <c r="A170" s="31" t="s">
        <v>392</v>
      </c>
      <c r="B170" s="32" t="s">
        <v>544</v>
      </c>
      <c r="C170" s="33" t="s">
        <v>1105</v>
      </c>
      <c r="D170" s="33" t="s">
        <v>51</v>
      </c>
      <c r="E170" s="34" t="s">
        <v>31</v>
      </c>
      <c r="F170" s="35">
        <v>1</v>
      </c>
      <c r="G170" s="36"/>
      <c r="H170" s="37">
        <f t="shared" si="25"/>
        <v>0</v>
      </c>
      <c r="I170" s="38">
        <v>0.08</v>
      </c>
      <c r="J170" s="39">
        <f t="shared" si="29"/>
        <v>0</v>
      </c>
      <c r="K170" s="40"/>
    </row>
    <row r="171" spans="1:11" ht="31.5" customHeight="1">
      <c r="A171" s="31" t="s">
        <v>393</v>
      </c>
      <c r="B171" s="32" t="s">
        <v>948</v>
      </c>
      <c r="C171" s="33" t="s">
        <v>1127</v>
      </c>
      <c r="D171" s="33" t="s">
        <v>19</v>
      </c>
      <c r="E171" s="34" t="s">
        <v>80</v>
      </c>
      <c r="F171" s="35">
        <v>10</v>
      </c>
      <c r="G171" s="36"/>
      <c r="H171" s="37">
        <f t="shared" si="25"/>
        <v>0</v>
      </c>
      <c r="I171" s="38">
        <v>0.08</v>
      </c>
      <c r="J171" s="39">
        <f t="shared" si="29"/>
        <v>0</v>
      </c>
      <c r="K171" s="40"/>
    </row>
    <row r="172" spans="1:11" ht="31.5" customHeight="1">
      <c r="A172" s="31" t="s">
        <v>394</v>
      </c>
      <c r="B172" s="32" t="s">
        <v>948</v>
      </c>
      <c r="C172" s="33" t="s">
        <v>1128</v>
      </c>
      <c r="D172" s="33" t="s">
        <v>657</v>
      </c>
      <c r="E172" s="34" t="s">
        <v>20</v>
      </c>
      <c r="F172" s="35">
        <v>1</v>
      </c>
      <c r="G172" s="36"/>
      <c r="H172" s="37">
        <f t="shared" ref="H172" si="32">G172*F172</f>
        <v>0</v>
      </c>
      <c r="I172" s="38">
        <v>0.08</v>
      </c>
      <c r="J172" s="39">
        <f t="shared" ref="J172" si="33">ROUND(H172*(1+I172),2)</f>
        <v>0</v>
      </c>
      <c r="K172" s="40"/>
    </row>
    <row r="173" spans="1:11" ht="15.75" customHeight="1">
      <c r="A173" s="31" t="s">
        <v>395</v>
      </c>
      <c r="B173" s="32" t="s">
        <v>135</v>
      </c>
      <c r="C173" s="33" t="s">
        <v>35</v>
      </c>
      <c r="D173" s="33" t="s">
        <v>36</v>
      </c>
      <c r="E173" s="34" t="s">
        <v>20</v>
      </c>
      <c r="F173" s="35">
        <v>2</v>
      </c>
      <c r="G173" s="36"/>
      <c r="H173" s="37">
        <f t="shared" ref="H173:H245" si="34">G173*F173</f>
        <v>0</v>
      </c>
      <c r="I173" s="38">
        <v>0.08</v>
      </c>
      <c r="J173" s="39">
        <f t="shared" si="29"/>
        <v>0</v>
      </c>
      <c r="K173" s="40"/>
    </row>
    <row r="174" spans="1:11" ht="15.75" customHeight="1">
      <c r="A174" s="31" t="s">
        <v>396</v>
      </c>
      <c r="B174" s="32" t="s">
        <v>135</v>
      </c>
      <c r="C174" s="33" t="s">
        <v>35</v>
      </c>
      <c r="D174" s="33" t="s">
        <v>114</v>
      </c>
      <c r="E174" s="34" t="s">
        <v>20</v>
      </c>
      <c r="F174" s="35">
        <v>1</v>
      </c>
      <c r="G174" s="36"/>
      <c r="H174" s="37">
        <f t="shared" si="34"/>
        <v>0</v>
      </c>
      <c r="I174" s="38">
        <v>0.08</v>
      </c>
      <c r="J174" s="39">
        <f t="shared" si="29"/>
        <v>0</v>
      </c>
      <c r="K174" s="40"/>
    </row>
    <row r="175" spans="1:11" ht="15.75" customHeight="1">
      <c r="A175" s="31" t="s">
        <v>397</v>
      </c>
      <c r="B175" s="32" t="s">
        <v>10</v>
      </c>
      <c r="C175" s="33" t="s">
        <v>11</v>
      </c>
      <c r="D175" s="33">
        <v>0.2</v>
      </c>
      <c r="E175" s="34" t="s">
        <v>1149</v>
      </c>
      <c r="F175" s="35">
        <v>1</v>
      </c>
      <c r="G175" s="36"/>
      <c r="H175" s="37">
        <f t="shared" si="34"/>
        <v>0</v>
      </c>
      <c r="I175" s="38">
        <v>0.08</v>
      </c>
      <c r="J175" s="39">
        <f t="shared" si="29"/>
        <v>0</v>
      </c>
      <c r="K175" s="40"/>
    </row>
    <row r="176" spans="1:11" ht="15.75" customHeight="1">
      <c r="A176" s="31" t="s">
        <v>398</v>
      </c>
      <c r="B176" s="32" t="s">
        <v>10</v>
      </c>
      <c r="C176" s="33" t="s">
        <v>11</v>
      </c>
      <c r="D176" s="33">
        <v>0.4</v>
      </c>
      <c r="E176" s="34" t="s">
        <v>1149</v>
      </c>
      <c r="F176" s="35">
        <v>6</v>
      </c>
      <c r="G176" s="36"/>
      <c r="H176" s="37">
        <f t="shared" si="34"/>
        <v>0</v>
      </c>
      <c r="I176" s="38">
        <v>0.08</v>
      </c>
      <c r="J176" s="39">
        <f t="shared" si="29"/>
        <v>0</v>
      </c>
      <c r="K176" s="40"/>
    </row>
    <row r="177" spans="1:11" ht="15.75" customHeight="1">
      <c r="A177" s="31" t="s">
        <v>399</v>
      </c>
      <c r="B177" s="32" t="s">
        <v>980</v>
      </c>
      <c r="C177" s="33" t="s">
        <v>815</v>
      </c>
      <c r="D177" s="33" t="s">
        <v>114</v>
      </c>
      <c r="E177" s="34" t="s">
        <v>1134</v>
      </c>
      <c r="F177" s="35">
        <v>1</v>
      </c>
      <c r="G177" s="36"/>
      <c r="H177" s="37">
        <f t="shared" si="34"/>
        <v>0</v>
      </c>
      <c r="I177" s="38">
        <v>0.08</v>
      </c>
      <c r="J177" s="39">
        <f t="shared" si="29"/>
        <v>0</v>
      </c>
      <c r="K177" s="40"/>
    </row>
    <row r="178" spans="1:11" ht="15.75" customHeight="1">
      <c r="A178" s="31" t="s">
        <v>400</v>
      </c>
      <c r="B178" s="32" t="s">
        <v>918</v>
      </c>
      <c r="C178" s="33" t="s">
        <v>35</v>
      </c>
      <c r="D178" s="33" t="s">
        <v>77</v>
      </c>
      <c r="E178" s="34" t="s">
        <v>20</v>
      </c>
      <c r="F178" s="35">
        <v>2</v>
      </c>
      <c r="G178" s="36"/>
      <c r="H178" s="37">
        <f t="shared" si="34"/>
        <v>0</v>
      </c>
      <c r="I178" s="38">
        <v>0.08</v>
      </c>
      <c r="J178" s="39">
        <f t="shared" si="29"/>
        <v>0</v>
      </c>
      <c r="K178" s="40"/>
    </row>
    <row r="179" spans="1:11" ht="15.75" customHeight="1">
      <c r="A179" s="31" t="s">
        <v>401</v>
      </c>
      <c r="B179" s="32" t="s">
        <v>918</v>
      </c>
      <c r="C179" s="33" t="s">
        <v>35</v>
      </c>
      <c r="D179" s="33" t="s">
        <v>114</v>
      </c>
      <c r="E179" s="34" t="s">
        <v>571</v>
      </c>
      <c r="F179" s="35">
        <v>2</v>
      </c>
      <c r="G179" s="36"/>
      <c r="H179" s="37">
        <f t="shared" ref="H179" si="35">G179*F179</f>
        <v>0</v>
      </c>
      <c r="I179" s="38">
        <v>0.08</v>
      </c>
      <c r="J179" s="39">
        <f t="shared" ref="J179" si="36">ROUND(H179*(1+I179),2)</f>
        <v>0</v>
      </c>
      <c r="K179" s="40"/>
    </row>
    <row r="180" spans="1:11" ht="15.75" customHeight="1">
      <c r="A180" s="31" t="s">
        <v>402</v>
      </c>
      <c r="B180" s="32" t="s">
        <v>932</v>
      </c>
      <c r="C180" s="33" t="s">
        <v>95</v>
      </c>
      <c r="D180" s="33" t="s">
        <v>771</v>
      </c>
      <c r="E180" s="34" t="s">
        <v>159</v>
      </c>
      <c r="F180" s="35">
        <v>1</v>
      </c>
      <c r="G180" s="36"/>
      <c r="H180" s="37">
        <f t="shared" si="34"/>
        <v>0</v>
      </c>
      <c r="I180" s="38">
        <v>0.08</v>
      </c>
      <c r="J180" s="39">
        <f t="shared" si="29"/>
        <v>0</v>
      </c>
      <c r="K180" s="40"/>
    </row>
    <row r="181" spans="1:11" ht="15.75" customHeight="1">
      <c r="A181" s="31" t="s">
        <v>578</v>
      </c>
      <c r="B181" s="32" t="s">
        <v>932</v>
      </c>
      <c r="C181" s="33" t="s">
        <v>95</v>
      </c>
      <c r="D181" s="33" t="s">
        <v>213</v>
      </c>
      <c r="E181" s="34" t="s">
        <v>214</v>
      </c>
      <c r="F181" s="35">
        <v>15</v>
      </c>
      <c r="G181" s="36"/>
      <c r="H181" s="37">
        <f t="shared" si="34"/>
        <v>0</v>
      </c>
      <c r="I181" s="38">
        <v>0.08</v>
      </c>
      <c r="J181" s="39">
        <f t="shared" si="29"/>
        <v>0</v>
      </c>
      <c r="K181" s="40"/>
    </row>
    <row r="182" spans="1:11" ht="15.75" customHeight="1">
      <c r="A182" s="31" t="s">
        <v>403</v>
      </c>
      <c r="B182" s="32" t="s">
        <v>933</v>
      </c>
      <c r="C182" s="33" t="s">
        <v>62</v>
      </c>
      <c r="D182" s="33" t="s">
        <v>130</v>
      </c>
      <c r="E182" s="34" t="s">
        <v>126</v>
      </c>
      <c r="F182" s="35">
        <v>6</v>
      </c>
      <c r="G182" s="36"/>
      <c r="H182" s="37">
        <f t="shared" si="34"/>
        <v>0</v>
      </c>
      <c r="I182" s="38">
        <v>0.08</v>
      </c>
      <c r="J182" s="39">
        <f t="shared" si="29"/>
        <v>0</v>
      </c>
      <c r="K182" s="40"/>
    </row>
    <row r="183" spans="1:11" ht="15.75" customHeight="1">
      <c r="A183" s="31" t="s">
        <v>737</v>
      </c>
      <c r="B183" s="32" t="s">
        <v>917</v>
      </c>
      <c r="C183" s="33" t="s">
        <v>35</v>
      </c>
      <c r="D183" s="33" t="s">
        <v>72</v>
      </c>
      <c r="E183" s="34" t="s">
        <v>75</v>
      </c>
      <c r="F183" s="35">
        <v>1</v>
      </c>
      <c r="G183" s="36"/>
      <c r="H183" s="37">
        <f t="shared" si="34"/>
        <v>0</v>
      </c>
      <c r="I183" s="38">
        <v>0.08</v>
      </c>
      <c r="J183" s="39">
        <f t="shared" si="29"/>
        <v>0</v>
      </c>
      <c r="K183" s="40"/>
    </row>
    <row r="184" spans="1:11" ht="15.75" customHeight="1">
      <c r="A184" s="31" t="s">
        <v>404</v>
      </c>
      <c r="B184" s="32" t="s">
        <v>916</v>
      </c>
      <c r="C184" s="33" t="s">
        <v>35</v>
      </c>
      <c r="D184" s="33" t="s">
        <v>71</v>
      </c>
      <c r="E184" s="34" t="s">
        <v>20</v>
      </c>
      <c r="F184" s="35">
        <v>5</v>
      </c>
      <c r="G184" s="36"/>
      <c r="H184" s="37">
        <f t="shared" si="34"/>
        <v>0</v>
      </c>
      <c r="I184" s="38">
        <v>0.08</v>
      </c>
      <c r="J184" s="39">
        <f t="shared" si="29"/>
        <v>0</v>
      </c>
      <c r="K184" s="40"/>
    </row>
    <row r="185" spans="1:11" ht="15.75" customHeight="1">
      <c r="A185" s="31" t="s">
        <v>405</v>
      </c>
      <c r="B185" s="32" t="s">
        <v>916</v>
      </c>
      <c r="C185" s="33" t="s">
        <v>35</v>
      </c>
      <c r="D185" s="33" t="s">
        <v>73</v>
      </c>
      <c r="E185" s="34" t="s">
        <v>20</v>
      </c>
      <c r="F185" s="35">
        <v>12</v>
      </c>
      <c r="G185" s="36"/>
      <c r="H185" s="37">
        <f t="shared" si="34"/>
        <v>0</v>
      </c>
      <c r="I185" s="38">
        <v>0.08</v>
      </c>
      <c r="J185" s="39">
        <f t="shared" si="29"/>
        <v>0</v>
      </c>
      <c r="K185" s="40"/>
    </row>
    <row r="186" spans="1:11" ht="15.75" customHeight="1">
      <c r="A186" s="31" t="s">
        <v>406</v>
      </c>
      <c r="B186" s="32" t="s">
        <v>853</v>
      </c>
      <c r="C186" s="33" t="s">
        <v>1131</v>
      </c>
      <c r="D186" s="33" t="s">
        <v>61</v>
      </c>
      <c r="E186" s="34" t="s">
        <v>1135</v>
      </c>
      <c r="F186" s="35">
        <v>8</v>
      </c>
      <c r="G186" s="36"/>
      <c r="H186" s="37">
        <f t="shared" si="34"/>
        <v>0</v>
      </c>
      <c r="I186" s="38">
        <v>0.08</v>
      </c>
      <c r="J186" s="39">
        <f t="shared" si="29"/>
        <v>0</v>
      </c>
      <c r="K186" s="40"/>
    </row>
    <row r="187" spans="1:11" ht="15.75" customHeight="1">
      <c r="A187" s="31" t="s">
        <v>407</v>
      </c>
      <c r="B187" s="32" t="s">
        <v>852</v>
      </c>
      <c r="C187" s="33" t="s">
        <v>62</v>
      </c>
      <c r="D187" s="33" t="s">
        <v>66</v>
      </c>
      <c r="E187" s="34" t="s">
        <v>67</v>
      </c>
      <c r="F187" s="35">
        <v>35</v>
      </c>
      <c r="G187" s="36"/>
      <c r="H187" s="37">
        <f t="shared" si="34"/>
        <v>0</v>
      </c>
      <c r="I187" s="38">
        <v>0.08</v>
      </c>
      <c r="J187" s="39">
        <f t="shared" si="29"/>
        <v>0</v>
      </c>
      <c r="K187" s="40"/>
    </row>
    <row r="188" spans="1:11" ht="15.75" customHeight="1">
      <c r="A188" s="31" t="s">
        <v>408</v>
      </c>
      <c r="B188" s="32" t="s">
        <v>983</v>
      </c>
      <c r="C188" s="33" t="s">
        <v>1103</v>
      </c>
      <c r="D188" s="33" t="s">
        <v>39</v>
      </c>
      <c r="E188" s="34" t="s">
        <v>41</v>
      </c>
      <c r="F188" s="35">
        <v>30</v>
      </c>
      <c r="G188" s="36"/>
      <c r="H188" s="37">
        <f t="shared" si="34"/>
        <v>0</v>
      </c>
      <c r="I188" s="38">
        <v>0.08</v>
      </c>
      <c r="J188" s="39">
        <f t="shared" si="29"/>
        <v>0</v>
      </c>
      <c r="K188" s="40"/>
    </row>
    <row r="189" spans="1:11" ht="15.75" customHeight="1">
      <c r="A189" s="31" t="s">
        <v>409</v>
      </c>
      <c r="B189" s="32" t="s">
        <v>983</v>
      </c>
      <c r="C189" s="33" t="s">
        <v>1087</v>
      </c>
      <c r="D189" s="33" t="s">
        <v>71</v>
      </c>
      <c r="E189" s="34" t="s">
        <v>41</v>
      </c>
      <c r="F189" s="35">
        <v>30</v>
      </c>
      <c r="G189" s="36"/>
      <c r="H189" s="37">
        <f t="shared" si="34"/>
        <v>0</v>
      </c>
      <c r="I189" s="38">
        <v>0.08</v>
      </c>
      <c r="J189" s="39">
        <f t="shared" si="29"/>
        <v>0</v>
      </c>
      <c r="K189" s="40"/>
    </row>
    <row r="190" spans="1:11" ht="15.75" customHeight="1">
      <c r="A190" s="31" t="s">
        <v>410</v>
      </c>
      <c r="B190" s="32" t="s">
        <v>983</v>
      </c>
      <c r="C190" s="33" t="s">
        <v>11</v>
      </c>
      <c r="D190" s="33" t="s">
        <v>94</v>
      </c>
      <c r="E190" s="34" t="s">
        <v>1136</v>
      </c>
      <c r="F190" s="35">
        <v>2</v>
      </c>
      <c r="G190" s="36"/>
      <c r="H190" s="37">
        <f t="shared" si="34"/>
        <v>0</v>
      </c>
      <c r="I190" s="38">
        <v>0.08</v>
      </c>
      <c r="J190" s="39">
        <f t="shared" si="29"/>
        <v>0</v>
      </c>
      <c r="K190" s="40"/>
    </row>
    <row r="191" spans="1:11" ht="15.75" customHeight="1">
      <c r="A191" s="31" t="s">
        <v>1032</v>
      </c>
      <c r="B191" s="32" t="s">
        <v>983</v>
      </c>
      <c r="C191" s="33" t="s">
        <v>206</v>
      </c>
      <c r="D191" s="33" t="s">
        <v>207</v>
      </c>
      <c r="E191" s="34" t="s">
        <v>1137</v>
      </c>
      <c r="F191" s="35">
        <v>55</v>
      </c>
      <c r="G191" s="36"/>
      <c r="H191" s="37">
        <f t="shared" si="34"/>
        <v>0</v>
      </c>
      <c r="I191" s="38">
        <v>0.08</v>
      </c>
      <c r="J191" s="39">
        <f t="shared" si="29"/>
        <v>0</v>
      </c>
      <c r="K191" s="40"/>
    </row>
    <row r="192" spans="1:11" ht="15.75" customHeight="1">
      <c r="A192" s="31" t="s">
        <v>1033</v>
      </c>
      <c r="B192" s="32" t="s">
        <v>764</v>
      </c>
      <c r="C192" s="33" t="s">
        <v>11</v>
      </c>
      <c r="D192" s="33" t="s">
        <v>553</v>
      </c>
      <c r="E192" s="34" t="s">
        <v>103</v>
      </c>
      <c r="F192" s="35">
        <v>1</v>
      </c>
      <c r="G192" s="36"/>
      <c r="H192" s="37">
        <f t="shared" ref="H192" si="37">G192*F192</f>
        <v>0</v>
      </c>
      <c r="I192" s="38">
        <v>0.08</v>
      </c>
      <c r="J192" s="39">
        <f t="shared" ref="J192" si="38">ROUND(H192*(1+I192),2)</f>
        <v>0</v>
      </c>
      <c r="K192" s="40"/>
    </row>
    <row r="193" spans="1:11" ht="15.75" customHeight="1">
      <c r="A193" s="31" t="s">
        <v>411</v>
      </c>
      <c r="B193" s="32" t="s">
        <v>981</v>
      </c>
      <c r="C193" s="33" t="s">
        <v>1087</v>
      </c>
      <c r="D193" s="33" t="s">
        <v>44</v>
      </c>
      <c r="E193" s="34" t="s">
        <v>20</v>
      </c>
      <c r="F193" s="35">
        <v>12</v>
      </c>
      <c r="G193" s="36"/>
      <c r="H193" s="37">
        <f t="shared" si="34"/>
        <v>0</v>
      </c>
      <c r="I193" s="38">
        <v>0.08</v>
      </c>
      <c r="J193" s="39">
        <f t="shared" si="29"/>
        <v>0</v>
      </c>
      <c r="K193" s="40"/>
    </row>
    <row r="194" spans="1:11" ht="15.75" customHeight="1">
      <c r="A194" s="31" t="s">
        <v>412</v>
      </c>
      <c r="B194" s="32" t="s">
        <v>982</v>
      </c>
      <c r="C194" s="33" t="s">
        <v>1132</v>
      </c>
      <c r="D194" s="33" t="s">
        <v>83</v>
      </c>
      <c r="E194" s="34" t="s">
        <v>20</v>
      </c>
      <c r="F194" s="35">
        <v>12</v>
      </c>
      <c r="G194" s="36"/>
      <c r="H194" s="37">
        <f t="shared" si="34"/>
        <v>0</v>
      </c>
      <c r="I194" s="38">
        <v>0.08</v>
      </c>
      <c r="J194" s="39">
        <f t="shared" si="29"/>
        <v>0</v>
      </c>
      <c r="K194" s="40"/>
    </row>
    <row r="195" spans="1:11" ht="15.75" customHeight="1">
      <c r="A195" s="31" t="s">
        <v>413</v>
      </c>
      <c r="B195" s="32" t="s">
        <v>825</v>
      </c>
      <c r="C195" s="33" t="s">
        <v>1133</v>
      </c>
      <c r="D195" s="33" t="s">
        <v>826</v>
      </c>
      <c r="E195" s="34" t="s">
        <v>20</v>
      </c>
      <c r="F195" s="35">
        <v>1</v>
      </c>
      <c r="G195" s="36"/>
      <c r="H195" s="37">
        <f t="shared" si="34"/>
        <v>0</v>
      </c>
      <c r="I195" s="38">
        <v>0.08</v>
      </c>
      <c r="J195" s="39">
        <f t="shared" si="29"/>
        <v>0</v>
      </c>
      <c r="K195" s="40"/>
    </row>
    <row r="196" spans="1:11" ht="15.75" customHeight="1">
      <c r="A196" s="31" t="s">
        <v>414</v>
      </c>
      <c r="B196" s="32" t="s">
        <v>728</v>
      </c>
      <c r="C196" s="33" t="s">
        <v>11</v>
      </c>
      <c r="D196" s="33" t="s">
        <v>116</v>
      </c>
      <c r="E196" s="34" t="s">
        <v>103</v>
      </c>
      <c r="F196" s="35">
        <v>7</v>
      </c>
      <c r="G196" s="36"/>
      <c r="H196" s="37">
        <f t="shared" si="34"/>
        <v>0</v>
      </c>
      <c r="I196" s="38">
        <v>0.08</v>
      </c>
      <c r="J196" s="39">
        <f t="shared" si="29"/>
        <v>0</v>
      </c>
      <c r="K196" s="40"/>
    </row>
    <row r="197" spans="1:11" ht="67.5" customHeight="1">
      <c r="A197" s="31" t="s">
        <v>415</v>
      </c>
      <c r="B197" s="32" t="s">
        <v>222</v>
      </c>
      <c r="C197" s="33" t="s">
        <v>1138</v>
      </c>
      <c r="D197" s="33" t="s">
        <v>254</v>
      </c>
      <c r="E197" s="34" t="s">
        <v>1140</v>
      </c>
      <c r="F197" s="35">
        <v>1</v>
      </c>
      <c r="G197" s="36"/>
      <c r="H197" s="37">
        <f t="shared" si="34"/>
        <v>0</v>
      </c>
      <c r="I197" s="38">
        <v>0.08</v>
      </c>
      <c r="J197" s="39">
        <f t="shared" si="29"/>
        <v>0</v>
      </c>
      <c r="K197" s="135" t="s">
        <v>224</v>
      </c>
    </row>
    <row r="198" spans="1:11" ht="67.5" customHeight="1">
      <c r="A198" s="31" t="s">
        <v>416</v>
      </c>
      <c r="B198" s="32" t="s">
        <v>223</v>
      </c>
      <c r="C198" s="33" t="s">
        <v>1138</v>
      </c>
      <c r="D198" s="33" t="s">
        <v>254</v>
      </c>
      <c r="E198" s="34" t="s">
        <v>1140</v>
      </c>
      <c r="F198" s="35">
        <v>1</v>
      </c>
      <c r="G198" s="36"/>
      <c r="H198" s="37">
        <f t="shared" si="34"/>
        <v>0</v>
      </c>
      <c r="I198" s="38">
        <v>0.08</v>
      </c>
      <c r="J198" s="39">
        <f t="shared" si="29"/>
        <v>0</v>
      </c>
      <c r="K198" s="135"/>
    </row>
    <row r="199" spans="1:11" ht="52.5" customHeight="1">
      <c r="A199" s="31" t="s">
        <v>417</v>
      </c>
      <c r="B199" s="32" t="s">
        <v>221</v>
      </c>
      <c r="C199" s="33" t="s">
        <v>1138</v>
      </c>
      <c r="D199" s="33" t="s">
        <v>254</v>
      </c>
      <c r="E199" s="34" t="s">
        <v>220</v>
      </c>
      <c r="F199" s="35">
        <v>1</v>
      </c>
      <c r="G199" s="36"/>
      <c r="H199" s="37">
        <f t="shared" si="34"/>
        <v>0</v>
      </c>
      <c r="I199" s="38">
        <v>0.08</v>
      </c>
      <c r="J199" s="39">
        <f t="shared" si="29"/>
        <v>0</v>
      </c>
      <c r="K199" s="135"/>
    </row>
    <row r="200" spans="1:11" ht="15.75" customHeight="1">
      <c r="A200" s="31" t="s">
        <v>1034</v>
      </c>
      <c r="B200" s="48" t="s">
        <v>722</v>
      </c>
      <c r="C200" s="49" t="s">
        <v>1139</v>
      </c>
      <c r="D200" s="49" t="s">
        <v>723</v>
      </c>
      <c r="E200" s="50" t="s">
        <v>1110</v>
      </c>
      <c r="F200" s="51">
        <v>1</v>
      </c>
      <c r="G200" s="52"/>
      <c r="H200" s="53">
        <f t="shared" ref="H200" si="39">G200*F200</f>
        <v>0</v>
      </c>
      <c r="I200" s="44">
        <v>0.08</v>
      </c>
      <c r="J200" s="54">
        <f t="shared" ref="J200" si="40">ROUND(H200*(1+I200),2)</f>
        <v>0</v>
      </c>
      <c r="K200" s="135"/>
    </row>
    <row r="201" spans="1:11" ht="31.5" customHeight="1">
      <c r="A201" s="31" t="s">
        <v>418</v>
      </c>
      <c r="B201" s="55" t="s">
        <v>219</v>
      </c>
      <c r="C201" s="56" t="s">
        <v>1139</v>
      </c>
      <c r="D201" s="56" t="s">
        <v>254</v>
      </c>
      <c r="E201" s="57" t="s">
        <v>220</v>
      </c>
      <c r="F201" s="43">
        <v>1</v>
      </c>
      <c r="G201" s="52"/>
      <c r="H201" s="53">
        <f t="shared" si="34"/>
        <v>0</v>
      </c>
      <c r="I201" s="44">
        <v>0.08</v>
      </c>
      <c r="J201" s="45">
        <f t="shared" si="29"/>
        <v>0</v>
      </c>
      <c r="K201" s="135"/>
    </row>
    <row r="202" spans="1:11" ht="15.75" customHeight="1">
      <c r="A202" s="31" t="s">
        <v>419</v>
      </c>
      <c r="B202" s="32" t="s">
        <v>732</v>
      </c>
      <c r="C202" s="33"/>
      <c r="D202" s="33" t="s">
        <v>572</v>
      </c>
      <c r="E202" s="34" t="s">
        <v>182</v>
      </c>
      <c r="F202" s="35">
        <v>32</v>
      </c>
      <c r="G202" s="36"/>
      <c r="H202" s="37">
        <f t="shared" si="34"/>
        <v>0</v>
      </c>
      <c r="I202" s="38">
        <v>0.08</v>
      </c>
      <c r="J202" s="39">
        <f t="shared" si="29"/>
        <v>0</v>
      </c>
      <c r="K202" s="58"/>
    </row>
    <row r="203" spans="1:11" ht="15.75" customHeight="1">
      <c r="A203" s="31" t="s">
        <v>420</v>
      </c>
      <c r="B203" s="32" t="s">
        <v>942</v>
      </c>
      <c r="C203" s="33" t="s">
        <v>38</v>
      </c>
      <c r="D203" s="33" t="s">
        <v>524</v>
      </c>
      <c r="E203" s="34" t="s">
        <v>17</v>
      </c>
      <c r="F203" s="35">
        <v>1</v>
      </c>
      <c r="G203" s="36"/>
      <c r="H203" s="37">
        <f t="shared" si="34"/>
        <v>0</v>
      </c>
      <c r="I203" s="38">
        <v>0.08</v>
      </c>
      <c r="J203" s="39">
        <f t="shared" si="29"/>
        <v>0</v>
      </c>
      <c r="K203" s="40"/>
    </row>
    <row r="204" spans="1:11" ht="15.75" customHeight="1">
      <c r="A204" s="31" t="s">
        <v>421</v>
      </c>
      <c r="B204" s="32" t="s">
        <v>942</v>
      </c>
      <c r="C204" s="33" t="s">
        <v>55</v>
      </c>
      <c r="D204" s="33" t="s">
        <v>56</v>
      </c>
      <c r="E204" s="34" t="s">
        <v>1141</v>
      </c>
      <c r="F204" s="35">
        <v>3</v>
      </c>
      <c r="G204" s="36"/>
      <c r="H204" s="37">
        <f t="shared" si="34"/>
        <v>0</v>
      </c>
      <c r="I204" s="38">
        <v>0.08</v>
      </c>
      <c r="J204" s="39">
        <f t="shared" si="29"/>
        <v>0</v>
      </c>
      <c r="K204" s="40"/>
    </row>
    <row r="205" spans="1:11" ht="15.75" customHeight="1">
      <c r="A205" s="31" t="s">
        <v>422</v>
      </c>
      <c r="B205" s="32" t="s">
        <v>942</v>
      </c>
      <c r="C205" s="33" t="s">
        <v>38</v>
      </c>
      <c r="D205" s="33" t="s">
        <v>560</v>
      </c>
      <c r="E205" s="34" t="s">
        <v>1142</v>
      </c>
      <c r="F205" s="35">
        <v>3</v>
      </c>
      <c r="G205" s="36"/>
      <c r="H205" s="37">
        <f t="shared" si="34"/>
        <v>0</v>
      </c>
      <c r="I205" s="38">
        <v>0.08</v>
      </c>
      <c r="J205" s="39">
        <f t="shared" si="29"/>
        <v>0</v>
      </c>
      <c r="K205" s="40"/>
    </row>
    <row r="206" spans="1:11" ht="15.75" customHeight="1">
      <c r="A206" s="31" t="s">
        <v>423</v>
      </c>
      <c r="B206" s="32" t="s">
        <v>941</v>
      </c>
      <c r="C206" s="33" t="s">
        <v>1087</v>
      </c>
      <c r="D206" s="33" t="s">
        <v>77</v>
      </c>
      <c r="E206" s="34" t="s">
        <v>1093</v>
      </c>
      <c r="F206" s="35">
        <v>3</v>
      </c>
      <c r="G206" s="36"/>
      <c r="H206" s="37">
        <f t="shared" si="34"/>
        <v>0</v>
      </c>
      <c r="I206" s="38">
        <v>0.08</v>
      </c>
      <c r="J206" s="39">
        <f t="shared" si="29"/>
        <v>0</v>
      </c>
      <c r="K206" s="40"/>
    </row>
    <row r="207" spans="1:11" ht="15.75" customHeight="1">
      <c r="A207" s="31" t="s">
        <v>424</v>
      </c>
      <c r="B207" s="32" t="s">
        <v>943</v>
      </c>
      <c r="C207" s="33" t="s">
        <v>819</v>
      </c>
      <c r="D207" s="33" t="s">
        <v>215</v>
      </c>
      <c r="E207" s="34" t="s">
        <v>564</v>
      </c>
      <c r="F207" s="35">
        <v>1</v>
      </c>
      <c r="G207" s="36"/>
      <c r="H207" s="37">
        <f t="shared" ref="H207" si="41">G207*F207</f>
        <v>0</v>
      </c>
      <c r="I207" s="38">
        <v>0.08</v>
      </c>
      <c r="J207" s="39">
        <f t="shared" ref="J207" si="42">ROUND(H207*(1+I207),2)</f>
        <v>0</v>
      </c>
      <c r="K207" s="40"/>
    </row>
    <row r="208" spans="1:11" ht="15.75" customHeight="1">
      <c r="A208" s="31" t="s">
        <v>425</v>
      </c>
      <c r="B208" s="32" t="s">
        <v>943</v>
      </c>
      <c r="C208" s="33" t="s">
        <v>124</v>
      </c>
      <c r="D208" s="33" t="s">
        <v>215</v>
      </c>
      <c r="E208" s="34" t="s">
        <v>126</v>
      </c>
      <c r="F208" s="35">
        <v>2</v>
      </c>
      <c r="G208" s="36"/>
      <c r="H208" s="37">
        <f t="shared" si="34"/>
        <v>0</v>
      </c>
      <c r="I208" s="38">
        <v>0.08</v>
      </c>
      <c r="J208" s="39">
        <f t="shared" si="29"/>
        <v>0</v>
      </c>
      <c r="K208" s="40"/>
    </row>
    <row r="209" spans="1:11" ht="15.75" customHeight="1">
      <c r="A209" s="31" t="s">
        <v>426</v>
      </c>
      <c r="B209" s="32" t="s">
        <v>950</v>
      </c>
      <c r="C209" s="33" t="s">
        <v>35</v>
      </c>
      <c r="D209" s="33" t="s">
        <v>121</v>
      </c>
      <c r="E209" s="34" t="s">
        <v>80</v>
      </c>
      <c r="F209" s="35">
        <v>12</v>
      </c>
      <c r="G209" s="36"/>
      <c r="H209" s="37">
        <f t="shared" si="34"/>
        <v>0</v>
      </c>
      <c r="I209" s="38">
        <v>0.08</v>
      </c>
      <c r="J209" s="39">
        <f t="shared" si="29"/>
        <v>0</v>
      </c>
      <c r="K209" s="40"/>
    </row>
    <row r="210" spans="1:11" ht="15.75" customHeight="1">
      <c r="A210" s="31" t="s">
        <v>1035</v>
      </c>
      <c r="B210" s="32" t="s">
        <v>107</v>
      </c>
      <c r="C210" s="33" t="s">
        <v>11</v>
      </c>
      <c r="D210" s="33">
        <v>0.15</v>
      </c>
      <c r="E210" s="34" t="s">
        <v>103</v>
      </c>
      <c r="F210" s="35">
        <v>1</v>
      </c>
      <c r="G210" s="36"/>
      <c r="H210" s="37">
        <f t="shared" si="34"/>
        <v>0</v>
      </c>
      <c r="I210" s="38">
        <v>0.08</v>
      </c>
      <c r="J210" s="39">
        <f t="shared" si="29"/>
        <v>0</v>
      </c>
      <c r="K210" s="40"/>
    </row>
    <row r="211" spans="1:11" ht="15.75" customHeight="1">
      <c r="A211" s="31" t="s">
        <v>427</v>
      </c>
      <c r="B211" s="32" t="s">
        <v>951</v>
      </c>
      <c r="C211" s="33" t="s">
        <v>1131</v>
      </c>
      <c r="D211" s="33" t="s">
        <v>94</v>
      </c>
      <c r="E211" s="34" t="s">
        <v>103</v>
      </c>
      <c r="F211" s="35">
        <v>10</v>
      </c>
      <c r="G211" s="36"/>
      <c r="H211" s="37">
        <f t="shared" si="34"/>
        <v>0</v>
      </c>
      <c r="I211" s="38">
        <v>0.08</v>
      </c>
      <c r="J211" s="39">
        <f t="shared" si="29"/>
        <v>0</v>
      </c>
      <c r="K211" s="40"/>
    </row>
    <row r="212" spans="1:11" ht="15.75" customHeight="1">
      <c r="A212" s="31" t="s">
        <v>428</v>
      </c>
      <c r="B212" s="32" t="s">
        <v>952</v>
      </c>
      <c r="C212" s="33" t="s">
        <v>18</v>
      </c>
      <c r="D212" s="33" t="s">
        <v>40</v>
      </c>
      <c r="E212" s="34" t="s">
        <v>70</v>
      </c>
      <c r="F212" s="35">
        <v>12</v>
      </c>
      <c r="G212" s="36"/>
      <c r="H212" s="37">
        <f t="shared" si="34"/>
        <v>0</v>
      </c>
      <c r="I212" s="38">
        <v>0.08</v>
      </c>
      <c r="J212" s="39">
        <f t="shared" si="29"/>
        <v>0</v>
      </c>
      <c r="K212" s="40"/>
    </row>
    <row r="213" spans="1:11" ht="15.75" customHeight="1">
      <c r="A213" s="31" t="s">
        <v>429</v>
      </c>
      <c r="B213" s="32" t="s">
        <v>952</v>
      </c>
      <c r="C213" s="33" t="s">
        <v>1087</v>
      </c>
      <c r="D213" s="33" t="s">
        <v>61</v>
      </c>
      <c r="E213" s="34" t="s">
        <v>20</v>
      </c>
      <c r="F213" s="35">
        <v>12</v>
      </c>
      <c r="G213" s="36"/>
      <c r="H213" s="37">
        <f t="shared" si="34"/>
        <v>0</v>
      </c>
      <c r="I213" s="38">
        <v>0.08</v>
      </c>
      <c r="J213" s="39">
        <f t="shared" si="29"/>
        <v>0</v>
      </c>
      <c r="K213" s="40"/>
    </row>
    <row r="214" spans="1:11" ht="15.75" customHeight="1">
      <c r="A214" s="31" t="s">
        <v>430</v>
      </c>
      <c r="B214" s="32" t="s">
        <v>952</v>
      </c>
      <c r="C214" s="33" t="s">
        <v>95</v>
      </c>
      <c r="D214" s="33" t="s">
        <v>96</v>
      </c>
      <c r="E214" s="34" t="s">
        <v>97</v>
      </c>
      <c r="F214" s="35">
        <v>10</v>
      </c>
      <c r="G214" s="36"/>
      <c r="H214" s="37">
        <f t="shared" si="34"/>
        <v>0</v>
      </c>
      <c r="I214" s="38">
        <v>0.08</v>
      </c>
      <c r="J214" s="39">
        <f t="shared" si="29"/>
        <v>0</v>
      </c>
      <c r="K214" s="40"/>
    </row>
    <row r="215" spans="1:11" ht="15.75" customHeight="1">
      <c r="A215" s="31" t="s">
        <v>431</v>
      </c>
      <c r="B215" s="32" t="s">
        <v>953</v>
      </c>
      <c r="C215" s="33" t="s">
        <v>1087</v>
      </c>
      <c r="D215" s="33" t="s">
        <v>193</v>
      </c>
      <c r="E215" s="34" t="s">
        <v>48</v>
      </c>
      <c r="F215" s="35">
        <v>20</v>
      </c>
      <c r="G215" s="36"/>
      <c r="H215" s="37">
        <f t="shared" si="34"/>
        <v>0</v>
      </c>
      <c r="I215" s="38">
        <v>0.08</v>
      </c>
      <c r="J215" s="39">
        <f t="shared" si="29"/>
        <v>0</v>
      </c>
      <c r="K215" s="40"/>
    </row>
    <row r="216" spans="1:11" ht="15.75" customHeight="1">
      <c r="A216" s="31" t="s">
        <v>432</v>
      </c>
      <c r="B216" s="32" t="s">
        <v>1024</v>
      </c>
      <c r="C216" s="33" t="s">
        <v>35</v>
      </c>
      <c r="D216" s="33" t="s">
        <v>218</v>
      </c>
      <c r="E216" s="34" t="s">
        <v>196</v>
      </c>
      <c r="F216" s="35">
        <v>140</v>
      </c>
      <c r="G216" s="36"/>
      <c r="H216" s="37">
        <f t="shared" si="34"/>
        <v>0</v>
      </c>
      <c r="I216" s="38">
        <v>0.08</v>
      </c>
      <c r="J216" s="39">
        <f t="shared" si="29"/>
        <v>0</v>
      </c>
      <c r="K216" s="40"/>
    </row>
    <row r="217" spans="1:11" ht="15.75" customHeight="1">
      <c r="A217" s="31" t="s">
        <v>433</v>
      </c>
      <c r="B217" s="32" t="s">
        <v>653</v>
      </c>
      <c r="C217" s="33" t="s">
        <v>1087</v>
      </c>
      <c r="D217" s="33" t="s">
        <v>137</v>
      </c>
      <c r="E217" s="34" t="s">
        <v>80</v>
      </c>
      <c r="F217" s="35">
        <v>2</v>
      </c>
      <c r="G217" s="36"/>
      <c r="H217" s="37">
        <f t="shared" si="34"/>
        <v>0</v>
      </c>
      <c r="I217" s="38">
        <v>0.08</v>
      </c>
      <c r="J217" s="39">
        <f t="shared" si="29"/>
        <v>0</v>
      </c>
      <c r="K217" s="40"/>
    </row>
    <row r="218" spans="1:11" ht="15.75" customHeight="1">
      <c r="A218" s="31" t="s">
        <v>434</v>
      </c>
      <c r="B218" s="32" t="s">
        <v>653</v>
      </c>
      <c r="C218" s="33" t="s">
        <v>1087</v>
      </c>
      <c r="D218" s="33" t="s">
        <v>61</v>
      </c>
      <c r="E218" s="34" t="s">
        <v>80</v>
      </c>
      <c r="F218" s="35">
        <v>2</v>
      </c>
      <c r="G218" s="36"/>
      <c r="H218" s="37">
        <f t="shared" si="34"/>
        <v>0</v>
      </c>
      <c r="I218" s="38">
        <v>0.08</v>
      </c>
      <c r="J218" s="39">
        <f t="shared" si="29"/>
        <v>0</v>
      </c>
      <c r="K218" s="40"/>
    </row>
    <row r="219" spans="1:11" ht="15.75" customHeight="1">
      <c r="A219" s="31" t="s">
        <v>435</v>
      </c>
      <c r="B219" s="32" t="s">
        <v>653</v>
      </c>
      <c r="C219" s="33" t="s">
        <v>1087</v>
      </c>
      <c r="D219" s="33" t="s">
        <v>71</v>
      </c>
      <c r="E219" s="34" t="s">
        <v>20</v>
      </c>
      <c r="F219" s="35">
        <v>30</v>
      </c>
      <c r="G219" s="36"/>
      <c r="H219" s="37">
        <f t="shared" si="34"/>
        <v>0</v>
      </c>
      <c r="I219" s="38">
        <v>0.08</v>
      </c>
      <c r="J219" s="39">
        <f t="shared" ref="J219:J286" si="43">ROUND(H219*(1+I219),2)</f>
        <v>0</v>
      </c>
      <c r="K219" s="40"/>
    </row>
    <row r="220" spans="1:11" ht="15.75" customHeight="1">
      <c r="A220" s="31" t="s">
        <v>436</v>
      </c>
      <c r="B220" s="32" t="s">
        <v>145</v>
      </c>
      <c r="C220" s="33" t="s">
        <v>1150</v>
      </c>
      <c r="D220" s="33"/>
      <c r="E220" s="34" t="s">
        <v>146</v>
      </c>
      <c r="F220" s="35">
        <v>1</v>
      </c>
      <c r="G220" s="36"/>
      <c r="H220" s="37">
        <f t="shared" si="34"/>
        <v>0</v>
      </c>
      <c r="I220" s="38">
        <v>0.08</v>
      </c>
      <c r="J220" s="39">
        <f t="shared" si="43"/>
        <v>0</v>
      </c>
      <c r="K220" s="40"/>
    </row>
    <row r="221" spans="1:11" ht="15.75" customHeight="1">
      <c r="A221" s="31" t="s">
        <v>437</v>
      </c>
      <c r="B221" s="32" t="s">
        <v>659</v>
      </c>
      <c r="C221" s="33" t="s">
        <v>1150</v>
      </c>
      <c r="D221" s="33"/>
      <c r="E221" s="34" t="s">
        <v>146</v>
      </c>
      <c r="F221" s="35">
        <v>3</v>
      </c>
      <c r="G221" s="36"/>
      <c r="H221" s="37">
        <f t="shared" si="34"/>
        <v>0</v>
      </c>
      <c r="I221" s="38">
        <v>0.08</v>
      </c>
      <c r="J221" s="39">
        <f t="shared" si="43"/>
        <v>0</v>
      </c>
      <c r="K221" s="40"/>
    </row>
    <row r="222" spans="1:11" ht="15.75" customHeight="1">
      <c r="A222" s="31" t="s">
        <v>438</v>
      </c>
      <c r="B222" s="32" t="s">
        <v>908</v>
      </c>
      <c r="C222" s="33" t="s">
        <v>1087</v>
      </c>
      <c r="D222" s="33" t="s">
        <v>37</v>
      </c>
      <c r="E222" s="34" t="s">
        <v>48</v>
      </c>
      <c r="F222" s="35">
        <v>2</v>
      </c>
      <c r="G222" s="36"/>
      <c r="H222" s="37">
        <f t="shared" si="34"/>
        <v>0</v>
      </c>
      <c r="I222" s="38">
        <v>0.08</v>
      </c>
      <c r="J222" s="39">
        <f t="shared" si="43"/>
        <v>0</v>
      </c>
      <c r="K222" s="40"/>
    </row>
    <row r="223" spans="1:11" ht="15.75" customHeight="1">
      <c r="A223" s="31" t="s">
        <v>439</v>
      </c>
      <c r="B223" s="32" t="s">
        <v>909</v>
      </c>
      <c r="C223" s="33" t="s">
        <v>21</v>
      </c>
      <c r="D223" s="33" t="s">
        <v>22</v>
      </c>
      <c r="E223" s="34" t="s">
        <v>175</v>
      </c>
      <c r="F223" s="35">
        <v>16</v>
      </c>
      <c r="G223" s="36"/>
      <c r="H223" s="37">
        <f t="shared" si="34"/>
        <v>0</v>
      </c>
      <c r="I223" s="38">
        <v>0.08</v>
      </c>
      <c r="J223" s="39">
        <f t="shared" si="43"/>
        <v>0</v>
      </c>
      <c r="K223" s="40"/>
    </row>
    <row r="224" spans="1:11" ht="15.75" customHeight="1">
      <c r="A224" s="31" t="s">
        <v>440</v>
      </c>
      <c r="B224" s="32" t="s">
        <v>200</v>
      </c>
      <c r="C224" s="33" t="s">
        <v>35</v>
      </c>
      <c r="D224" s="33" t="s">
        <v>71</v>
      </c>
      <c r="E224" s="34" t="s">
        <v>20</v>
      </c>
      <c r="F224" s="35">
        <v>2</v>
      </c>
      <c r="G224" s="36"/>
      <c r="H224" s="37">
        <f t="shared" si="34"/>
        <v>0</v>
      </c>
      <c r="I224" s="38">
        <v>0.08</v>
      </c>
      <c r="J224" s="39">
        <f t="shared" si="43"/>
        <v>0</v>
      </c>
      <c r="K224" s="40"/>
    </row>
    <row r="225" spans="1:11" ht="15.75" customHeight="1">
      <c r="A225" s="31" t="s">
        <v>441</v>
      </c>
      <c r="B225" s="32" t="s">
        <v>200</v>
      </c>
      <c r="C225" s="33" t="s">
        <v>35</v>
      </c>
      <c r="D225" s="33" t="s">
        <v>61</v>
      </c>
      <c r="E225" s="34" t="s">
        <v>20</v>
      </c>
      <c r="F225" s="35">
        <v>1</v>
      </c>
      <c r="G225" s="36"/>
      <c r="H225" s="37">
        <f t="shared" si="34"/>
        <v>0</v>
      </c>
      <c r="I225" s="38">
        <v>0.08</v>
      </c>
      <c r="J225" s="39">
        <f t="shared" si="43"/>
        <v>0</v>
      </c>
      <c r="K225" s="40"/>
    </row>
    <row r="226" spans="1:11" ht="15.75" customHeight="1">
      <c r="A226" s="31" t="s">
        <v>442</v>
      </c>
      <c r="B226" s="32" t="s">
        <v>534</v>
      </c>
      <c r="C226" s="33" t="s">
        <v>1087</v>
      </c>
      <c r="D226" s="33" t="s">
        <v>39</v>
      </c>
      <c r="E226" s="34" t="s">
        <v>76</v>
      </c>
      <c r="F226" s="35">
        <v>35</v>
      </c>
      <c r="G226" s="36"/>
      <c r="H226" s="37">
        <f t="shared" si="34"/>
        <v>0</v>
      </c>
      <c r="I226" s="38">
        <v>0.08</v>
      </c>
      <c r="J226" s="39">
        <f t="shared" si="43"/>
        <v>0</v>
      </c>
      <c r="K226" s="40"/>
    </row>
    <row r="227" spans="1:11" ht="15.75" customHeight="1">
      <c r="A227" s="31" t="s">
        <v>443</v>
      </c>
      <c r="B227" s="32" t="s">
        <v>813</v>
      </c>
      <c r="C227" s="33" t="s">
        <v>1087</v>
      </c>
      <c r="D227" s="33" t="s">
        <v>44</v>
      </c>
      <c r="E227" s="34" t="s">
        <v>20</v>
      </c>
      <c r="F227" s="35">
        <v>1</v>
      </c>
      <c r="G227" s="36"/>
      <c r="H227" s="37">
        <f t="shared" si="34"/>
        <v>0</v>
      </c>
      <c r="I227" s="38">
        <v>0.08</v>
      </c>
      <c r="J227" s="39">
        <f t="shared" si="43"/>
        <v>0</v>
      </c>
      <c r="K227" s="40"/>
    </row>
    <row r="228" spans="1:11" ht="15.75" customHeight="1">
      <c r="A228" s="31" t="s">
        <v>444</v>
      </c>
      <c r="B228" s="32" t="s">
        <v>718</v>
      </c>
      <c r="C228" s="33" t="s">
        <v>1087</v>
      </c>
      <c r="D228" s="33" t="s">
        <v>78</v>
      </c>
      <c r="E228" s="34" t="s">
        <v>75</v>
      </c>
      <c r="F228" s="35">
        <v>1</v>
      </c>
      <c r="G228" s="36"/>
      <c r="H228" s="37">
        <f t="shared" ref="H228" si="44">G228*F228</f>
        <v>0</v>
      </c>
      <c r="I228" s="38">
        <v>0.08</v>
      </c>
      <c r="J228" s="39">
        <f t="shared" ref="J228" si="45">ROUND(H228*(1+I228),2)</f>
        <v>0</v>
      </c>
      <c r="K228" s="40"/>
    </row>
    <row r="229" spans="1:11" ht="15.75" customHeight="1">
      <c r="A229" s="31" t="s">
        <v>445</v>
      </c>
      <c r="B229" s="32" t="s">
        <v>840</v>
      </c>
      <c r="C229" s="33" t="s">
        <v>1087</v>
      </c>
      <c r="D229" s="33" t="s">
        <v>77</v>
      </c>
      <c r="E229" s="59" t="s">
        <v>76</v>
      </c>
      <c r="F229" s="35">
        <v>40</v>
      </c>
      <c r="G229" s="36"/>
      <c r="H229" s="37">
        <f t="shared" si="34"/>
        <v>0</v>
      </c>
      <c r="I229" s="38">
        <v>0.08</v>
      </c>
      <c r="J229" s="39">
        <f t="shared" si="43"/>
        <v>0</v>
      </c>
      <c r="K229" s="40"/>
    </row>
    <row r="230" spans="1:11" ht="15.75" customHeight="1">
      <c r="A230" s="31" t="s">
        <v>446</v>
      </c>
      <c r="B230" s="32" t="s">
        <v>201</v>
      </c>
      <c r="C230" s="33" t="s">
        <v>35</v>
      </c>
      <c r="D230" s="33" t="s">
        <v>202</v>
      </c>
      <c r="E230" s="34" t="s">
        <v>31</v>
      </c>
      <c r="F230" s="35">
        <v>1</v>
      </c>
      <c r="G230" s="36"/>
      <c r="H230" s="37">
        <f t="shared" si="34"/>
        <v>0</v>
      </c>
      <c r="I230" s="38">
        <v>0.08</v>
      </c>
      <c r="J230" s="39">
        <f t="shared" si="43"/>
        <v>0</v>
      </c>
      <c r="K230" s="40"/>
    </row>
    <row r="231" spans="1:11" ht="15.75" customHeight="1">
      <c r="A231" s="31" t="s">
        <v>447</v>
      </c>
      <c r="B231" s="32" t="s">
        <v>545</v>
      </c>
      <c r="C231" s="33" t="s">
        <v>35</v>
      </c>
      <c r="D231" s="33" t="s">
        <v>71</v>
      </c>
      <c r="E231" s="34" t="s">
        <v>75</v>
      </c>
      <c r="F231" s="35">
        <v>2</v>
      </c>
      <c r="G231" s="36"/>
      <c r="H231" s="37">
        <f t="shared" si="34"/>
        <v>0</v>
      </c>
      <c r="I231" s="38">
        <v>0.08</v>
      </c>
      <c r="J231" s="39">
        <f t="shared" si="43"/>
        <v>0</v>
      </c>
      <c r="K231" s="40"/>
    </row>
    <row r="232" spans="1:11" ht="15.75" customHeight="1">
      <c r="A232" s="31" t="s">
        <v>448</v>
      </c>
      <c r="B232" s="32" t="s">
        <v>839</v>
      </c>
      <c r="C232" s="33" t="s">
        <v>35</v>
      </c>
      <c r="D232" s="33" t="s">
        <v>136</v>
      </c>
      <c r="E232" s="34" t="s">
        <v>86</v>
      </c>
      <c r="F232" s="35">
        <v>5</v>
      </c>
      <c r="G232" s="36"/>
      <c r="H232" s="37">
        <f t="shared" si="34"/>
        <v>0</v>
      </c>
      <c r="I232" s="38">
        <v>0.08</v>
      </c>
      <c r="J232" s="39">
        <f t="shared" si="43"/>
        <v>0</v>
      </c>
      <c r="K232" s="40"/>
    </row>
    <row r="233" spans="1:11" ht="15.75" customHeight="1">
      <c r="A233" s="31" t="s">
        <v>449</v>
      </c>
      <c r="B233" s="32" t="s">
        <v>839</v>
      </c>
      <c r="C233" s="33" t="s">
        <v>35</v>
      </c>
      <c r="D233" s="33" t="s">
        <v>714</v>
      </c>
      <c r="E233" s="34" t="s">
        <v>191</v>
      </c>
      <c r="F233" s="35">
        <v>2</v>
      </c>
      <c r="G233" s="36"/>
      <c r="H233" s="37">
        <f t="shared" ref="H233" si="46">G233*F233</f>
        <v>0</v>
      </c>
      <c r="I233" s="38">
        <v>0.08</v>
      </c>
      <c r="J233" s="39">
        <f t="shared" ref="J233" si="47">ROUND(H233*(1+I233),2)</f>
        <v>0</v>
      </c>
      <c r="K233" s="40"/>
    </row>
    <row r="234" spans="1:11" ht="15.75" customHeight="1">
      <c r="A234" s="31" t="s">
        <v>450</v>
      </c>
      <c r="B234" s="32" t="s">
        <v>839</v>
      </c>
      <c r="C234" s="33" t="s">
        <v>35</v>
      </c>
      <c r="D234" s="33" t="s">
        <v>845</v>
      </c>
      <c r="E234" s="34" t="s">
        <v>86</v>
      </c>
      <c r="F234" s="35">
        <v>1</v>
      </c>
      <c r="G234" s="36"/>
      <c r="H234" s="37">
        <f t="shared" ref="H234" si="48">G234*F234</f>
        <v>0</v>
      </c>
      <c r="I234" s="38">
        <v>0.08</v>
      </c>
      <c r="J234" s="39">
        <f t="shared" ref="J234" si="49">ROUND(H234*(1+I234),2)</f>
        <v>0</v>
      </c>
      <c r="K234" s="40"/>
    </row>
    <row r="235" spans="1:11" ht="15.75" customHeight="1">
      <c r="A235" s="31" t="s">
        <v>451</v>
      </c>
      <c r="B235" s="32" t="s">
        <v>719</v>
      </c>
      <c r="C235" s="33" t="s">
        <v>38</v>
      </c>
      <c r="D235" s="33">
        <v>0.1</v>
      </c>
      <c r="E235" s="34" t="s">
        <v>720</v>
      </c>
      <c r="F235" s="35">
        <v>1</v>
      </c>
      <c r="G235" s="36"/>
      <c r="H235" s="37">
        <f t="shared" ref="H235" si="50">G235*F235</f>
        <v>0</v>
      </c>
      <c r="I235" s="38">
        <v>0.08</v>
      </c>
      <c r="J235" s="39">
        <f t="shared" ref="J235" si="51">ROUND(H235*(1+I235),2)</f>
        <v>0</v>
      </c>
      <c r="K235" s="40"/>
    </row>
    <row r="236" spans="1:11" ht="15.75" customHeight="1">
      <c r="A236" s="31" t="s">
        <v>452</v>
      </c>
      <c r="B236" s="32" t="s">
        <v>841</v>
      </c>
      <c r="C236" s="33" t="s">
        <v>11</v>
      </c>
      <c r="D236" s="33" t="s">
        <v>548</v>
      </c>
      <c r="E236" s="34" t="s">
        <v>1143</v>
      </c>
      <c r="F236" s="35">
        <v>1</v>
      </c>
      <c r="G236" s="36"/>
      <c r="H236" s="37">
        <f t="shared" si="34"/>
        <v>0</v>
      </c>
      <c r="I236" s="38">
        <v>0.08</v>
      </c>
      <c r="J236" s="39">
        <f t="shared" si="43"/>
        <v>0</v>
      </c>
      <c r="K236" s="40"/>
    </row>
    <row r="237" spans="1:11" ht="15.75" customHeight="1">
      <c r="A237" s="31" t="s">
        <v>453</v>
      </c>
      <c r="B237" s="32" t="s">
        <v>842</v>
      </c>
      <c r="C237" s="33" t="s">
        <v>11</v>
      </c>
      <c r="D237" s="33" t="s">
        <v>535</v>
      </c>
      <c r="E237" s="34" t="s">
        <v>1143</v>
      </c>
      <c r="F237" s="35">
        <v>5</v>
      </c>
      <c r="G237" s="36"/>
      <c r="H237" s="37">
        <f t="shared" si="34"/>
        <v>0</v>
      </c>
      <c r="I237" s="38">
        <v>0.08</v>
      </c>
      <c r="J237" s="39">
        <f t="shared" si="43"/>
        <v>0</v>
      </c>
      <c r="K237" s="40"/>
    </row>
    <row r="238" spans="1:11" ht="15.75" customHeight="1">
      <c r="A238" s="31" t="s">
        <v>454</v>
      </c>
      <c r="B238" s="32" t="s">
        <v>1025</v>
      </c>
      <c r="C238" s="33" t="s">
        <v>95</v>
      </c>
      <c r="D238" s="33" t="s">
        <v>155</v>
      </c>
      <c r="E238" s="34" t="s">
        <v>125</v>
      </c>
      <c r="F238" s="35">
        <v>4</v>
      </c>
      <c r="G238" s="36"/>
      <c r="H238" s="37">
        <f t="shared" si="34"/>
        <v>0</v>
      </c>
      <c r="I238" s="38">
        <v>0.08</v>
      </c>
      <c r="J238" s="39">
        <f t="shared" si="43"/>
        <v>0</v>
      </c>
      <c r="K238" s="40"/>
    </row>
    <row r="239" spans="1:11" ht="15.75" customHeight="1">
      <c r="A239" s="31" t="s">
        <v>455</v>
      </c>
      <c r="B239" s="32" t="s">
        <v>843</v>
      </c>
      <c r="C239" s="33" t="s">
        <v>35</v>
      </c>
      <c r="D239" s="33" t="s">
        <v>77</v>
      </c>
      <c r="E239" s="34" t="s">
        <v>76</v>
      </c>
      <c r="F239" s="35">
        <v>4</v>
      </c>
      <c r="G239" s="36"/>
      <c r="H239" s="37">
        <f t="shared" si="34"/>
        <v>0</v>
      </c>
      <c r="I239" s="38">
        <v>0.08</v>
      </c>
      <c r="J239" s="39">
        <f t="shared" si="43"/>
        <v>0</v>
      </c>
      <c r="K239" s="40"/>
    </row>
    <row r="240" spans="1:11" ht="15.75" customHeight="1">
      <c r="A240" s="31" t="s">
        <v>456</v>
      </c>
      <c r="B240" s="32" t="s">
        <v>844</v>
      </c>
      <c r="C240" s="33" t="s">
        <v>35</v>
      </c>
      <c r="D240" s="33" t="s">
        <v>36</v>
      </c>
      <c r="E240" s="34" t="s">
        <v>20</v>
      </c>
      <c r="F240" s="35">
        <v>30</v>
      </c>
      <c r="G240" s="36"/>
      <c r="H240" s="37">
        <f t="shared" si="34"/>
        <v>0</v>
      </c>
      <c r="I240" s="38">
        <v>0.08</v>
      </c>
      <c r="J240" s="39">
        <f t="shared" si="43"/>
        <v>0</v>
      </c>
      <c r="K240" s="40"/>
    </row>
    <row r="241" spans="1:11" ht="15.75" customHeight="1">
      <c r="A241" s="31" t="s">
        <v>1036</v>
      </c>
      <c r="B241" s="32" t="s">
        <v>866</v>
      </c>
      <c r="C241" s="33" t="s">
        <v>35</v>
      </c>
      <c r="D241" s="33" t="s">
        <v>114</v>
      </c>
      <c r="E241" s="34" t="s">
        <v>1144</v>
      </c>
      <c r="F241" s="35">
        <v>1</v>
      </c>
      <c r="G241" s="36"/>
      <c r="H241" s="37">
        <f t="shared" si="34"/>
        <v>0</v>
      </c>
      <c r="I241" s="38">
        <v>0.08</v>
      </c>
      <c r="J241" s="39">
        <f t="shared" si="43"/>
        <v>0</v>
      </c>
      <c r="K241" s="40"/>
    </row>
    <row r="242" spans="1:11" ht="15.75" customHeight="1">
      <c r="A242" s="31" t="s">
        <v>457</v>
      </c>
      <c r="B242" s="32" t="s">
        <v>865</v>
      </c>
      <c r="C242" s="33" t="s">
        <v>1087</v>
      </c>
      <c r="D242" s="33" t="s">
        <v>40</v>
      </c>
      <c r="E242" s="34" t="s">
        <v>20</v>
      </c>
      <c r="F242" s="35">
        <v>2</v>
      </c>
      <c r="G242" s="36"/>
      <c r="H242" s="37">
        <f t="shared" si="34"/>
        <v>0</v>
      </c>
      <c r="I242" s="38">
        <v>0.08</v>
      </c>
      <c r="J242" s="39">
        <f t="shared" si="43"/>
        <v>0</v>
      </c>
      <c r="K242" s="40"/>
    </row>
    <row r="243" spans="1:11" ht="15.75" customHeight="1">
      <c r="A243" s="31" t="s">
        <v>458</v>
      </c>
      <c r="B243" s="32" t="s">
        <v>142</v>
      </c>
      <c r="C243" s="33" t="s">
        <v>1087</v>
      </c>
      <c r="D243" s="33"/>
      <c r="E243" s="34" t="s">
        <v>75</v>
      </c>
      <c r="F243" s="35">
        <v>30</v>
      </c>
      <c r="G243" s="36"/>
      <c r="H243" s="37">
        <f t="shared" si="34"/>
        <v>0</v>
      </c>
      <c r="I243" s="38">
        <v>0.08</v>
      </c>
      <c r="J243" s="39">
        <f t="shared" si="43"/>
        <v>0</v>
      </c>
      <c r="K243" s="40"/>
    </row>
    <row r="244" spans="1:11" ht="15.75" customHeight="1">
      <c r="A244" s="31" t="s">
        <v>459</v>
      </c>
      <c r="B244" s="32" t="s">
        <v>867</v>
      </c>
      <c r="C244" s="33" t="s">
        <v>11</v>
      </c>
      <c r="D244" s="33" t="s">
        <v>1220</v>
      </c>
      <c r="E244" s="34" t="s">
        <v>103</v>
      </c>
      <c r="F244" s="35">
        <v>4</v>
      </c>
      <c r="G244" s="36"/>
      <c r="H244" s="37">
        <f t="shared" si="34"/>
        <v>0</v>
      </c>
      <c r="I244" s="38">
        <v>0.08</v>
      </c>
      <c r="J244" s="39">
        <f t="shared" si="43"/>
        <v>0</v>
      </c>
      <c r="K244" s="40"/>
    </row>
    <row r="245" spans="1:11" ht="15.75" customHeight="1">
      <c r="A245" s="31" t="s">
        <v>460</v>
      </c>
      <c r="B245" s="32" t="s">
        <v>884</v>
      </c>
      <c r="C245" s="33" t="s">
        <v>124</v>
      </c>
      <c r="D245" s="33" t="s">
        <v>639</v>
      </c>
      <c r="E245" s="34" t="s">
        <v>158</v>
      </c>
      <c r="F245" s="35">
        <v>20</v>
      </c>
      <c r="G245" s="36"/>
      <c r="H245" s="37">
        <f t="shared" si="34"/>
        <v>0</v>
      </c>
      <c r="I245" s="38">
        <v>0.08</v>
      </c>
      <c r="J245" s="39">
        <f t="shared" si="43"/>
        <v>0</v>
      </c>
      <c r="K245" s="40"/>
    </row>
    <row r="246" spans="1:11" ht="15.75" customHeight="1">
      <c r="A246" s="31" t="s">
        <v>461</v>
      </c>
      <c r="B246" s="32" t="s">
        <v>1011</v>
      </c>
      <c r="C246" s="33" t="s">
        <v>1087</v>
      </c>
      <c r="D246" s="33" t="s">
        <v>39</v>
      </c>
      <c r="E246" s="34" t="s">
        <v>1093</v>
      </c>
      <c r="F246" s="35">
        <v>1</v>
      </c>
      <c r="G246" s="36"/>
      <c r="H246" s="37">
        <f t="shared" ref="H246:H314" si="52">G246*F246</f>
        <v>0</v>
      </c>
      <c r="I246" s="38">
        <v>0.08</v>
      </c>
      <c r="J246" s="39">
        <f t="shared" si="43"/>
        <v>0</v>
      </c>
      <c r="K246" s="40"/>
    </row>
    <row r="247" spans="1:11" ht="15.75" customHeight="1">
      <c r="A247" s="31" t="s">
        <v>462</v>
      </c>
      <c r="B247" s="32" t="s">
        <v>1010</v>
      </c>
      <c r="C247" s="33" t="s">
        <v>35</v>
      </c>
      <c r="D247" s="33" t="s">
        <v>78</v>
      </c>
      <c r="E247" s="34" t="s">
        <v>1145</v>
      </c>
      <c r="F247" s="35">
        <v>70</v>
      </c>
      <c r="G247" s="36"/>
      <c r="H247" s="37">
        <f t="shared" si="52"/>
        <v>0</v>
      </c>
      <c r="I247" s="38">
        <v>0.08</v>
      </c>
      <c r="J247" s="39">
        <f t="shared" si="43"/>
        <v>0</v>
      </c>
      <c r="K247" s="40"/>
    </row>
    <row r="248" spans="1:11" ht="15.75" customHeight="1">
      <c r="A248" s="31" t="s">
        <v>463</v>
      </c>
      <c r="B248" s="32" t="s">
        <v>1010</v>
      </c>
      <c r="C248" s="33" t="s">
        <v>11</v>
      </c>
      <c r="D248" s="33" t="s">
        <v>105</v>
      </c>
      <c r="E248" s="34" t="s">
        <v>1146</v>
      </c>
      <c r="F248" s="35">
        <v>10</v>
      </c>
      <c r="G248" s="36"/>
      <c r="H248" s="37">
        <f t="shared" si="52"/>
        <v>0</v>
      </c>
      <c r="I248" s="38">
        <v>0.08</v>
      </c>
      <c r="J248" s="39">
        <f t="shared" si="43"/>
        <v>0</v>
      </c>
      <c r="K248" s="40"/>
    </row>
    <row r="249" spans="1:11" ht="15.75" customHeight="1">
      <c r="A249" s="31" t="s">
        <v>464</v>
      </c>
      <c r="B249" s="32" t="s">
        <v>958</v>
      </c>
      <c r="C249" s="33" t="s">
        <v>1087</v>
      </c>
      <c r="D249" s="33" t="s">
        <v>78</v>
      </c>
      <c r="E249" s="34" t="s">
        <v>134</v>
      </c>
      <c r="F249" s="35">
        <v>20</v>
      </c>
      <c r="G249" s="36"/>
      <c r="H249" s="37">
        <f t="shared" si="52"/>
        <v>0</v>
      </c>
      <c r="I249" s="38">
        <v>0.08</v>
      </c>
      <c r="J249" s="39">
        <f t="shared" si="43"/>
        <v>0</v>
      </c>
      <c r="K249" s="40"/>
    </row>
    <row r="250" spans="1:11" ht="15.75" customHeight="1">
      <c r="A250" s="31" t="s">
        <v>465</v>
      </c>
      <c r="B250" s="32" t="s">
        <v>958</v>
      </c>
      <c r="C250" s="33" t="s">
        <v>1087</v>
      </c>
      <c r="D250" s="33" t="s">
        <v>1221</v>
      </c>
      <c r="E250" s="34" t="s">
        <v>80</v>
      </c>
      <c r="F250" s="35">
        <v>6</v>
      </c>
      <c r="G250" s="36"/>
      <c r="H250" s="37">
        <f t="shared" si="52"/>
        <v>0</v>
      </c>
      <c r="I250" s="38">
        <v>0.08</v>
      </c>
      <c r="J250" s="39">
        <f t="shared" si="43"/>
        <v>0</v>
      </c>
      <c r="K250" s="40"/>
    </row>
    <row r="251" spans="1:11" ht="15.75" customHeight="1">
      <c r="A251" s="31" t="s">
        <v>466</v>
      </c>
      <c r="B251" s="32" t="s">
        <v>958</v>
      </c>
      <c r="C251" s="33" t="s">
        <v>1087</v>
      </c>
      <c r="D251" s="33" t="s">
        <v>177</v>
      </c>
      <c r="E251" s="34" t="s">
        <v>80</v>
      </c>
      <c r="F251" s="35">
        <v>16</v>
      </c>
      <c r="G251" s="36"/>
      <c r="H251" s="37">
        <f t="shared" si="52"/>
        <v>0</v>
      </c>
      <c r="I251" s="38">
        <v>0.08</v>
      </c>
      <c r="J251" s="39">
        <f t="shared" si="43"/>
        <v>0</v>
      </c>
      <c r="K251" s="40"/>
    </row>
    <row r="252" spans="1:11" ht="15.75" customHeight="1">
      <c r="A252" s="31" t="s">
        <v>467</v>
      </c>
      <c r="B252" s="32" t="s">
        <v>959</v>
      </c>
      <c r="C252" s="33" t="s">
        <v>11</v>
      </c>
      <c r="D252" s="33" t="s">
        <v>104</v>
      </c>
      <c r="E252" s="34" t="s">
        <v>1147</v>
      </c>
      <c r="F252" s="35">
        <v>16</v>
      </c>
      <c r="G252" s="36"/>
      <c r="H252" s="37">
        <f t="shared" si="52"/>
        <v>0</v>
      </c>
      <c r="I252" s="38">
        <v>0.08</v>
      </c>
      <c r="J252" s="39">
        <f t="shared" si="43"/>
        <v>0</v>
      </c>
      <c r="K252" s="40"/>
    </row>
    <row r="253" spans="1:11" ht="15.75" customHeight="1">
      <c r="A253" s="31" t="s">
        <v>1037</v>
      </c>
      <c r="B253" s="32" t="s">
        <v>960</v>
      </c>
      <c r="C253" s="33" t="s">
        <v>35</v>
      </c>
      <c r="D253" s="33" t="s">
        <v>39</v>
      </c>
      <c r="E253" s="34" t="s">
        <v>86</v>
      </c>
      <c r="F253" s="35">
        <v>15</v>
      </c>
      <c r="G253" s="36"/>
      <c r="H253" s="37">
        <f t="shared" si="52"/>
        <v>0</v>
      </c>
      <c r="I253" s="38">
        <v>0.08</v>
      </c>
      <c r="J253" s="39">
        <f t="shared" si="43"/>
        <v>0</v>
      </c>
      <c r="K253" s="40"/>
    </row>
    <row r="254" spans="1:11" ht="15.75" customHeight="1">
      <c r="A254" s="31" t="s">
        <v>468</v>
      </c>
      <c r="B254" s="32" t="s">
        <v>889</v>
      </c>
      <c r="C254" s="33" t="s">
        <v>1151</v>
      </c>
      <c r="D254" s="33" t="s">
        <v>89</v>
      </c>
      <c r="E254" s="34" t="s">
        <v>1148</v>
      </c>
      <c r="F254" s="35">
        <v>10</v>
      </c>
      <c r="G254" s="36"/>
      <c r="H254" s="37">
        <f t="shared" si="52"/>
        <v>0</v>
      </c>
      <c r="I254" s="38">
        <v>0.08</v>
      </c>
      <c r="J254" s="39">
        <f t="shared" si="43"/>
        <v>0</v>
      </c>
      <c r="K254" s="40"/>
    </row>
    <row r="255" spans="1:11" ht="15.75" customHeight="1">
      <c r="A255" s="31" t="s">
        <v>469</v>
      </c>
      <c r="B255" s="55" t="s">
        <v>892</v>
      </c>
      <c r="C255" s="56" t="s">
        <v>1152</v>
      </c>
      <c r="D255" s="56" t="s">
        <v>92</v>
      </c>
      <c r="E255" s="57" t="s">
        <v>76</v>
      </c>
      <c r="F255" s="43">
        <v>3</v>
      </c>
      <c r="G255" s="52"/>
      <c r="H255" s="37">
        <f t="shared" si="52"/>
        <v>0</v>
      </c>
      <c r="I255" s="44">
        <v>0.08</v>
      </c>
      <c r="J255" s="39">
        <f t="shared" si="43"/>
        <v>0</v>
      </c>
      <c r="K255" s="40"/>
    </row>
    <row r="256" spans="1:11" ht="15.75" customHeight="1">
      <c r="A256" s="31" t="s">
        <v>470</v>
      </c>
      <c r="B256" s="32" t="s">
        <v>891</v>
      </c>
      <c r="C256" s="33" t="s">
        <v>1152</v>
      </c>
      <c r="D256" s="33" t="s">
        <v>90</v>
      </c>
      <c r="E256" s="34" t="s">
        <v>76</v>
      </c>
      <c r="F256" s="35">
        <v>5</v>
      </c>
      <c r="G256" s="36"/>
      <c r="H256" s="37">
        <f t="shared" si="52"/>
        <v>0</v>
      </c>
      <c r="I256" s="38">
        <v>0.08</v>
      </c>
      <c r="J256" s="39">
        <f t="shared" si="43"/>
        <v>0</v>
      </c>
      <c r="K256" s="40"/>
    </row>
    <row r="257" spans="1:11" ht="15.75" customHeight="1">
      <c r="A257" s="31" t="s">
        <v>471</v>
      </c>
      <c r="B257" s="32" t="s">
        <v>890</v>
      </c>
      <c r="C257" s="33" t="s">
        <v>1152</v>
      </c>
      <c r="D257" s="33" t="s">
        <v>91</v>
      </c>
      <c r="E257" s="34" t="s">
        <v>20</v>
      </c>
      <c r="F257" s="35">
        <v>15</v>
      </c>
      <c r="G257" s="36"/>
      <c r="H257" s="37">
        <f t="shared" si="52"/>
        <v>0</v>
      </c>
      <c r="I257" s="38">
        <v>0.08</v>
      </c>
      <c r="J257" s="39">
        <f t="shared" si="43"/>
        <v>0</v>
      </c>
      <c r="K257" s="40"/>
    </row>
    <row r="258" spans="1:11" ht="15.75" customHeight="1">
      <c r="A258" s="31" t="s">
        <v>472</v>
      </c>
      <c r="B258" s="32" t="s">
        <v>93</v>
      </c>
      <c r="C258" s="33" t="s">
        <v>1152</v>
      </c>
      <c r="D258" s="33" t="s">
        <v>40</v>
      </c>
      <c r="E258" s="34" t="s">
        <v>20</v>
      </c>
      <c r="F258" s="35">
        <v>15</v>
      </c>
      <c r="G258" s="36"/>
      <c r="H258" s="37">
        <f t="shared" si="52"/>
        <v>0</v>
      </c>
      <c r="I258" s="38">
        <v>0.08</v>
      </c>
      <c r="J258" s="39">
        <f t="shared" si="43"/>
        <v>0</v>
      </c>
      <c r="K258" s="40"/>
    </row>
    <row r="259" spans="1:11" ht="15.75" customHeight="1">
      <c r="A259" s="31" t="s">
        <v>473</v>
      </c>
      <c r="B259" s="32" t="s">
        <v>1009</v>
      </c>
      <c r="C259" s="33" t="s">
        <v>35</v>
      </c>
      <c r="D259" s="33" t="s">
        <v>106</v>
      </c>
      <c r="E259" s="34" t="s">
        <v>70</v>
      </c>
      <c r="F259" s="35">
        <v>2</v>
      </c>
      <c r="G259" s="36"/>
      <c r="H259" s="37">
        <f t="shared" si="52"/>
        <v>0</v>
      </c>
      <c r="I259" s="38">
        <v>0.08</v>
      </c>
      <c r="J259" s="39">
        <f t="shared" si="43"/>
        <v>0</v>
      </c>
      <c r="K259" s="40"/>
    </row>
    <row r="260" spans="1:11" ht="15.75" customHeight="1">
      <c r="A260" s="31" t="s">
        <v>474</v>
      </c>
      <c r="B260" s="32" t="s">
        <v>536</v>
      </c>
      <c r="C260" s="33" t="s">
        <v>35</v>
      </c>
      <c r="D260" s="33" t="s">
        <v>37</v>
      </c>
      <c r="E260" s="34" t="s">
        <v>20</v>
      </c>
      <c r="F260" s="35">
        <v>6</v>
      </c>
      <c r="G260" s="36"/>
      <c r="H260" s="37">
        <f t="shared" si="52"/>
        <v>0</v>
      </c>
      <c r="I260" s="38">
        <v>0.08</v>
      </c>
      <c r="J260" s="39">
        <f t="shared" si="43"/>
        <v>0</v>
      </c>
      <c r="K260" s="40"/>
    </row>
    <row r="261" spans="1:11" ht="15.75" customHeight="1">
      <c r="A261" s="31" t="s">
        <v>475</v>
      </c>
      <c r="B261" s="32" t="s">
        <v>537</v>
      </c>
      <c r="C261" s="33" t="s">
        <v>1087</v>
      </c>
      <c r="D261" s="33" t="s">
        <v>19</v>
      </c>
      <c r="E261" s="34" t="s">
        <v>70</v>
      </c>
      <c r="F261" s="35">
        <v>3</v>
      </c>
      <c r="G261" s="36"/>
      <c r="H261" s="37">
        <f t="shared" si="52"/>
        <v>0</v>
      </c>
      <c r="I261" s="38">
        <v>0.08</v>
      </c>
      <c r="J261" s="39">
        <f t="shared" si="43"/>
        <v>0</v>
      </c>
      <c r="K261" s="40"/>
    </row>
    <row r="262" spans="1:11" ht="15.75" customHeight="1">
      <c r="A262" s="31" t="s">
        <v>476</v>
      </c>
      <c r="B262" s="32" t="s">
        <v>537</v>
      </c>
      <c r="C262" s="33" t="s">
        <v>1087</v>
      </c>
      <c r="D262" s="33" t="s">
        <v>39</v>
      </c>
      <c r="E262" s="34" t="s">
        <v>20</v>
      </c>
      <c r="F262" s="35">
        <v>3</v>
      </c>
      <c r="G262" s="36"/>
      <c r="H262" s="37">
        <f t="shared" si="52"/>
        <v>0</v>
      </c>
      <c r="I262" s="38">
        <v>0.08</v>
      </c>
      <c r="J262" s="39">
        <f t="shared" si="43"/>
        <v>0</v>
      </c>
      <c r="K262" s="40"/>
    </row>
    <row r="263" spans="1:11" ht="15.75" customHeight="1">
      <c r="A263" s="31" t="s">
        <v>477</v>
      </c>
      <c r="B263" s="32" t="s">
        <v>1008</v>
      </c>
      <c r="C263" s="33" t="s">
        <v>1087</v>
      </c>
      <c r="D263" s="33" t="s">
        <v>195</v>
      </c>
      <c r="E263" s="34" t="s">
        <v>185</v>
      </c>
      <c r="F263" s="35">
        <v>1</v>
      </c>
      <c r="G263" s="36"/>
      <c r="H263" s="37">
        <f t="shared" si="52"/>
        <v>0</v>
      </c>
      <c r="I263" s="38">
        <v>0.08</v>
      </c>
      <c r="J263" s="39">
        <f t="shared" si="43"/>
        <v>0</v>
      </c>
      <c r="K263" s="40"/>
    </row>
    <row r="264" spans="1:11" ht="15.75" customHeight="1">
      <c r="A264" s="31" t="s">
        <v>478</v>
      </c>
      <c r="B264" s="32" t="s">
        <v>1008</v>
      </c>
      <c r="C264" s="33" t="s">
        <v>98</v>
      </c>
      <c r="D264" s="33" t="s">
        <v>127</v>
      </c>
      <c r="E264" s="34" t="s">
        <v>185</v>
      </c>
      <c r="F264" s="35">
        <v>5</v>
      </c>
      <c r="G264" s="36"/>
      <c r="H264" s="37">
        <f t="shared" ref="H264" si="53">G264*F264</f>
        <v>0</v>
      </c>
      <c r="I264" s="38">
        <v>0.08</v>
      </c>
      <c r="J264" s="39">
        <f t="shared" ref="J264" si="54">ROUND(H264*(1+I264),2)</f>
        <v>0</v>
      </c>
      <c r="K264" s="40"/>
    </row>
    <row r="265" spans="1:11" ht="15.75" customHeight="1">
      <c r="A265" s="31" t="s">
        <v>479</v>
      </c>
      <c r="B265" s="32" t="s">
        <v>199</v>
      </c>
      <c r="C265" s="33" t="s">
        <v>35</v>
      </c>
      <c r="D265" s="33" t="s">
        <v>44</v>
      </c>
      <c r="E265" s="34" t="s">
        <v>70</v>
      </c>
      <c r="F265" s="35">
        <v>1</v>
      </c>
      <c r="G265" s="36"/>
      <c r="H265" s="37">
        <f t="shared" si="52"/>
        <v>0</v>
      </c>
      <c r="I265" s="38">
        <v>0.08</v>
      </c>
      <c r="J265" s="39">
        <f t="shared" si="43"/>
        <v>0</v>
      </c>
      <c r="K265" s="40"/>
    </row>
    <row r="266" spans="1:11" ht="31.5" customHeight="1">
      <c r="A266" s="31" t="s">
        <v>480</v>
      </c>
      <c r="B266" s="32" t="s">
        <v>197</v>
      </c>
      <c r="C266" s="33" t="s">
        <v>1153</v>
      </c>
      <c r="D266" s="33" t="s">
        <v>204</v>
      </c>
      <c r="E266" s="34" t="s">
        <v>20</v>
      </c>
      <c r="F266" s="35">
        <v>2</v>
      </c>
      <c r="G266" s="36"/>
      <c r="H266" s="37">
        <f t="shared" ref="H266" si="55">G266*F266</f>
        <v>0</v>
      </c>
      <c r="I266" s="38">
        <v>0.08</v>
      </c>
      <c r="J266" s="39">
        <f t="shared" ref="J266" si="56">ROUND(H266*(1+I266),2)</f>
        <v>0</v>
      </c>
      <c r="K266" s="40"/>
    </row>
    <row r="267" spans="1:11" ht="31.5" customHeight="1">
      <c r="A267" s="31" t="s">
        <v>481</v>
      </c>
      <c r="B267" s="32" t="s">
        <v>197</v>
      </c>
      <c r="C267" s="33" t="s">
        <v>1153</v>
      </c>
      <c r="D267" s="33" t="s">
        <v>19</v>
      </c>
      <c r="E267" s="34" t="s">
        <v>20</v>
      </c>
      <c r="F267" s="35">
        <v>2</v>
      </c>
      <c r="G267" s="36"/>
      <c r="H267" s="37">
        <f t="shared" si="52"/>
        <v>0</v>
      </c>
      <c r="I267" s="38">
        <v>0.08</v>
      </c>
      <c r="J267" s="39">
        <f t="shared" si="43"/>
        <v>0</v>
      </c>
      <c r="K267" s="40"/>
    </row>
    <row r="268" spans="1:11" ht="15.75" customHeight="1">
      <c r="A268" s="31" t="s">
        <v>482</v>
      </c>
      <c r="B268" s="32" t="s">
        <v>197</v>
      </c>
      <c r="C268" s="33" t="s">
        <v>35</v>
      </c>
      <c r="D268" s="33" t="s">
        <v>198</v>
      </c>
      <c r="E268" s="34" t="s">
        <v>20</v>
      </c>
      <c r="F268" s="35">
        <v>1</v>
      </c>
      <c r="G268" s="36"/>
      <c r="H268" s="37">
        <f t="shared" si="52"/>
        <v>0</v>
      </c>
      <c r="I268" s="38">
        <v>0.08</v>
      </c>
      <c r="J268" s="39">
        <f t="shared" si="43"/>
        <v>0</v>
      </c>
      <c r="K268" s="40"/>
    </row>
    <row r="269" spans="1:11" ht="15.75" customHeight="1">
      <c r="A269" s="31" t="s">
        <v>483</v>
      </c>
      <c r="B269" s="32" t="s">
        <v>938</v>
      </c>
      <c r="C269" s="33" t="s">
        <v>35</v>
      </c>
      <c r="D269" s="33" t="s">
        <v>37</v>
      </c>
      <c r="E269" s="34" t="s">
        <v>20</v>
      </c>
      <c r="F269" s="35">
        <v>1</v>
      </c>
      <c r="G269" s="36"/>
      <c r="H269" s="37">
        <f t="shared" si="52"/>
        <v>0</v>
      </c>
      <c r="I269" s="38">
        <v>0.08</v>
      </c>
      <c r="J269" s="39">
        <f t="shared" si="43"/>
        <v>0</v>
      </c>
      <c r="K269" s="40"/>
    </row>
    <row r="270" spans="1:11" ht="15.75" customHeight="1">
      <c r="A270" s="31" t="s">
        <v>484</v>
      </c>
      <c r="B270" s="32" t="s">
        <v>772</v>
      </c>
      <c r="C270" s="33" t="s">
        <v>1132</v>
      </c>
      <c r="D270" s="33" t="s">
        <v>40</v>
      </c>
      <c r="E270" s="34" t="s">
        <v>20</v>
      </c>
      <c r="F270" s="35">
        <v>3</v>
      </c>
      <c r="G270" s="36"/>
      <c r="H270" s="37">
        <f t="shared" si="52"/>
        <v>0</v>
      </c>
      <c r="I270" s="38">
        <v>0.08</v>
      </c>
      <c r="J270" s="39">
        <f t="shared" si="43"/>
        <v>0</v>
      </c>
      <c r="K270" s="40"/>
    </row>
    <row r="271" spans="1:11" ht="15.75" customHeight="1">
      <c r="A271" s="31" t="s">
        <v>485</v>
      </c>
      <c r="B271" s="32" t="s">
        <v>773</v>
      </c>
      <c r="C271" s="33" t="s">
        <v>11</v>
      </c>
      <c r="D271" s="33" t="s">
        <v>170</v>
      </c>
      <c r="E271" s="34" t="s">
        <v>1124</v>
      </c>
      <c r="F271" s="35">
        <v>1</v>
      </c>
      <c r="G271" s="36"/>
      <c r="H271" s="37">
        <f t="shared" si="52"/>
        <v>0</v>
      </c>
      <c r="I271" s="38">
        <v>0.08</v>
      </c>
      <c r="J271" s="39">
        <f t="shared" si="43"/>
        <v>0</v>
      </c>
      <c r="K271" s="40"/>
    </row>
    <row r="272" spans="1:11" ht="15.75" customHeight="1">
      <c r="A272" s="31" t="s">
        <v>486</v>
      </c>
      <c r="B272" s="32" t="s">
        <v>773</v>
      </c>
      <c r="C272" s="33" t="s">
        <v>11</v>
      </c>
      <c r="D272" s="33" t="s">
        <v>171</v>
      </c>
      <c r="E272" s="34" t="s">
        <v>1124</v>
      </c>
      <c r="F272" s="35">
        <v>1</v>
      </c>
      <c r="G272" s="36"/>
      <c r="H272" s="37">
        <f t="shared" si="52"/>
        <v>0</v>
      </c>
      <c r="I272" s="38">
        <v>0.08</v>
      </c>
      <c r="J272" s="39">
        <f t="shared" si="43"/>
        <v>0</v>
      </c>
      <c r="K272" s="40"/>
    </row>
    <row r="273" spans="1:11" ht="15.75" customHeight="1">
      <c r="A273" s="31" t="s">
        <v>487</v>
      </c>
      <c r="B273" s="32" t="s">
        <v>773</v>
      </c>
      <c r="C273" s="33" t="s">
        <v>11</v>
      </c>
      <c r="D273" s="33" t="s">
        <v>172</v>
      </c>
      <c r="E273" s="34" t="s">
        <v>1124</v>
      </c>
      <c r="F273" s="35">
        <v>1</v>
      </c>
      <c r="G273" s="36"/>
      <c r="H273" s="37">
        <f t="shared" si="52"/>
        <v>0</v>
      </c>
      <c r="I273" s="38">
        <v>0.08</v>
      </c>
      <c r="J273" s="39">
        <f t="shared" si="43"/>
        <v>0</v>
      </c>
      <c r="K273" s="40"/>
    </row>
    <row r="274" spans="1:11" ht="15.75" customHeight="1">
      <c r="A274" s="31" t="s">
        <v>488</v>
      </c>
      <c r="B274" s="32" t="s">
        <v>773</v>
      </c>
      <c r="C274" s="33" t="s">
        <v>11</v>
      </c>
      <c r="D274" s="33" t="s">
        <v>173</v>
      </c>
      <c r="E274" s="34" t="s">
        <v>1124</v>
      </c>
      <c r="F274" s="35">
        <v>1</v>
      </c>
      <c r="G274" s="36"/>
      <c r="H274" s="37">
        <f t="shared" si="52"/>
        <v>0</v>
      </c>
      <c r="I274" s="38">
        <v>0.08</v>
      </c>
      <c r="J274" s="39">
        <f t="shared" si="43"/>
        <v>0</v>
      </c>
      <c r="K274" s="40"/>
    </row>
    <row r="275" spans="1:11" ht="15.75" customHeight="1">
      <c r="A275" s="31" t="s">
        <v>489</v>
      </c>
      <c r="B275" s="32" t="s">
        <v>538</v>
      </c>
      <c r="C275" s="33" t="s">
        <v>11</v>
      </c>
      <c r="D275" s="33" t="s">
        <v>539</v>
      </c>
      <c r="E275" s="34" t="s">
        <v>185</v>
      </c>
      <c r="F275" s="35">
        <v>6</v>
      </c>
      <c r="G275" s="36"/>
      <c r="H275" s="37">
        <f t="shared" si="52"/>
        <v>0</v>
      </c>
      <c r="I275" s="38">
        <v>0.08</v>
      </c>
      <c r="J275" s="39">
        <f t="shared" si="43"/>
        <v>0</v>
      </c>
      <c r="K275" s="40"/>
    </row>
    <row r="276" spans="1:11" ht="15.75" customHeight="1">
      <c r="A276" s="31" t="s">
        <v>490</v>
      </c>
      <c r="B276" s="32" t="s">
        <v>939</v>
      </c>
      <c r="C276" s="33" t="s">
        <v>95</v>
      </c>
      <c r="D276" s="33" t="s">
        <v>215</v>
      </c>
      <c r="E276" s="34" t="s">
        <v>159</v>
      </c>
      <c r="F276" s="35">
        <v>60</v>
      </c>
      <c r="G276" s="36"/>
      <c r="H276" s="37">
        <f t="shared" si="52"/>
        <v>0</v>
      </c>
      <c r="I276" s="38">
        <v>0.08</v>
      </c>
      <c r="J276" s="39">
        <f t="shared" si="43"/>
        <v>0</v>
      </c>
      <c r="K276" s="40"/>
    </row>
    <row r="277" spans="1:11" ht="15.75" customHeight="1">
      <c r="A277" s="31" t="s">
        <v>491</v>
      </c>
      <c r="B277" s="32" t="s">
        <v>939</v>
      </c>
      <c r="C277" s="33" t="s">
        <v>35</v>
      </c>
      <c r="D277" s="33" t="s">
        <v>78</v>
      </c>
      <c r="E277" s="34" t="s">
        <v>1156</v>
      </c>
      <c r="F277" s="35">
        <v>12</v>
      </c>
      <c r="G277" s="36"/>
      <c r="H277" s="37">
        <f t="shared" si="52"/>
        <v>0</v>
      </c>
      <c r="I277" s="38">
        <v>0.08</v>
      </c>
      <c r="J277" s="39">
        <f t="shared" si="43"/>
        <v>0</v>
      </c>
      <c r="K277" s="40"/>
    </row>
    <row r="278" spans="1:11" ht="15.75" customHeight="1">
      <c r="A278" s="31" t="s">
        <v>492</v>
      </c>
      <c r="B278" s="32" t="s">
        <v>939</v>
      </c>
      <c r="C278" s="33" t="s">
        <v>1087</v>
      </c>
      <c r="D278" s="33" t="s">
        <v>634</v>
      </c>
      <c r="E278" s="34" t="s">
        <v>70</v>
      </c>
      <c r="F278" s="35">
        <v>50</v>
      </c>
      <c r="G278" s="36"/>
      <c r="H278" s="37">
        <f t="shared" si="52"/>
        <v>0</v>
      </c>
      <c r="I278" s="38">
        <v>0.08</v>
      </c>
      <c r="J278" s="39">
        <f t="shared" si="43"/>
        <v>0</v>
      </c>
      <c r="K278" s="40"/>
    </row>
    <row r="279" spans="1:11" ht="15.75" customHeight="1">
      <c r="A279" s="31" t="s">
        <v>493</v>
      </c>
      <c r="B279" s="32" t="s">
        <v>14</v>
      </c>
      <c r="C279" s="33" t="s">
        <v>11</v>
      </c>
      <c r="D279" s="33" t="s">
        <v>15</v>
      </c>
      <c r="E279" s="34" t="s">
        <v>1157</v>
      </c>
      <c r="F279" s="35">
        <v>10</v>
      </c>
      <c r="G279" s="36"/>
      <c r="H279" s="37">
        <f t="shared" si="52"/>
        <v>0</v>
      </c>
      <c r="I279" s="38">
        <v>0.08</v>
      </c>
      <c r="J279" s="39">
        <f t="shared" si="43"/>
        <v>0</v>
      </c>
      <c r="K279" s="40"/>
    </row>
    <row r="280" spans="1:11" ht="15.75" customHeight="1">
      <c r="A280" s="31" t="s">
        <v>494</v>
      </c>
      <c r="B280" s="32" t="s">
        <v>546</v>
      </c>
      <c r="C280" s="33" t="s">
        <v>11</v>
      </c>
      <c r="D280" s="33" t="s">
        <v>547</v>
      </c>
      <c r="E280" s="34" t="s">
        <v>185</v>
      </c>
      <c r="F280" s="35">
        <v>4</v>
      </c>
      <c r="G280" s="36"/>
      <c r="H280" s="37">
        <f t="shared" si="52"/>
        <v>0</v>
      </c>
      <c r="I280" s="38">
        <v>0.08</v>
      </c>
      <c r="J280" s="39">
        <f t="shared" si="43"/>
        <v>0</v>
      </c>
      <c r="K280" s="40"/>
    </row>
    <row r="281" spans="1:11" ht="15.75" customHeight="1">
      <c r="A281" s="31" t="s">
        <v>495</v>
      </c>
      <c r="B281" s="32" t="s">
        <v>896</v>
      </c>
      <c r="C281" s="33" t="s">
        <v>35</v>
      </c>
      <c r="D281" s="33" t="s">
        <v>77</v>
      </c>
      <c r="E281" s="34" t="s">
        <v>48</v>
      </c>
      <c r="F281" s="35">
        <v>37</v>
      </c>
      <c r="G281" s="36"/>
      <c r="H281" s="37">
        <f t="shared" si="52"/>
        <v>0</v>
      </c>
      <c r="I281" s="38">
        <v>0.08</v>
      </c>
      <c r="J281" s="39">
        <f t="shared" si="43"/>
        <v>0</v>
      </c>
      <c r="K281" s="40"/>
    </row>
    <row r="282" spans="1:11" ht="15.75" customHeight="1">
      <c r="A282" s="31" t="s">
        <v>496</v>
      </c>
      <c r="B282" s="32" t="s">
        <v>850</v>
      </c>
      <c r="C282" s="33" t="s">
        <v>38</v>
      </c>
      <c r="D282" s="33" t="s">
        <v>186</v>
      </c>
      <c r="E282" s="34" t="s">
        <v>187</v>
      </c>
      <c r="F282" s="35">
        <v>1</v>
      </c>
      <c r="G282" s="36"/>
      <c r="H282" s="37">
        <f t="shared" si="52"/>
        <v>0</v>
      </c>
      <c r="I282" s="38">
        <v>0.08</v>
      </c>
      <c r="J282" s="39">
        <f t="shared" si="43"/>
        <v>0</v>
      </c>
      <c r="K282" s="40"/>
    </row>
    <row r="283" spans="1:11" ht="15.75" customHeight="1">
      <c r="A283" s="31" t="s">
        <v>497</v>
      </c>
      <c r="B283" s="32" t="s">
        <v>850</v>
      </c>
      <c r="C283" s="33" t="s">
        <v>188</v>
      </c>
      <c r="D283" s="33">
        <v>5.0000000000000001E-3</v>
      </c>
      <c r="E283" s="34" t="s">
        <v>189</v>
      </c>
      <c r="F283" s="35">
        <v>3</v>
      </c>
      <c r="G283" s="36"/>
      <c r="H283" s="37">
        <f t="shared" si="52"/>
        <v>0</v>
      </c>
      <c r="I283" s="38">
        <v>0.08</v>
      </c>
      <c r="J283" s="39">
        <f t="shared" si="43"/>
        <v>0</v>
      </c>
      <c r="K283" s="40"/>
    </row>
    <row r="284" spans="1:11" ht="15.75" customHeight="1">
      <c r="A284" s="31" t="s">
        <v>498</v>
      </c>
      <c r="B284" s="32" t="s">
        <v>929</v>
      </c>
      <c r="C284" s="33" t="s">
        <v>35</v>
      </c>
      <c r="D284" s="33" t="s">
        <v>39</v>
      </c>
      <c r="E284" s="34" t="s">
        <v>41</v>
      </c>
      <c r="F284" s="35">
        <v>1</v>
      </c>
      <c r="G284" s="36"/>
      <c r="H284" s="37">
        <f t="shared" si="52"/>
        <v>0</v>
      </c>
      <c r="I284" s="38">
        <v>0.08</v>
      </c>
      <c r="J284" s="39">
        <f t="shared" si="43"/>
        <v>0</v>
      </c>
      <c r="K284" s="40"/>
    </row>
    <row r="285" spans="1:11" ht="15.75" customHeight="1">
      <c r="A285" s="31" t="s">
        <v>499</v>
      </c>
      <c r="B285" s="32" t="s">
        <v>905</v>
      </c>
      <c r="C285" s="33" t="s">
        <v>35</v>
      </c>
      <c r="D285" s="33" t="s">
        <v>39</v>
      </c>
      <c r="E285" s="34" t="s">
        <v>88</v>
      </c>
      <c r="F285" s="35">
        <v>2</v>
      </c>
      <c r="G285" s="36"/>
      <c r="H285" s="37">
        <f t="shared" si="52"/>
        <v>0</v>
      </c>
      <c r="I285" s="38">
        <v>0.08</v>
      </c>
      <c r="J285" s="39">
        <f t="shared" si="43"/>
        <v>0</v>
      </c>
      <c r="K285" s="40"/>
    </row>
    <row r="286" spans="1:11" ht="15.75" customHeight="1">
      <c r="A286" s="31" t="s">
        <v>500</v>
      </c>
      <c r="B286" s="32" t="s">
        <v>905</v>
      </c>
      <c r="C286" s="33" t="s">
        <v>35</v>
      </c>
      <c r="D286" s="33" t="s">
        <v>46</v>
      </c>
      <c r="E286" s="34" t="s">
        <v>88</v>
      </c>
      <c r="F286" s="35">
        <v>2</v>
      </c>
      <c r="G286" s="36"/>
      <c r="H286" s="37">
        <f t="shared" si="52"/>
        <v>0</v>
      </c>
      <c r="I286" s="38">
        <v>0.08</v>
      </c>
      <c r="J286" s="39">
        <f t="shared" si="43"/>
        <v>0</v>
      </c>
      <c r="K286" s="40"/>
    </row>
    <row r="287" spans="1:11" ht="15.75" customHeight="1">
      <c r="A287" s="31" t="s">
        <v>501</v>
      </c>
      <c r="B287" s="32" t="s">
        <v>906</v>
      </c>
      <c r="C287" s="33" t="s">
        <v>35</v>
      </c>
      <c r="D287" s="33" t="s">
        <v>137</v>
      </c>
      <c r="E287" s="34" t="s">
        <v>138</v>
      </c>
      <c r="F287" s="35">
        <v>5</v>
      </c>
      <c r="G287" s="36"/>
      <c r="H287" s="37">
        <f t="shared" si="52"/>
        <v>0</v>
      </c>
      <c r="I287" s="38">
        <v>0.08</v>
      </c>
      <c r="J287" s="39">
        <f t="shared" ref="J287:J360" si="57">ROUND(H287*(1+I287),2)</f>
        <v>0</v>
      </c>
      <c r="K287" s="40"/>
    </row>
    <row r="288" spans="1:11" ht="15.75" customHeight="1">
      <c r="A288" s="31" t="s">
        <v>502</v>
      </c>
      <c r="B288" s="32" t="s">
        <v>907</v>
      </c>
      <c r="C288" s="33" t="s">
        <v>1087</v>
      </c>
      <c r="D288" s="33" t="s">
        <v>51</v>
      </c>
      <c r="E288" s="34" t="s">
        <v>70</v>
      </c>
      <c r="F288" s="35">
        <v>3</v>
      </c>
      <c r="G288" s="36"/>
      <c r="H288" s="37">
        <f t="shared" si="52"/>
        <v>0</v>
      </c>
      <c r="I288" s="38">
        <v>0.08</v>
      </c>
      <c r="J288" s="39">
        <f t="shared" si="57"/>
        <v>0</v>
      </c>
      <c r="K288" s="40"/>
    </row>
    <row r="289" spans="1:11" ht="15.75" customHeight="1">
      <c r="A289" s="31" t="s">
        <v>503</v>
      </c>
      <c r="B289" s="32" t="s">
        <v>180</v>
      </c>
      <c r="C289" s="33" t="s">
        <v>1154</v>
      </c>
      <c r="D289" s="33" t="s">
        <v>181</v>
      </c>
      <c r="E289" s="34" t="s">
        <v>660</v>
      </c>
      <c r="F289" s="35">
        <v>2</v>
      </c>
      <c r="G289" s="36"/>
      <c r="H289" s="37">
        <f t="shared" si="52"/>
        <v>0</v>
      </c>
      <c r="I289" s="38">
        <v>0.08</v>
      </c>
      <c r="J289" s="39">
        <f t="shared" si="57"/>
        <v>0</v>
      </c>
      <c r="K289" s="40"/>
    </row>
    <row r="290" spans="1:11" ht="31.5" customHeight="1">
      <c r="A290" s="31" t="s">
        <v>504</v>
      </c>
      <c r="B290" s="32" t="s">
        <v>829</v>
      </c>
      <c r="C290" s="33" t="s">
        <v>1155</v>
      </c>
      <c r="D290" s="33" t="s">
        <v>39</v>
      </c>
      <c r="E290" s="34" t="s">
        <v>76</v>
      </c>
      <c r="F290" s="35">
        <v>10</v>
      </c>
      <c r="G290" s="36"/>
      <c r="H290" s="37">
        <f t="shared" ref="H290" si="58">G290*F290</f>
        <v>0</v>
      </c>
      <c r="I290" s="38">
        <v>0.08</v>
      </c>
      <c r="J290" s="39">
        <f t="shared" ref="J290" si="59">ROUND(H290*(1+I290),2)</f>
        <v>0</v>
      </c>
      <c r="K290" s="40"/>
    </row>
    <row r="291" spans="1:11" ht="15.75" customHeight="1">
      <c r="A291" s="31" t="s">
        <v>505</v>
      </c>
      <c r="B291" s="32" t="s">
        <v>641</v>
      </c>
      <c r="C291" s="33" t="s">
        <v>18</v>
      </c>
      <c r="D291" s="33" t="s">
        <v>642</v>
      </c>
      <c r="E291" s="34" t="s">
        <v>76</v>
      </c>
      <c r="F291" s="35">
        <v>30</v>
      </c>
      <c r="G291" s="36"/>
      <c r="H291" s="37">
        <f t="shared" si="52"/>
        <v>0</v>
      </c>
      <c r="I291" s="38">
        <v>0.08</v>
      </c>
      <c r="J291" s="39">
        <f t="shared" si="57"/>
        <v>0</v>
      </c>
      <c r="K291" s="40"/>
    </row>
    <row r="292" spans="1:11" ht="15.75" customHeight="1">
      <c r="A292" s="31" t="s">
        <v>506</v>
      </c>
      <c r="B292" s="32" t="s">
        <v>827</v>
      </c>
      <c r="C292" s="33" t="s">
        <v>35</v>
      </c>
      <c r="D292" s="33" t="s">
        <v>40</v>
      </c>
      <c r="E292" s="34" t="s">
        <v>85</v>
      </c>
      <c r="F292" s="35">
        <v>40</v>
      </c>
      <c r="G292" s="36"/>
      <c r="H292" s="37">
        <f t="shared" si="52"/>
        <v>0</v>
      </c>
      <c r="I292" s="38">
        <v>0.08</v>
      </c>
      <c r="J292" s="39">
        <f t="shared" si="57"/>
        <v>0</v>
      </c>
      <c r="K292" s="40"/>
    </row>
    <row r="293" spans="1:11" ht="15.75" customHeight="1">
      <c r="A293" s="31" t="s">
        <v>507</v>
      </c>
      <c r="B293" s="32" t="s">
        <v>565</v>
      </c>
      <c r="C293" s="33" t="s">
        <v>152</v>
      </c>
      <c r="D293" s="33" t="s">
        <v>640</v>
      </c>
      <c r="E293" s="34" t="s">
        <v>527</v>
      </c>
      <c r="F293" s="35">
        <v>4</v>
      </c>
      <c r="G293" s="36"/>
      <c r="H293" s="37">
        <f t="shared" si="52"/>
        <v>0</v>
      </c>
      <c r="I293" s="38">
        <v>0.08</v>
      </c>
      <c r="J293" s="39">
        <f t="shared" si="57"/>
        <v>0</v>
      </c>
      <c r="K293" s="40"/>
    </row>
    <row r="294" spans="1:11" ht="15.75" customHeight="1">
      <c r="A294" s="31" t="s">
        <v>508</v>
      </c>
      <c r="B294" s="32" t="s">
        <v>565</v>
      </c>
      <c r="C294" s="33" t="s">
        <v>152</v>
      </c>
      <c r="D294" s="33" t="s">
        <v>568</v>
      </c>
      <c r="E294" s="34" t="s">
        <v>1137</v>
      </c>
      <c r="F294" s="35">
        <v>5</v>
      </c>
      <c r="G294" s="36"/>
      <c r="H294" s="37">
        <f t="shared" si="52"/>
        <v>0</v>
      </c>
      <c r="I294" s="38">
        <v>0.08</v>
      </c>
      <c r="J294" s="39">
        <f t="shared" si="57"/>
        <v>0</v>
      </c>
      <c r="K294" s="40"/>
    </row>
    <row r="295" spans="1:11" ht="15.75" customHeight="1">
      <c r="A295" s="31" t="s">
        <v>509</v>
      </c>
      <c r="B295" s="32" t="s">
        <v>712</v>
      </c>
      <c r="C295" s="33" t="s">
        <v>1087</v>
      </c>
      <c r="D295" s="33" t="s">
        <v>713</v>
      </c>
      <c r="E295" s="34" t="s">
        <v>571</v>
      </c>
      <c r="F295" s="35">
        <v>3</v>
      </c>
      <c r="G295" s="36"/>
      <c r="H295" s="37">
        <f t="shared" ref="H295" si="60">G295*F295</f>
        <v>0</v>
      </c>
      <c r="I295" s="38">
        <v>0.08</v>
      </c>
      <c r="J295" s="39">
        <f t="shared" ref="J295" si="61">ROUND(H295*(1+I295),2)</f>
        <v>0</v>
      </c>
      <c r="K295" s="40"/>
    </row>
    <row r="296" spans="1:11" ht="15.75" customHeight="1">
      <c r="A296" s="31" t="s">
        <v>510</v>
      </c>
      <c r="B296" s="32" t="s">
        <v>566</v>
      </c>
      <c r="C296" s="33" t="s">
        <v>35</v>
      </c>
      <c r="D296" s="33" t="s">
        <v>77</v>
      </c>
      <c r="E296" s="34" t="s">
        <v>20</v>
      </c>
      <c r="F296" s="35">
        <v>2</v>
      </c>
      <c r="G296" s="36"/>
      <c r="H296" s="37">
        <f t="shared" si="52"/>
        <v>0</v>
      </c>
      <c r="I296" s="38">
        <v>0.08</v>
      </c>
      <c r="J296" s="39">
        <f t="shared" si="57"/>
        <v>0</v>
      </c>
      <c r="K296" s="40"/>
    </row>
    <row r="297" spans="1:11" ht="15.75" customHeight="1">
      <c r="A297" s="31" t="s">
        <v>511</v>
      </c>
      <c r="B297" s="32" t="s">
        <v>774</v>
      </c>
      <c r="C297" s="33" t="s">
        <v>38</v>
      </c>
      <c r="D297" s="33" t="s">
        <v>645</v>
      </c>
      <c r="E297" s="34" t="s">
        <v>564</v>
      </c>
      <c r="F297" s="35">
        <v>2</v>
      </c>
      <c r="G297" s="36"/>
      <c r="H297" s="37">
        <f t="shared" si="52"/>
        <v>0</v>
      </c>
      <c r="I297" s="38">
        <v>0.08</v>
      </c>
      <c r="J297" s="39">
        <f t="shared" si="57"/>
        <v>0</v>
      </c>
      <c r="K297" s="40"/>
    </row>
    <row r="298" spans="1:11" ht="31.5" customHeight="1">
      <c r="A298" s="31" t="s">
        <v>512</v>
      </c>
      <c r="B298" s="32" t="s">
        <v>730</v>
      </c>
      <c r="C298" s="33" t="s">
        <v>1159</v>
      </c>
      <c r="D298" s="33" t="s">
        <v>731</v>
      </c>
      <c r="E298" s="34" t="s">
        <v>1158</v>
      </c>
      <c r="F298" s="35">
        <v>7</v>
      </c>
      <c r="G298" s="36"/>
      <c r="H298" s="37">
        <f t="shared" ref="H298" si="62">G298*F298</f>
        <v>0</v>
      </c>
      <c r="I298" s="38">
        <v>0.08</v>
      </c>
      <c r="J298" s="39">
        <f t="shared" ref="J298" si="63">ROUND(H298*(1+I298),2)</f>
        <v>0</v>
      </c>
      <c r="K298" s="40"/>
    </row>
    <row r="299" spans="1:11" ht="15.75" customHeight="1">
      <c r="A299" s="31" t="s">
        <v>579</v>
      </c>
      <c r="B299" s="32" t="s">
        <v>727</v>
      </c>
      <c r="C299" s="33" t="s">
        <v>35</v>
      </c>
      <c r="D299" s="33" t="s">
        <v>46</v>
      </c>
      <c r="E299" s="34" t="s">
        <v>20</v>
      </c>
      <c r="F299" s="35">
        <v>2</v>
      </c>
      <c r="G299" s="36"/>
      <c r="H299" s="37">
        <f t="shared" ref="H299" si="64">G299*F299</f>
        <v>0</v>
      </c>
      <c r="I299" s="38">
        <v>0.08</v>
      </c>
      <c r="J299" s="39">
        <f t="shared" ref="J299" si="65">ROUND(H299*(1+I299),2)</f>
        <v>0</v>
      </c>
      <c r="K299" s="40"/>
    </row>
    <row r="300" spans="1:11" ht="15.75" customHeight="1">
      <c r="A300" s="31" t="s">
        <v>580</v>
      </c>
      <c r="B300" s="32" t="s">
        <v>132</v>
      </c>
      <c r="C300" s="33" t="s">
        <v>18</v>
      </c>
      <c r="D300" s="33" t="s">
        <v>133</v>
      </c>
      <c r="E300" s="34" t="s">
        <v>75</v>
      </c>
      <c r="F300" s="35">
        <v>1</v>
      </c>
      <c r="G300" s="36"/>
      <c r="H300" s="37">
        <f t="shared" si="52"/>
        <v>0</v>
      </c>
      <c r="I300" s="38">
        <v>0.08</v>
      </c>
      <c r="J300" s="39">
        <f t="shared" si="57"/>
        <v>0</v>
      </c>
      <c r="K300" s="40"/>
    </row>
    <row r="301" spans="1:11" ht="15.75" customHeight="1">
      <c r="A301" s="31" t="s">
        <v>581</v>
      </c>
      <c r="B301" s="32" t="s">
        <v>132</v>
      </c>
      <c r="C301" s="33" t="s">
        <v>1160</v>
      </c>
      <c r="D301" s="33" t="s">
        <v>540</v>
      </c>
      <c r="E301" s="34" t="s">
        <v>75</v>
      </c>
      <c r="F301" s="35">
        <v>1</v>
      </c>
      <c r="G301" s="36"/>
      <c r="H301" s="37">
        <f t="shared" si="52"/>
        <v>0</v>
      </c>
      <c r="I301" s="38">
        <v>0.08</v>
      </c>
      <c r="J301" s="39">
        <f t="shared" si="57"/>
        <v>0</v>
      </c>
      <c r="K301" s="40"/>
    </row>
    <row r="302" spans="1:11" ht="15.75" customHeight="1">
      <c r="A302" s="31" t="s">
        <v>582</v>
      </c>
      <c r="B302" s="32" t="s">
        <v>966</v>
      </c>
      <c r="C302" s="33" t="s">
        <v>1121</v>
      </c>
      <c r="D302" s="33" t="s">
        <v>30</v>
      </c>
      <c r="E302" s="34" t="s">
        <v>76</v>
      </c>
      <c r="F302" s="35">
        <v>20</v>
      </c>
      <c r="G302" s="36"/>
      <c r="H302" s="37">
        <f t="shared" si="52"/>
        <v>0</v>
      </c>
      <c r="I302" s="38">
        <v>0.08</v>
      </c>
      <c r="J302" s="39">
        <f t="shared" si="57"/>
        <v>0</v>
      </c>
      <c r="K302" s="40"/>
    </row>
    <row r="303" spans="1:11" ht="15.75" customHeight="1">
      <c r="A303" s="31" t="s">
        <v>583</v>
      </c>
      <c r="B303" s="32" t="s">
        <v>966</v>
      </c>
      <c r="C303" s="33" t="s">
        <v>1121</v>
      </c>
      <c r="D303" s="33" t="s">
        <v>82</v>
      </c>
      <c r="E303" s="34" t="s">
        <v>76</v>
      </c>
      <c r="F303" s="35">
        <v>70</v>
      </c>
      <c r="G303" s="36"/>
      <c r="H303" s="37">
        <f t="shared" si="52"/>
        <v>0</v>
      </c>
      <c r="I303" s="38">
        <v>0.08</v>
      </c>
      <c r="J303" s="39">
        <f t="shared" si="57"/>
        <v>0</v>
      </c>
      <c r="K303" s="40"/>
    </row>
    <row r="304" spans="1:11" ht="15.75" customHeight="1">
      <c r="A304" s="31" t="s">
        <v>584</v>
      </c>
      <c r="B304" s="32" t="s">
        <v>541</v>
      </c>
      <c r="C304" s="33" t="s">
        <v>1087</v>
      </c>
      <c r="D304" s="33" t="s">
        <v>46</v>
      </c>
      <c r="E304" s="34" t="s">
        <v>20</v>
      </c>
      <c r="F304" s="35">
        <v>5</v>
      </c>
      <c r="G304" s="36"/>
      <c r="H304" s="37">
        <f t="shared" si="52"/>
        <v>0</v>
      </c>
      <c r="I304" s="38">
        <v>0.08</v>
      </c>
      <c r="J304" s="39">
        <f t="shared" si="57"/>
        <v>0</v>
      </c>
      <c r="K304" s="40"/>
    </row>
    <row r="305" spans="1:11" ht="31.5" customHeight="1">
      <c r="A305" s="31" t="s">
        <v>585</v>
      </c>
      <c r="B305" s="32" t="s">
        <v>1007</v>
      </c>
      <c r="C305" s="33" t="s">
        <v>35</v>
      </c>
      <c r="D305" s="33" t="s">
        <v>78</v>
      </c>
      <c r="E305" s="34" t="s">
        <v>70</v>
      </c>
      <c r="F305" s="35">
        <v>210</v>
      </c>
      <c r="G305" s="36"/>
      <c r="H305" s="37">
        <f t="shared" si="52"/>
        <v>0</v>
      </c>
      <c r="I305" s="38">
        <v>0.08</v>
      </c>
      <c r="J305" s="39">
        <f t="shared" si="57"/>
        <v>0</v>
      </c>
      <c r="K305" s="40"/>
    </row>
    <row r="306" spans="1:11" ht="270" customHeight="1">
      <c r="A306" s="31" t="s">
        <v>586</v>
      </c>
      <c r="B306" s="32" t="s">
        <v>1079</v>
      </c>
      <c r="C306" s="33" t="s">
        <v>235</v>
      </c>
      <c r="D306" s="33" t="s">
        <v>166</v>
      </c>
      <c r="E306" s="34" t="s">
        <v>1161</v>
      </c>
      <c r="F306" s="35">
        <v>60</v>
      </c>
      <c r="G306" s="36"/>
      <c r="H306" s="37">
        <f t="shared" si="52"/>
        <v>0</v>
      </c>
      <c r="I306" s="38">
        <v>0.08</v>
      </c>
      <c r="J306" s="39">
        <f t="shared" si="57"/>
        <v>0</v>
      </c>
      <c r="K306" s="40"/>
    </row>
    <row r="307" spans="1:11" ht="15.75" customHeight="1">
      <c r="A307" s="31" t="s">
        <v>587</v>
      </c>
      <c r="B307" s="32" t="s">
        <v>50</v>
      </c>
      <c r="C307" s="33" t="s">
        <v>1132</v>
      </c>
      <c r="D307" s="33" t="s">
        <v>51</v>
      </c>
      <c r="E307" s="34" t="s">
        <v>70</v>
      </c>
      <c r="F307" s="35">
        <v>3</v>
      </c>
      <c r="G307" s="36"/>
      <c r="H307" s="37">
        <f t="shared" si="52"/>
        <v>0</v>
      </c>
      <c r="I307" s="38">
        <v>0.08</v>
      </c>
      <c r="J307" s="39">
        <f t="shared" si="57"/>
        <v>0</v>
      </c>
      <c r="K307" s="40"/>
    </row>
    <row r="308" spans="1:11" ht="15.75" customHeight="1">
      <c r="A308" s="31" t="s">
        <v>588</v>
      </c>
      <c r="B308" s="32" t="s">
        <v>854</v>
      </c>
      <c r="C308" s="33" t="s">
        <v>1087</v>
      </c>
      <c r="D308" s="33" t="s">
        <v>77</v>
      </c>
      <c r="E308" s="34" t="s">
        <v>20</v>
      </c>
      <c r="F308" s="35">
        <v>8</v>
      </c>
      <c r="G308" s="36"/>
      <c r="H308" s="37">
        <f t="shared" si="52"/>
        <v>0</v>
      </c>
      <c r="I308" s="38">
        <v>0.08</v>
      </c>
      <c r="J308" s="39">
        <f t="shared" si="57"/>
        <v>0</v>
      </c>
      <c r="K308" s="40"/>
    </row>
    <row r="309" spans="1:11" ht="15.75" customHeight="1">
      <c r="A309" s="31" t="s">
        <v>589</v>
      </c>
      <c r="B309" s="32" t="s">
        <v>997</v>
      </c>
      <c r="C309" s="33" t="s">
        <v>35</v>
      </c>
      <c r="D309" s="33" t="s">
        <v>40</v>
      </c>
      <c r="E309" s="34" t="s">
        <v>20</v>
      </c>
      <c r="F309" s="35">
        <v>1</v>
      </c>
      <c r="G309" s="36"/>
      <c r="H309" s="37">
        <f t="shared" si="52"/>
        <v>0</v>
      </c>
      <c r="I309" s="38">
        <v>0.08</v>
      </c>
      <c r="J309" s="39">
        <f t="shared" si="57"/>
        <v>0</v>
      </c>
      <c r="K309" s="40"/>
    </row>
    <row r="310" spans="1:11" ht="15.75" customHeight="1">
      <c r="A310" s="31" t="s">
        <v>590</v>
      </c>
      <c r="B310" s="32" t="s">
        <v>997</v>
      </c>
      <c r="C310" s="33" t="s">
        <v>35</v>
      </c>
      <c r="D310" s="33" t="s">
        <v>71</v>
      </c>
      <c r="E310" s="34" t="s">
        <v>75</v>
      </c>
      <c r="F310" s="35">
        <v>5</v>
      </c>
      <c r="G310" s="36"/>
      <c r="H310" s="37">
        <f t="shared" si="52"/>
        <v>0</v>
      </c>
      <c r="I310" s="38">
        <v>0.08</v>
      </c>
      <c r="J310" s="39">
        <f t="shared" si="57"/>
        <v>0</v>
      </c>
      <c r="K310" s="40"/>
    </row>
    <row r="311" spans="1:11" ht="15.75" customHeight="1">
      <c r="A311" s="31" t="s">
        <v>591</v>
      </c>
      <c r="B311" s="32" t="s">
        <v>997</v>
      </c>
      <c r="C311" s="33" t="s">
        <v>35</v>
      </c>
      <c r="D311" s="33" t="s">
        <v>61</v>
      </c>
      <c r="E311" s="34" t="s">
        <v>20</v>
      </c>
      <c r="F311" s="35">
        <v>1</v>
      </c>
      <c r="G311" s="36"/>
      <c r="H311" s="37">
        <f t="shared" si="52"/>
        <v>0</v>
      </c>
      <c r="I311" s="38">
        <v>0.08</v>
      </c>
      <c r="J311" s="39">
        <f t="shared" si="57"/>
        <v>0</v>
      </c>
      <c r="K311" s="40"/>
    </row>
    <row r="312" spans="1:11" ht="15.75" customHeight="1">
      <c r="A312" s="31" t="s">
        <v>592</v>
      </c>
      <c r="B312" s="66" t="s">
        <v>775</v>
      </c>
      <c r="C312" s="33" t="s">
        <v>1087</v>
      </c>
      <c r="D312" s="33" t="s">
        <v>633</v>
      </c>
      <c r="E312" s="34" t="s">
        <v>138</v>
      </c>
      <c r="F312" s="35">
        <v>1</v>
      </c>
      <c r="G312" s="36"/>
      <c r="H312" s="37">
        <f t="shared" si="52"/>
        <v>0</v>
      </c>
      <c r="I312" s="38">
        <v>0.08</v>
      </c>
      <c r="J312" s="39">
        <f t="shared" si="57"/>
        <v>0</v>
      </c>
      <c r="K312" s="40"/>
    </row>
    <row r="313" spans="1:11" ht="15.75" customHeight="1">
      <c r="A313" s="31" t="s">
        <v>593</v>
      </c>
      <c r="B313" s="32" t="s">
        <v>733</v>
      </c>
      <c r="C313" s="33" t="s">
        <v>11</v>
      </c>
      <c r="D313" s="33" t="s">
        <v>94</v>
      </c>
      <c r="E313" s="34" t="s">
        <v>103</v>
      </c>
      <c r="F313" s="35">
        <v>1</v>
      </c>
      <c r="G313" s="36"/>
      <c r="H313" s="37">
        <f t="shared" si="52"/>
        <v>0</v>
      </c>
      <c r="I313" s="38">
        <v>0.08</v>
      </c>
      <c r="J313" s="39">
        <f t="shared" si="57"/>
        <v>0</v>
      </c>
      <c r="K313" s="40"/>
    </row>
    <row r="314" spans="1:11" ht="15.75" customHeight="1">
      <c r="A314" s="31" t="s">
        <v>594</v>
      </c>
      <c r="B314" s="32" t="s">
        <v>846</v>
      </c>
      <c r="C314" s="33" t="s">
        <v>1162</v>
      </c>
      <c r="D314" s="33" t="s">
        <v>1222</v>
      </c>
      <c r="E314" s="34" t="s">
        <v>138</v>
      </c>
      <c r="F314" s="35">
        <v>1</v>
      </c>
      <c r="G314" s="36"/>
      <c r="H314" s="37">
        <f t="shared" si="52"/>
        <v>0</v>
      </c>
      <c r="I314" s="38">
        <v>0.08</v>
      </c>
      <c r="J314" s="39">
        <f t="shared" si="57"/>
        <v>0</v>
      </c>
      <c r="K314" s="40"/>
    </row>
    <row r="315" spans="1:11" ht="15.75" customHeight="1">
      <c r="A315" s="31" t="s">
        <v>595</v>
      </c>
      <c r="B315" s="32" t="s">
        <v>945</v>
      </c>
      <c r="C315" s="33" t="s">
        <v>11</v>
      </c>
      <c r="D315" s="33" t="s">
        <v>139</v>
      </c>
      <c r="E315" s="34" t="s">
        <v>1122</v>
      </c>
      <c r="F315" s="35">
        <v>4</v>
      </c>
      <c r="G315" s="36"/>
      <c r="H315" s="37">
        <f t="shared" ref="H315:H384" si="66">G315*F315</f>
        <v>0</v>
      </c>
      <c r="I315" s="38">
        <v>0.08</v>
      </c>
      <c r="J315" s="39">
        <f t="shared" si="57"/>
        <v>0</v>
      </c>
      <c r="K315" s="40"/>
    </row>
    <row r="316" spans="1:11" ht="15.75" customHeight="1">
      <c r="A316" s="31" t="s">
        <v>596</v>
      </c>
      <c r="B316" s="32" t="s">
        <v>945</v>
      </c>
      <c r="C316" s="33" t="s">
        <v>1163</v>
      </c>
      <c r="D316" s="33" t="s">
        <v>39</v>
      </c>
      <c r="E316" s="34" t="s">
        <v>20</v>
      </c>
      <c r="F316" s="35">
        <v>1</v>
      </c>
      <c r="G316" s="36"/>
      <c r="H316" s="37">
        <f t="shared" si="66"/>
        <v>0</v>
      </c>
      <c r="I316" s="38">
        <v>0.08</v>
      </c>
      <c r="J316" s="39">
        <f t="shared" si="57"/>
        <v>0</v>
      </c>
      <c r="K316" s="40"/>
    </row>
    <row r="317" spans="1:11" ht="15.75" customHeight="1">
      <c r="A317" s="31" t="s">
        <v>597</v>
      </c>
      <c r="B317" s="32" t="s">
        <v>998</v>
      </c>
      <c r="C317" s="33" t="s">
        <v>1087</v>
      </c>
      <c r="D317" s="33" t="s">
        <v>117</v>
      </c>
      <c r="E317" s="34" t="s">
        <v>80</v>
      </c>
      <c r="F317" s="35">
        <v>2</v>
      </c>
      <c r="G317" s="36"/>
      <c r="H317" s="37">
        <f t="shared" si="66"/>
        <v>0</v>
      </c>
      <c r="I317" s="38">
        <v>0.08</v>
      </c>
      <c r="J317" s="39">
        <f t="shared" si="57"/>
        <v>0</v>
      </c>
      <c r="K317" s="40"/>
    </row>
    <row r="318" spans="1:11" ht="15.75" customHeight="1">
      <c r="A318" s="31" t="s">
        <v>598</v>
      </c>
      <c r="B318" s="32" t="s">
        <v>721</v>
      </c>
      <c r="C318" s="33" t="s">
        <v>1105</v>
      </c>
      <c r="D318" s="33" t="s">
        <v>120</v>
      </c>
      <c r="E318" s="34" t="s">
        <v>1093</v>
      </c>
      <c r="F318" s="35">
        <v>20</v>
      </c>
      <c r="G318" s="36"/>
      <c r="H318" s="37">
        <f t="shared" si="66"/>
        <v>0</v>
      </c>
      <c r="I318" s="38">
        <v>0.08</v>
      </c>
      <c r="J318" s="39">
        <f t="shared" si="57"/>
        <v>0</v>
      </c>
      <c r="K318" s="40"/>
    </row>
    <row r="319" spans="1:11" ht="15.75" customHeight="1">
      <c r="A319" s="31" t="s">
        <v>599</v>
      </c>
      <c r="B319" s="32" t="s">
        <v>721</v>
      </c>
      <c r="C319" s="33" t="s">
        <v>1105</v>
      </c>
      <c r="D319" s="33" t="s">
        <v>34</v>
      </c>
      <c r="E319" s="34" t="s">
        <v>1164</v>
      </c>
      <c r="F319" s="35">
        <v>8</v>
      </c>
      <c r="G319" s="36"/>
      <c r="H319" s="37">
        <f t="shared" si="66"/>
        <v>0</v>
      </c>
      <c r="I319" s="38">
        <v>0.08</v>
      </c>
      <c r="J319" s="39">
        <f t="shared" si="57"/>
        <v>0</v>
      </c>
      <c r="K319" s="40"/>
    </row>
    <row r="320" spans="1:11" ht="40.5" customHeight="1">
      <c r="A320" s="31" t="s">
        <v>600</v>
      </c>
      <c r="B320" s="32" t="s">
        <v>1217</v>
      </c>
      <c r="C320" s="33" t="s">
        <v>174</v>
      </c>
      <c r="D320" s="33" t="s">
        <v>1076</v>
      </c>
      <c r="E320" s="34" t="s">
        <v>1137</v>
      </c>
      <c r="F320" s="35">
        <v>10</v>
      </c>
      <c r="G320" s="36"/>
      <c r="H320" s="37">
        <f t="shared" si="66"/>
        <v>0</v>
      </c>
      <c r="I320" s="38">
        <v>0.08</v>
      </c>
      <c r="J320" s="39">
        <f t="shared" si="57"/>
        <v>0</v>
      </c>
      <c r="K320" s="40"/>
    </row>
    <row r="321" spans="1:11" ht="15.75" customHeight="1">
      <c r="A321" s="31" t="s">
        <v>601</v>
      </c>
      <c r="B321" s="32" t="s">
        <v>857</v>
      </c>
      <c r="C321" s="33" t="s">
        <v>35</v>
      </c>
      <c r="D321" s="33" t="s">
        <v>106</v>
      </c>
      <c r="E321" s="34" t="s">
        <v>80</v>
      </c>
      <c r="F321" s="35">
        <v>2</v>
      </c>
      <c r="G321" s="36"/>
      <c r="H321" s="37">
        <f t="shared" si="66"/>
        <v>0</v>
      </c>
      <c r="I321" s="38">
        <v>0.08</v>
      </c>
      <c r="J321" s="39">
        <f t="shared" si="57"/>
        <v>0</v>
      </c>
      <c r="K321" s="40"/>
    </row>
    <row r="322" spans="1:11" ht="15.75" customHeight="1">
      <c r="A322" s="31" t="s">
        <v>602</v>
      </c>
      <c r="B322" s="32" t="s">
        <v>809</v>
      </c>
      <c r="C322" s="33" t="s">
        <v>1163</v>
      </c>
      <c r="D322" s="33" t="s">
        <v>71</v>
      </c>
      <c r="E322" s="34" t="s">
        <v>80</v>
      </c>
      <c r="F322" s="35">
        <v>2</v>
      </c>
      <c r="G322" s="36"/>
      <c r="H322" s="37">
        <f t="shared" si="66"/>
        <v>0</v>
      </c>
      <c r="I322" s="38">
        <v>0.08</v>
      </c>
      <c r="J322" s="39">
        <f t="shared" ref="J322" si="67">ROUND(H322*(1+I322),2)</f>
        <v>0</v>
      </c>
      <c r="K322" s="40"/>
    </row>
    <row r="323" spans="1:11" ht="15.75" customHeight="1">
      <c r="A323" s="31" t="s">
        <v>603</v>
      </c>
      <c r="B323" s="32" t="s">
        <v>809</v>
      </c>
      <c r="C323" s="33" t="s">
        <v>1163</v>
      </c>
      <c r="D323" s="33" t="s">
        <v>40</v>
      </c>
      <c r="E323" s="34" t="s">
        <v>80</v>
      </c>
      <c r="F323" s="35">
        <v>3</v>
      </c>
      <c r="G323" s="36"/>
      <c r="H323" s="37">
        <f t="shared" si="66"/>
        <v>0</v>
      </c>
      <c r="I323" s="38">
        <v>0.08</v>
      </c>
      <c r="J323" s="39">
        <f t="shared" si="57"/>
        <v>0</v>
      </c>
      <c r="K323" s="40"/>
    </row>
    <row r="324" spans="1:11" ht="15.75" customHeight="1">
      <c r="A324" s="31" t="s">
        <v>604</v>
      </c>
      <c r="B324" s="32" t="s">
        <v>652</v>
      </c>
      <c r="C324" s="33" t="s">
        <v>1163</v>
      </c>
      <c r="D324" s="33" t="s">
        <v>71</v>
      </c>
      <c r="E324" s="34" t="s">
        <v>70</v>
      </c>
      <c r="F324" s="35">
        <v>1</v>
      </c>
      <c r="G324" s="36"/>
      <c r="H324" s="37">
        <f t="shared" si="66"/>
        <v>0</v>
      </c>
      <c r="I324" s="38">
        <v>0.08</v>
      </c>
      <c r="J324" s="39">
        <f t="shared" si="57"/>
        <v>0</v>
      </c>
      <c r="K324" s="40"/>
    </row>
    <row r="325" spans="1:11" ht="15.75" customHeight="1">
      <c r="A325" s="31" t="s">
        <v>605</v>
      </c>
      <c r="B325" s="32" t="s">
        <v>776</v>
      </c>
      <c r="C325" s="33" t="s">
        <v>18</v>
      </c>
      <c r="D325" s="33" t="s">
        <v>19</v>
      </c>
      <c r="E325" s="34" t="s">
        <v>70</v>
      </c>
      <c r="F325" s="35">
        <v>60</v>
      </c>
      <c r="G325" s="36"/>
      <c r="H325" s="37">
        <f t="shared" si="66"/>
        <v>0</v>
      </c>
      <c r="I325" s="38">
        <v>0.08</v>
      </c>
      <c r="J325" s="39">
        <f t="shared" si="57"/>
        <v>0</v>
      </c>
      <c r="K325" s="40"/>
    </row>
    <row r="326" spans="1:11" ht="15.75" customHeight="1">
      <c r="A326" s="31" t="s">
        <v>606</v>
      </c>
      <c r="B326" s="32" t="s">
        <v>935</v>
      </c>
      <c r="C326" s="33" t="s">
        <v>1087</v>
      </c>
      <c r="D326" s="33" t="s">
        <v>34</v>
      </c>
      <c r="E326" s="34" t="s">
        <v>70</v>
      </c>
      <c r="F326" s="35">
        <v>1</v>
      </c>
      <c r="G326" s="36"/>
      <c r="H326" s="37">
        <f t="shared" si="66"/>
        <v>0</v>
      </c>
      <c r="I326" s="38">
        <v>0.08</v>
      </c>
      <c r="J326" s="39">
        <f t="shared" si="57"/>
        <v>0</v>
      </c>
      <c r="K326" s="40"/>
    </row>
    <row r="327" spans="1:11" ht="15.75" customHeight="1">
      <c r="A327" s="31" t="s">
        <v>607</v>
      </c>
      <c r="B327" s="32" t="s">
        <v>935</v>
      </c>
      <c r="C327" s="33" t="s">
        <v>661</v>
      </c>
      <c r="D327" s="33" t="s">
        <v>662</v>
      </c>
      <c r="E327" s="34" t="s">
        <v>1166</v>
      </c>
      <c r="F327" s="35">
        <v>1</v>
      </c>
      <c r="G327" s="36"/>
      <c r="H327" s="37">
        <f t="shared" si="66"/>
        <v>0</v>
      </c>
      <c r="I327" s="38">
        <v>0.08</v>
      </c>
      <c r="J327" s="39">
        <f t="shared" si="57"/>
        <v>0</v>
      </c>
      <c r="K327" s="40"/>
    </row>
    <row r="328" spans="1:11" ht="15.75" customHeight="1">
      <c r="A328" s="31" t="s">
        <v>608</v>
      </c>
      <c r="B328" s="32" t="s">
        <v>887</v>
      </c>
      <c r="C328" s="33" t="s">
        <v>35</v>
      </c>
      <c r="D328" s="33" t="s">
        <v>39</v>
      </c>
      <c r="E328" s="34" t="s">
        <v>75</v>
      </c>
      <c r="F328" s="35">
        <v>1</v>
      </c>
      <c r="G328" s="36"/>
      <c r="H328" s="37">
        <f t="shared" si="66"/>
        <v>0</v>
      </c>
      <c r="I328" s="38">
        <v>0.08</v>
      </c>
      <c r="J328" s="39">
        <f t="shared" si="57"/>
        <v>0</v>
      </c>
      <c r="K328" s="40"/>
    </row>
    <row r="329" spans="1:11" ht="15.75" customHeight="1">
      <c r="A329" s="31" t="s">
        <v>609</v>
      </c>
      <c r="B329" s="32" t="s">
        <v>887</v>
      </c>
      <c r="C329" s="33" t="s">
        <v>35</v>
      </c>
      <c r="D329" s="33" t="s">
        <v>30</v>
      </c>
      <c r="E329" s="34" t="s">
        <v>75</v>
      </c>
      <c r="F329" s="35">
        <v>4</v>
      </c>
      <c r="G329" s="36"/>
      <c r="H329" s="37">
        <f t="shared" si="66"/>
        <v>0</v>
      </c>
      <c r="I329" s="38">
        <v>0.08</v>
      </c>
      <c r="J329" s="39">
        <f t="shared" si="57"/>
        <v>0</v>
      </c>
      <c r="K329" s="40"/>
    </row>
    <row r="330" spans="1:11" ht="15.75" customHeight="1">
      <c r="A330" s="31" t="s">
        <v>610</v>
      </c>
      <c r="B330" s="32" t="s">
        <v>855</v>
      </c>
      <c r="C330" s="33" t="s">
        <v>35</v>
      </c>
      <c r="D330" s="33" t="s">
        <v>44</v>
      </c>
      <c r="E330" s="34" t="s">
        <v>41</v>
      </c>
      <c r="F330" s="35">
        <v>20</v>
      </c>
      <c r="G330" s="36"/>
      <c r="H330" s="37">
        <f t="shared" si="66"/>
        <v>0</v>
      </c>
      <c r="I330" s="38">
        <v>0.08</v>
      </c>
      <c r="J330" s="39">
        <f t="shared" si="57"/>
        <v>0</v>
      </c>
      <c r="K330" s="40"/>
    </row>
    <row r="331" spans="1:11" ht="15.75" customHeight="1">
      <c r="A331" s="31" t="s">
        <v>611</v>
      </c>
      <c r="B331" s="32" t="s">
        <v>855</v>
      </c>
      <c r="C331" s="33" t="s">
        <v>1087</v>
      </c>
      <c r="D331" s="33" t="s">
        <v>77</v>
      </c>
      <c r="E331" s="34" t="s">
        <v>41</v>
      </c>
      <c r="F331" s="35">
        <v>30</v>
      </c>
      <c r="G331" s="36"/>
      <c r="H331" s="37">
        <f t="shared" si="66"/>
        <v>0</v>
      </c>
      <c r="I331" s="38">
        <v>0.08</v>
      </c>
      <c r="J331" s="39">
        <f t="shared" si="57"/>
        <v>0</v>
      </c>
      <c r="K331" s="40"/>
    </row>
    <row r="332" spans="1:11" ht="15.75" customHeight="1">
      <c r="A332" s="31" t="s">
        <v>1038</v>
      </c>
      <c r="B332" s="32" t="s">
        <v>855</v>
      </c>
      <c r="C332" s="33" t="s">
        <v>35</v>
      </c>
      <c r="D332" s="33" t="s">
        <v>39</v>
      </c>
      <c r="E332" s="34" t="s">
        <v>41</v>
      </c>
      <c r="F332" s="35">
        <v>9</v>
      </c>
      <c r="G332" s="36"/>
      <c r="H332" s="37">
        <f t="shared" si="66"/>
        <v>0</v>
      </c>
      <c r="I332" s="38">
        <v>0.08</v>
      </c>
      <c r="J332" s="39">
        <f t="shared" si="57"/>
        <v>0</v>
      </c>
      <c r="K332" s="40"/>
    </row>
    <row r="333" spans="1:11" ht="15.75" customHeight="1">
      <c r="A333" s="31" t="s">
        <v>612</v>
      </c>
      <c r="B333" s="32" t="s">
        <v>856</v>
      </c>
      <c r="C333" s="33" t="s">
        <v>831</v>
      </c>
      <c r="D333" s="33" t="s">
        <v>109</v>
      </c>
      <c r="E333" s="34" t="s">
        <v>532</v>
      </c>
      <c r="F333" s="35">
        <v>2</v>
      </c>
      <c r="G333" s="36"/>
      <c r="H333" s="37">
        <f t="shared" ref="H333" si="68">G333*F333</f>
        <v>0</v>
      </c>
      <c r="I333" s="38">
        <v>0.08</v>
      </c>
      <c r="J333" s="39">
        <f t="shared" ref="J333" si="69">ROUND(H333*(1+I333),2)</f>
        <v>0</v>
      </c>
      <c r="K333" s="40"/>
    </row>
    <row r="334" spans="1:11" ht="15.75" customHeight="1">
      <c r="A334" s="31" t="s">
        <v>613</v>
      </c>
      <c r="B334" s="32" t="s">
        <v>856</v>
      </c>
      <c r="C334" s="33" t="s">
        <v>1087</v>
      </c>
      <c r="D334" s="33" t="s">
        <v>114</v>
      </c>
      <c r="E334" s="34" t="s">
        <v>85</v>
      </c>
      <c r="F334" s="35">
        <v>6</v>
      </c>
      <c r="G334" s="36"/>
      <c r="H334" s="37">
        <f t="shared" si="66"/>
        <v>0</v>
      </c>
      <c r="I334" s="38">
        <v>0.08</v>
      </c>
      <c r="J334" s="39">
        <f t="shared" si="57"/>
        <v>0</v>
      </c>
      <c r="K334" s="40"/>
    </row>
    <row r="335" spans="1:11" ht="15.75" customHeight="1">
      <c r="A335" s="31" t="s">
        <v>614</v>
      </c>
      <c r="B335" s="32" t="s">
        <v>710</v>
      </c>
      <c r="C335" s="33" t="s">
        <v>1105</v>
      </c>
      <c r="D335" s="33" t="s">
        <v>711</v>
      </c>
      <c r="E335" s="34" t="s">
        <v>76</v>
      </c>
      <c r="F335" s="35">
        <v>1</v>
      </c>
      <c r="G335" s="36"/>
      <c r="H335" s="37">
        <f t="shared" si="66"/>
        <v>0</v>
      </c>
      <c r="I335" s="38">
        <v>0.08</v>
      </c>
      <c r="J335" s="39">
        <f t="shared" ref="J335" si="70">ROUND(H335*(1+I335),2)</f>
        <v>0</v>
      </c>
      <c r="K335" s="40"/>
    </row>
    <row r="336" spans="1:11" ht="15.75" customHeight="1">
      <c r="A336" s="31" t="s">
        <v>615</v>
      </c>
      <c r="B336" s="32" t="s">
        <v>654</v>
      </c>
      <c r="C336" s="33" t="s">
        <v>1165</v>
      </c>
      <c r="D336" s="33" t="s">
        <v>36</v>
      </c>
      <c r="E336" s="34" t="s">
        <v>76</v>
      </c>
      <c r="F336" s="35">
        <v>1</v>
      </c>
      <c r="G336" s="36"/>
      <c r="H336" s="37">
        <f t="shared" si="66"/>
        <v>0</v>
      </c>
      <c r="I336" s="38">
        <v>0.08</v>
      </c>
      <c r="J336" s="39">
        <f t="shared" si="57"/>
        <v>0</v>
      </c>
      <c r="K336" s="40"/>
    </row>
    <row r="337" spans="1:11" ht="15.75" customHeight="1">
      <c r="A337" s="31" t="s">
        <v>616</v>
      </c>
      <c r="B337" s="32" t="s">
        <v>654</v>
      </c>
      <c r="C337" s="33" t="s">
        <v>1165</v>
      </c>
      <c r="D337" s="33" t="s">
        <v>37</v>
      </c>
      <c r="E337" s="34" t="s">
        <v>76</v>
      </c>
      <c r="F337" s="35">
        <v>1</v>
      </c>
      <c r="G337" s="36"/>
      <c r="H337" s="37">
        <f t="shared" si="66"/>
        <v>0</v>
      </c>
      <c r="I337" s="38">
        <v>0.08</v>
      </c>
      <c r="J337" s="39">
        <f t="shared" si="57"/>
        <v>0</v>
      </c>
      <c r="K337" s="40"/>
    </row>
    <row r="338" spans="1:11" ht="15.75" customHeight="1">
      <c r="A338" s="31" t="s">
        <v>617</v>
      </c>
      <c r="B338" s="32" t="s">
        <v>149</v>
      </c>
      <c r="C338" s="33" t="s">
        <v>1087</v>
      </c>
      <c r="D338" s="33" t="s">
        <v>46</v>
      </c>
      <c r="E338" s="34" t="s">
        <v>76</v>
      </c>
      <c r="F338" s="35">
        <v>8</v>
      </c>
      <c r="G338" s="36"/>
      <c r="H338" s="37">
        <f t="shared" si="66"/>
        <v>0</v>
      </c>
      <c r="I338" s="38">
        <v>0.08</v>
      </c>
      <c r="J338" s="39">
        <f t="shared" si="57"/>
        <v>0</v>
      </c>
      <c r="K338" s="40"/>
    </row>
    <row r="339" spans="1:11" ht="15.75" customHeight="1">
      <c r="A339" s="31" t="s">
        <v>618</v>
      </c>
      <c r="B339" s="32" t="s">
        <v>149</v>
      </c>
      <c r="C339" s="33" t="s">
        <v>1087</v>
      </c>
      <c r="D339" s="33" t="s">
        <v>30</v>
      </c>
      <c r="E339" s="34" t="s">
        <v>76</v>
      </c>
      <c r="F339" s="35">
        <v>2</v>
      </c>
      <c r="G339" s="36"/>
      <c r="H339" s="37">
        <f t="shared" si="66"/>
        <v>0</v>
      </c>
      <c r="I339" s="38">
        <v>0.08</v>
      </c>
      <c r="J339" s="39">
        <f t="shared" si="57"/>
        <v>0</v>
      </c>
      <c r="K339" s="40"/>
    </row>
    <row r="340" spans="1:11" ht="63.75">
      <c r="A340" s="31" t="s">
        <v>619</v>
      </c>
      <c r="B340" s="32" t="s">
        <v>885</v>
      </c>
      <c r="C340" s="33" t="s">
        <v>1087</v>
      </c>
      <c r="D340" s="33" t="s">
        <v>131</v>
      </c>
      <c r="E340" s="34" t="s">
        <v>1167</v>
      </c>
      <c r="F340" s="35">
        <v>230</v>
      </c>
      <c r="G340" s="36"/>
      <c r="H340" s="37">
        <f t="shared" si="66"/>
        <v>0</v>
      </c>
      <c r="I340" s="38">
        <v>0.08</v>
      </c>
      <c r="J340" s="39">
        <f t="shared" si="57"/>
        <v>0</v>
      </c>
      <c r="K340" s="40"/>
    </row>
    <row r="341" spans="1:11" ht="15.75" customHeight="1">
      <c r="A341" s="31" t="s">
        <v>620</v>
      </c>
      <c r="B341" s="32" t="s">
        <v>886</v>
      </c>
      <c r="C341" s="33" t="s">
        <v>1163</v>
      </c>
      <c r="D341" s="33"/>
      <c r="E341" s="34" t="s">
        <v>20</v>
      </c>
      <c r="F341" s="35">
        <v>20</v>
      </c>
      <c r="G341" s="36"/>
      <c r="H341" s="37">
        <f t="shared" si="66"/>
        <v>0</v>
      </c>
      <c r="I341" s="38">
        <v>0.08</v>
      </c>
      <c r="J341" s="39">
        <f t="shared" si="57"/>
        <v>0</v>
      </c>
      <c r="K341" s="40"/>
    </row>
    <row r="342" spans="1:11" ht="15.75" customHeight="1">
      <c r="A342" s="31" t="s">
        <v>621</v>
      </c>
      <c r="B342" s="32" t="s">
        <v>944</v>
      </c>
      <c r="C342" s="33" t="s">
        <v>35</v>
      </c>
      <c r="D342" s="33" t="s">
        <v>204</v>
      </c>
      <c r="E342" s="34" t="s">
        <v>76</v>
      </c>
      <c r="F342" s="35">
        <v>3</v>
      </c>
      <c r="G342" s="36"/>
      <c r="H342" s="37">
        <f t="shared" si="66"/>
        <v>0</v>
      </c>
      <c r="I342" s="38">
        <v>0.08</v>
      </c>
      <c r="J342" s="39">
        <f t="shared" si="57"/>
        <v>0</v>
      </c>
      <c r="K342" s="40"/>
    </row>
    <row r="343" spans="1:11" ht="15.75" customHeight="1">
      <c r="A343" s="31" t="s">
        <v>622</v>
      </c>
      <c r="B343" s="32" t="s">
        <v>944</v>
      </c>
      <c r="C343" s="33" t="s">
        <v>35</v>
      </c>
      <c r="D343" s="33" t="s">
        <v>46</v>
      </c>
      <c r="E343" s="34" t="s">
        <v>818</v>
      </c>
      <c r="F343" s="35">
        <v>11</v>
      </c>
      <c r="G343" s="36"/>
      <c r="H343" s="37">
        <f t="shared" ref="H343:H344" si="71">G343*F343</f>
        <v>0</v>
      </c>
      <c r="I343" s="38">
        <v>0.08</v>
      </c>
      <c r="J343" s="39">
        <f t="shared" ref="J343:J344" si="72">ROUND(H343*(1+I343),2)</f>
        <v>0</v>
      </c>
      <c r="K343" s="40"/>
    </row>
    <row r="344" spans="1:11" ht="15.75" customHeight="1">
      <c r="A344" s="31" t="s">
        <v>623</v>
      </c>
      <c r="B344" s="32" t="s">
        <v>975</v>
      </c>
      <c r="C344" s="33" t="s">
        <v>1168</v>
      </c>
      <c r="D344" s="33" t="s">
        <v>976</v>
      </c>
      <c r="E344" s="34" t="s">
        <v>1170</v>
      </c>
      <c r="F344" s="35">
        <v>1</v>
      </c>
      <c r="G344" s="36"/>
      <c r="H344" s="37">
        <f t="shared" si="71"/>
        <v>0</v>
      </c>
      <c r="I344" s="38">
        <v>0.08</v>
      </c>
      <c r="J344" s="39">
        <f t="shared" si="72"/>
        <v>0</v>
      </c>
      <c r="K344" s="40"/>
    </row>
    <row r="345" spans="1:11" ht="15.75" customHeight="1">
      <c r="A345" s="31" t="s">
        <v>624</v>
      </c>
      <c r="B345" s="32" t="s">
        <v>1004</v>
      </c>
      <c r="C345" s="33" t="s">
        <v>1169</v>
      </c>
      <c r="D345" s="33"/>
      <c r="E345" s="34" t="s">
        <v>65</v>
      </c>
      <c r="F345" s="35">
        <v>5</v>
      </c>
      <c r="G345" s="36"/>
      <c r="H345" s="37">
        <f t="shared" si="66"/>
        <v>0</v>
      </c>
      <c r="I345" s="38">
        <v>0.08</v>
      </c>
      <c r="J345" s="39">
        <f t="shared" si="57"/>
        <v>0</v>
      </c>
      <c r="K345" s="40"/>
    </row>
    <row r="346" spans="1:11" ht="15.75" customHeight="1">
      <c r="A346" s="31" t="s">
        <v>625</v>
      </c>
      <c r="B346" s="32" t="s">
        <v>777</v>
      </c>
      <c r="C346" s="33" t="s">
        <v>643</v>
      </c>
      <c r="D346" s="33" t="s">
        <v>644</v>
      </c>
      <c r="E346" s="34" t="s">
        <v>65</v>
      </c>
      <c r="F346" s="35">
        <v>15</v>
      </c>
      <c r="G346" s="36"/>
      <c r="H346" s="37">
        <f t="shared" si="66"/>
        <v>0</v>
      </c>
      <c r="I346" s="38">
        <v>0.08</v>
      </c>
      <c r="J346" s="39">
        <f t="shared" si="57"/>
        <v>0</v>
      </c>
      <c r="K346" s="40"/>
    </row>
    <row r="347" spans="1:11" ht="15.75" customHeight="1">
      <c r="A347" s="31" t="s">
        <v>626</v>
      </c>
      <c r="B347" s="32" t="s">
        <v>1005</v>
      </c>
      <c r="C347" s="33" t="s">
        <v>38</v>
      </c>
      <c r="D347" s="33" t="s">
        <v>58</v>
      </c>
      <c r="E347" s="34"/>
      <c r="F347" s="35">
        <v>10</v>
      </c>
      <c r="G347" s="36"/>
      <c r="H347" s="37">
        <f t="shared" si="66"/>
        <v>0</v>
      </c>
      <c r="I347" s="38">
        <v>0.08</v>
      </c>
      <c r="J347" s="39">
        <f t="shared" si="57"/>
        <v>0</v>
      </c>
      <c r="K347" s="40"/>
    </row>
    <row r="348" spans="1:11" ht="15.75" customHeight="1">
      <c r="A348" s="31" t="s">
        <v>627</v>
      </c>
      <c r="B348" s="32" t="s">
        <v>1005</v>
      </c>
      <c r="C348" s="33" t="s">
        <v>59</v>
      </c>
      <c r="D348" s="33" t="s">
        <v>60</v>
      </c>
      <c r="E348" s="34" t="s">
        <v>1171</v>
      </c>
      <c r="F348" s="35">
        <v>1</v>
      </c>
      <c r="G348" s="36"/>
      <c r="H348" s="37">
        <f t="shared" si="66"/>
        <v>0</v>
      </c>
      <c r="I348" s="38">
        <v>0.08</v>
      </c>
      <c r="J348" s="39">
        <f t="shared" si="57"/>
        <v>0</v>
      </c>
      <c r="K348" s="40"/>
    </row>
    <row r="349" spans="1:11" ht="15.75" customHeight="1">
      <c r="A349" s="31" t="s">
        <v>628</v>
      </c>
      <c r="B349" s="32" t="s">
        <v>1005</v>
      </c>
      <c r="C349" s="33" t="s">
        <v>11</v>
      </c>
      <c r="D349" s="33" t="s">
        <v>824</v>
      </c>
      <c r="E349" s="34" t="s">
        <v>103</v>
      </c>
      <c r="F349" s="35">
        <v>2</v>
      </c>
      <c r="G349" s="36"/>
      <c r="H349" s="37">
        <f t="shared" ref="H349" si="73">G349*F349</f>
        <v>0</v>
      </c>
      <c r="I349" s="38">
        <v>0.08</v>
      </c>
      <c r="J349" s="39">
        <f t="shared" ref="J349" si="74">ROUND(H349*(1+I349),2)</f>
        <v>0</v>
      </c>
      <c r="K349" s="40"/>
    </row>
    <row r="350" spans="1:11" ht="15.75" customHeight="1">
      <c r="A350" s="31" t="s">
        <v>629</v>
      </c>
      <c r="B350" s="32" t="s">
        <v>1006</v>
      </c>
      <c r="C350" s="33" t="s">
        <v>1087</v>
      </c>
      <c r="D350" s="33" t="s">
        <v>40</v>
      </c>
      <c r="E350" s="34" t="s">
        <v>20</v>
      </c>
      <c r="F350" s="35">
        <v>15</v>
      </c>
      <c r="G350" s="36"/>
      <c r="H350" s="37">
        <f t="shared" si="66"/>
        <v>0</v>
      </c>
      <c r="I350" s="38">
        <v>0.08</v>
      </c>
      <c r="J350" s="39">
        <f t="shared" si="57"/>
        <v>0</v>
      </c>
      <c r="K350" s="40"/>
    </row>
    <row r="351" spans="1:11" ht="15.75" customHeight="1">
      <c r="A351" s="31" t="s">
        <v>630</v>
      </c>
      <c r="B351" s="32" t="s">
        <v>1006</v>
      </c>
      <c r="C351" s="33" t="s">
        <v>1087</v>
      </c>
      <c r="D351" s="33" t="s">
        <v>61</v>
      </c>
      <c r="E351" s="34" t="s">
        <v>76</v>
      </c>
      <c r="F351" s="35">
        <v>4</v>
      </c>
      <c r="G351" s="36"/>
      <c r="H351" s="37">
        <f t="shared" si="66"/>
        <v>0</v>
      </c>
      <c r="I351" s="38">
        <v>0.08</v>
      </c>
      <c r="J351" s="39">
        <f t="shared" si="57"/>
        <v>0</v>
      </c>
      <c r="K351" s="40"/>
    </row>
    <row r="352" spans="1:11" ht="31.5" customHeight="1">
      <c r="A352" s="31" t="s">
        <v>1039</v>
      </c>
      <c r="B352" s="32" t="s">
        <v>848</v>
      </c>
      <c r="C352" s="33" t="s">
        <v>124</v>
      </c>
      <c r="D352" s="33"/>
      <c r="E352" s="34" t="s">
        <v>1172</v>
      </c>
      <c r="F352" s="35">
        <v>6</v>
      </c>
      <c r="G352" s="36"/>
      <c r="H352" s="37">
        <f t="shared" si="66"/>
        <v>0</v>
      </c>
      <c r="I352" s="38">
        <v>0.08</v>
      </c>
      <c r="J352" s="39">
        <f t="shared" si="57"/>
        <v>0</v>
      </c>
      <c r="K352" s="40"/>
    </row>
    <row r="353" spans="1:11" ht="15.75" customHeight="1">
      <c r="A353" s="31" t="s">
        <v>635</v>
      </c>
      <c r="B353" s="32" t="s">
        <v>851</v>
      </c>
      <c r="C353" s="33" t="s">
        <v>62</v>
      </c>
      <c r="D353" s="33" t="s">
        <v>63</v>
      </c>
      <c r="E353" s="34" t="s">
        <v>64</v>
      </c>
      <c r="F353" s="35">
        <v>3</v>
      </c>
      <c r="G353" s="36"/>
      <c r="H353" s="37">
        <f t="shared" si="66"/>
        <v>0</v>
      </c>
      <c r="I353" s="38">
        <v>0.08</v>
      </c>
      <c r="J353" s="39">
        <f t="shared" si="57"/>
        <v>0</v>
      </c>
      <c r="K353" s="40"/>
    </row>
    <row r="354" spans="1:11" ht="15.75" customHeight="1">
      <c r="A354" s="31" t="s">
        <v>636</v>
      </c>
      <c r="B354" s="32" t="s">
        <v>1080</v>
      </c>
      <c r="C354" s="33" t="s">
        <v>1087</v>
      </c>
      <c r="D354" s="33" t="s">
        <v>46</v>
      </c>
      <c r="E354" s="34" t="s">
        <v>76</v>
      </c>
      <c r="F354" s="35">
        <v>15</v>
      </c>
      <c r="G354" s="36"/>
      <c r="H354" s="37">
        <f t="shared" si="66"/>
        <v>0</v>
      </c>
      <c r="I354" s="38">
        <v>0.08</v>
      </c>
      <c r="J354" s="39">
        <f t="shared" si="57"/>
        <v>0</v>
      </c>
      <c r="K354" s="40"/>
    </row>
    <row r="355" spans="1:11" ht="15.75" customHeight="1">
      <c r="A355" s="31" t="s">
        <v>637</v>
      </c>
      <c r="B355" s="32" t="s">
        <v>874</v>
      </c>
      <c r="C355" s="33" t="s">
        <v>1087</v>
      </c>
      <c r="D355" s="33" t="s">
        <v>30</v>
      </c>
      <c r="E355" s="34" t="s">
        <v>76</v>
      </c>
      <c r="F355" s="35">
        <v>20</v>
      </c>
      <c r="G355" s="36"/>
      <c r="H355" s="37">
        <f t="shared" si="66"/>
        <v>0</v>
      </c>
      <c r="I355" s="38">
        <v>0.08</v>
      </c>
      <c r="J355" s="39">
        <f t="shared" si="57"/>
        <v>0</v>
      </c>
      <c r="K355" s="40"/>
    </row>
    <row r="356" spans="1:11" ht="15.75" customHeight="1">
      <c r="A356" s="31" t="s">
        <v>664</v>
      </c>
      <c r="B356" s="32" t="s">
        <v>888</v>
      </c>
      <c r="C356" s="33" t="s">
        <v>35</v>
      </c>
      <c r="D356" s="33" t="s">
        <v>147</v>
      </c>
      <c r="E356" s="34" t="s">
        <v>41</v>
      </c>
      <c r="F356" s="35">
        <v>1</v>
      </c>
      <c r="G356" s="36"/>
      <c r="H356" s="37">
        <f t="shared" si="66"/>
        <v>0</v>
      </c>
      <c r="I356" s="38">
        <v>0.08</v>
      </c>
      <c r="J356" s="39">
        <f t="shared" si="57"/>
        <v>0</v>
      </c>
      <c r="K356" s="40"/>
    </row>
    <row r="357" spans="1:11" ht="15.75" customHeight="1">
      <c r="A357" s="31" t="s">
        <v>665</v>
      </c>
      <c r="B357" s="32" t="s">
        <v>888</v>
      </c>
      <c r="C357" s="33" t="s">
        <v>35</v>
      </c>
      <c r="D357" s="33" t="s">
        <v>30</v>
      </c>
      <c r="E357" s="34" t="s">
        <v>88</v>
      </c>
      <c r="F357" s="35">
        <v>1</v>
      </c>
      <c r="G357" s="36"/>
      <c r="H357" s="37">
        <f t="shared" si="66"/>
        <v>0</v>
      </c>
      <c r="I357" s="38">
        <v>0.08</v>
      </c>
      <c r="J357" s="39">
        <f t="shared" si="57"/>
        <v>0</v>
      </c>
      <c r="K357" s="40"/>
    </row>
    <row r="358" spans="1:11" ht="15.75" customHeight="1">
      <c r="A358" s="31" t="s">
        <v>666</v>
      </c>
      <c r="B358" s="32" t="s">
        <v>835</v>
      </c>
      <c r="C358" s="33" t="s">
        <v>35</v>
      </c>
      <c r="D358" s="33" t="s">
        <v>77</v>
      </c>
      <c r="E358" s="34" t="s">
        <v>20</v>
      </c>
      <c r="F358" s="35">
        <v>1</v>
      </c>
      <c r="G358" s="36"/>
      <c r="H358" s="37">
        <f t="shared" si="66"/>
        <v>0</v>
      </c>
      <c r="I358" s="38">
        <v>0.08</v>
      </c>
      <c r="J358" s="39">
        <f t="shared" si="57"/>
        <v>0</v>
      </c>
      <c r="K358" s="40"/>
    </row>
    <row r="359" spans="1:11" ht="15.75" customHeight="1">
      <c r="A359" s="31" t="s">
        <v>667</v>
      </c>
      <c r="B359" s="32" t="s">
        <v>836</v>
      </c>
      <c r="C359" s="33" t="s">
        <v>1087</v>
      </c>
      <c r="D359" s="33" t="s">
        <v>61</v>
      </c>
      <c r="E359" s="34" t="s">
        <v>70</v>
      </c>
      <c r="F359" s="35">
        <v>2</v>
      </c>
      <c r="G359" s="36"/>
      <c r="H359" s="37">
        <f t="shared" si="66"/>
        <v>0</v>
      </c>
      <c r="I359" s="38">
        <v>0.08</v>
      </c>
      <c r="J359" s="39">
        <f t="shared" si="57"/>
        <v>0</v>
      </c>
      <c r="K359" s="40"/>
    </row>
    <row r="360" spans="1:11" ht="15.75" customHeight="1">
      <c r="A360" s="31" t="s">
        <v>668</v>
      </c>
      <c r="B360" s="32" t="s">
        <v>836</v>
      </c>
      <c r="C360" s="33" t="s">
        <v>35</v>
      </c>
      <c r="D360" s="33" t="s">
        <v>71</v>
      </c>
      <c r="E360" s="34" t="s">
        <v>31</v>
      </c>
      <c r="F360" s="35">
        <v>10</v>
      </c>
      <c r="G360" s="36"/>
      <c r="H360" s="37">
        <f t="shared" si="66"/>
        <v>0</v>
      </c>
      <c r="I360" s="38">
        <v>0.08</v>
      </c>
      <c r="J360" s="39">
        <f t="shared" si="57"/>
        <v>0</v>
      </c>
      <c r="K360" s="40"/>
    </row>
    <row r="361" spans="1:11" ht="15.75" customHeight="1">
      <c r="A361" s="31" t="s">
        <v>669</v>
      </c>
      <c r="B361" s="32" t="s">
        <v>837</v>
      </c>
      <c r="C361" s="33" t="s">
        <v>1173</v>
      </c>
      <c r="D361" s="33">
        <v>0.1</v>
      </c>
      <c r="E361" s="34" t="s">
        <v>138</v>
      </c>
      <c r="F361" s="35">
        <v>20</v>
      </c>
      <c r="G361" s="36"/>
      <c r="H361" s="37">
        <f t="shared" si="66"/>
        <v>0</v>
      </c>
      <c r="I361" s="38">
        <v>0.08</v>
      </c>
      <c r="J361" s="39">
        <f t="shared" ref="J361:J426" si="75">ROUND(H361*(1+I361),2)</f>
        <v>0</v>
      </c>
      <c r="K361" s="40"/>
    </row>
    <row r="362" spans="1:11" ht="15.75" customHeight="1">
      <c r="A362" s="31" t="s">
        <v>670</v>
      </c>
      <c r="B362" s="32" t="s">
        <v>838</v>
      </c>
      <c r="C362" s="33" t="s">
        <v>1105</v>
      </c>
      <c r="D362" s="33" t="s">
        <v>40</v>
      </c>
      <c r="E362" s="34" t="s">
        <v>1176</v>
      </c>
      <c r="F362" s="35">
        <v>4</v>
      </c>
      <c r="G362" s="36"/>
      <c r="H362" s="37">
        <f t="shared" si="66"/>
        <v>0</v>
      </c>
      <c r="I362" s="38">
        <v>0.08</v>
      </c>
      <c r="J362" s="39">
        <f t="shared" si="75"/>
        <v>0</v>
      </c>
      <c r="K362" s="40"/>
    </row>
    <row r="363" spans="1:11" ht="15.75" customHeight="1">
      <c r="A363" s="31" t="s">
        <v>671</v>
      </c>
      <c r="B363" s="32" t="s">
        <v>838</v>
      </c>
      <c r="C363" s="33" t="s">
        <v>1105</v>
      </c>
      <c r="D363" s="33" t="s">
        <v>61</v>
      </c>
      <c r="E363" s="34" t="s">
        <v>1176</v>
      </c>
      <c r="F363" s="35">
        <v>1</v>
      </c>
      <c r="G363" s="36"/>
      <c r="H363" s="37">
        <f t="shared" si="66"/>
        <v>0</v>
      </c>
      <c r="I363" s="38">
        <v>0.08</v>
      </c>
      <c r="J363" s="39">
        <f t="shared" si="75"/>
        <v>0</v>
      </c>
      <c r="K363" s="40"/>
    </row>
    <row r="364" spans="1:11" ht="15.75" customHeight="1">
      <c r="A364" s="31" t="s">
        <v>672</v>
      </c>
      <c r="B364" s="32" t="s">
        <v>955</v>
      </c>
      <c r="C364" s="33" t="s">
        <v>122</v>
      </c>
      <c r="D364" s="33" t="s">
        <v>140</v>
      </c>
      <c r="E364" s="34" t="s">
        <v>20</v>
      </c>
      <c r="F364" s="35">
        <v>10</v>
      </c>
      <c r="G364" s="36"/>
      <c r="H364" s="37">
        <f t="shared" si="66"/>
        <v>0</v>
      </c>
      <c r="I364" s="38">
        <v>0.08</v>
      </c>
      <c r="J364" s="39">
        <f t="shared" si="75"/>
        <v>0</v>
      </c>
      <c r="K364" s="40"/>
    </row>
    <row r="365" spans="1:11" ht="15.75" customHeight="1">
      <c r="A365" s="31" t="s">
        <v>673</v>
      </c>
      <c r="B365" s="32" t="s">
        <v>961</v>
      </c>
      <c r="C365" s="33" t="s">
        <v>18</v>
      </c>
      <c r="D365" s="33" t="s">
        <v>30</v>
      </c>
      <c r="E365" s="34" t="s">
        <v>31</v>
      </c>
      <c r="F365" s="35">
        <v>23</v>
      </c>
      <c r="G365" s="36"/>
      <c r="H365" s="37">
        <f t="shared" si="66"/>
        <v>0</v>
      </c>
      <c r="I365" s="38">
        <v>0.08</v>
      </c>
      <c r="J365" s="39">
        <f t="shared" si="75"/>
        <v>0</v>
      </c>
      <c r="K365" s="40"/>
    </row>
    <row r="366" spans="1:11" ht="15.75" customHeight="1">
      <c r="A366" s="31" t="s">
        <v>674</v>
      </c>
      <c r="B366" s="32" t="s">
        <v>778</v>
      </c>
      <c r="C366" s="33" t="s">
        <v>38</v>
      </c>
      <c r="D366" s="33"/>
      <c r="E366" s="34" t="s">
        <v>157</v>
      </c>
      <c r="F366" s="35">
        <v>2</v>
      </c>
      <c r="G366" s="36"/>
      <c r="H366" s="37">
        <f t="shared" si="66"/>
        <v>0</v>
      </c>
      <c r="I366" s="38">
        <v>0.08</v>
      </c>
      <c r="J366" s="39">
        <f t="shared" si="75"/>
        <v>0</v>
      </c>
      <c r="K366" s="40"/>
    </row>
    <row r="367" spans="1:11" ht="15.75" customHeight="1">
      <c r="A367" s="31" t="s">
        <v>675</v>
      </c>
      <c r="B367" s="32" t="s">
        <v>1003</v>
      </c>
      <c r="C367" s="33" t="s">
        <v>1174</v>
      </c>
      <c r="D367" s="33" t="s">
        <v>203</v>
      </c>
      <c r="E367" s="34" t="s">
        <v>567</v>
      </c>
      <c r="F367" s="35">
        <v>2</v>
      </c>
      <c r="G367" s="36"/>
      <c r="H367" s="37">
        <f t="shared" si="66"/>
        <v>0</v>
      </c>
      <c r="I367" s="38">
        <v>0.08</v>
      </c>
      <c r="J367" s="39">
        <f t="shared" si="75"/>
        <v>0</v>
      </c>
      <c r="K367" s="40"/>
    </row>
    <row r="368" spans="1:11" ht="15.75" customHeight="1">
      <c r="A368" s="31" t="s">
        <v>676</v>
      </c>
      <c r="B368" s="32" t="s">
        <v>762</v>
      </c>
      <c r="C368" s="33" t="s">
        <v>1175</v>
      </c>
      <c r="D368" s="33" t="s">
        <v>550</v>
      </c>
      <c r="E368" s="34" t="s">
        <v>1177</v>
      </c>
      <c r="F368" s="35">
        <v>2</v>
      </c>
      <c r="G368" s="36"/>
      <c r="H368" s="37">
        <f t="shared" ref="H368:H369" si="76">G368*F368</f>
        <v>0</v>
      </c>
      <c r="I368" s="38">
        <v>0.08</v>
      </c>
      <c r="J368" s="39">
        <f t="shared" ref="J368:J369" si="77">ROUND(H368*(1+I368),2)</f>
        <v>0</v>
      </c>
      <c r="K368" s="40"/>
    </row>
    <row r="369" spans="1:11" ht="15.75" customHeight="1">
      <c r="A369" s="31" t="s">
        <v>677</v>
      </c>
      <c r="B369" s="61" t="s">
        <v>999</v>
      </c>
      <c r="C369" s="62" t="s">
        <v>35</v>
      </c>
      <c r="D369" s="56" t="s">
        <v>61</v>
      </c>
      <c r="E369" s="57" t="s">
        <v>70</v>
      </c>
      <c r="F369" s="43">
        <v>1</v>
      </c>
      <c r="G369" s="52"/>
      <c r="H369" s="53">
        <f t="shared" si="76"/>
        <v>0</v>
      </c>
      <c r="I369" s="44">
        <v>0.08</v>
      </c>
      <c r="J369" s="62">
        <f t="shared" si="77"/>
        <v>0</v>
      </c>
      <c r="K369" s="40"/>
    </row>
    <row r="370" spans="1:11" ht="15.75" customHeight="1">
      <c r="A370" s="31" t="s">
        <v>678</v>
      </c>
      <c r="B370" s="32" t="s">
        <v>150</v>
      </c>
      <c r="C370" s="33" t="s">
        <v>35</v>
      </c>
      <c r="D370" s="33" t="s">
        <v>147</v>
      </c>
      <c r="E370" s="34" t="s">
        <v>76</v>
      </c>
      <c r="F370" s="35">
        <v>6</v>
      </c>
      <c r="G370" s="36"/>
      <c r="H370" s="37">
        <f t="shared" si="66"/>
        <v>0</v>
      </c>
      <c r="I370" s="38">
        <v>0.08</v>
      </c>
      <c r="J370" s="39">
        <f t="shared" si="75"/>
        <v>0</v>
      </c>
      <c r="K370" s="46"/>
    </row>
    <row r="371" spans="1:11" ht="15.75" customHeight="1">
      <c r="A371" s="31" t="s">
        <v>679</v>
      </c>
      <c r="B371" s="32" t="s">
        <v>150</v>
      </c>
      <c r="C371" s="33" t="s">
        <v>35</v>
      </c>
      <c r="D371" s="33" t="s">
        <v>30</v>
      </c>
      <c r="E371" s="34" t="s">
        <v>76</v>
      </c>
      <c r="F371" s="35">
        <v>10</v>
      </c>
      <c r="G371" s="36"/>
      <c r="H371" s="37">
        <f t="shared" si="66"/>
        <v>0</v>
      </c>
      <c r="I371" s="38">
        <v>0.08</v>
      </c>
      <c r="J371" s="39">
        <f t="shared" si="75"/>
        <v>0</v>
      </c>
      <c r="K371" s="40"/>
    </row>
    <row r="372" spans="1:11" ht="15.75" customHeight="1">
      <c r="A372" s="31" t="s">
        <v>680</v>
      </c>
      <c r="B372" s="32" t="s">
        <v>528</v>
      </c>
      <c r="C372" s="33" t="s">
        <v>1132</v>
      </c>
      <c r="D372" s="33" t="s">
        <v>74</v>
      </c>
      <c r="E372" s="34" t="s">
        <v>86</v>
      </c>
      <c r="F372" s="35">
        <v>2</v>
      </c>
      <c r="G372" s="36"/>
      <c r="H372" s="37">
        <f t="shared" si="66"/>
        <v>0</v>
      </c>
      <c r="I372" s="38">
        <v>0.08</v>
      </c>
      <c r="J372" s="39">
        <f t="shared" si="75"/>
        <v>0</v>
      </c>
      <c r="K372" s="40"/>
    </row>
    <row r="373" spans="1:11" ht="15.75" customHeight="1">
      <c r="A373" s="31" t="s">
        <v>681</v>
      </c>
      <c r="B373" s="32" t="s">
        <v>528</v>
      </c>
      <c r="C373" s="33" t="s">
        <v>1132</v>
      </c>
      <c r="D373" s="33" t="s">
        <v>34</v>
      </c>
      <c r="E373" s="34" t="s">
        <v>86</v>
      </c>
      <c r="F373" s="35">
        <v>2</v>
      </c>
      <c r="G373" s="36"/>
      <c r="H373" s="37">
        <f t="shared" ref="H373" si="78">G373*F373</f>
        <v>0</v>
      </c>
      <c r="I373" s="38">
        <v>0.08</v>
      </c>
      <c r="J373" s="39">
        <f t="shared" ref="J373" si="79">ROUND(H373*(1+I373),2)</f>
        <v>0</v>
      </c>
      <c r="K373" s="40"/>
    </row>
    <row r="374" spans="1:11" ht="15.75" customHeight="1">
      <c r="A374" s="31" t="s">
        <v>682</v>
      </c>
      <c r="B374" s="32" t="s">
        <v>962</v>
      </c>
      <c r="C374" s="33" t="s">
        <v>26</v>
      </c>
      <c r="D374" s="33" t="s">
        <v>28</v>
      </c>
      <c r="E374" s="34" t="s">
        <v>1178</v>
      </c>
      <c r="F374" s="35">
        <v>4</v>
      </c>
      <c r="G374" s="36"/>
      <c r="H374" s="37">
        <f t="shared" si="66"/>
        <v>0</v>
      </c>
      <c r="I374" s="38">
        <v>0.08</v>
      </c>
      <c r="J374" s="39">
        <f t="shared" si="75"/>
        <v>0</v>
      </c>
      <c r="K374" s="40"/>
    </row>
    <row r="375" spans="1:11" ht="15.75" customHeight="1">
      <c r="A375" s="31" t="s">
        <v>683</v>
      </c>
      <c r="B375" s="32" t="s">
        <v>928</v>
      </c>
      <c r="C375" s="33" t="s">
        <v>35</v>
      </c>
      <c r="D375" s="33" t="s">
        <v>73</v>
      </c>
      <c r="E375" s="34" t="s">
        <v>20</v>
      </c>
      <c r="F375" s="35">
        <v>5</v>
      </c>
      <c r="G375" s="36"/>
      <c r="H375" s="37">
        <f t="shared" si="66"/>
        <v>0</v>
      </c>
      <c r="I375" s="38">
        <v>0.08</v>
      </c>
      <c r="J375" s="39">
        <f t="shared" si="75"/>
        <v>0</v>
      </c>
      <c r="K375" s="40"/>
    </row>
    <row r="376" spans="1:11" ht="15.75" customHeight="1">
      <c r="A376" s="31" t="s">
        <v>684</v>
      </c>
      <c r="B376" s="32" t="s">
        <v>692</v>
      </c>
      <c r="C376" s="33" t="s">
        <v>1087</v>
      </c>
      <c r="D376" s="33" t="s">
        <v>693</v>
      </c>
      <c r="E376" s="34" t="s">
        <v>1093</v>
      </c>
      <c r="F376" s="35">
        <v>12</v>
      </c>
      <c r="G376" s="36"/>
      <c r="H376" s="37">
        <f t="shared" si="66"/>
        <v>0</v>
      </c>
      <c r="I376" s="38">
        <v>0.08</v>
      </c>
      <c r="J376" s="39">
        <f t="shared" si="75"/>
        <v>0</v>
      </c>
      <c r="K376" s="40"/>
    </row>
    <row r="377" spans="1:11" ht="15.75" customHeight="1">
      <c r="A377" s="31" t="s">
        <v>685</v>
      </c>
      <c r="B377" s="32" t="s">
        <v>691</v>
      </c>
      <c r="C377" s="33" t="s">
        <v>1087</v>
      </c>
      <c r="D377" s="33" t="s">
        <v>39</v>
      </c>
      <c r="E377" s="34" t="s">
        <v>75</v>
      </c>
      <c r="F377" s="35">
        <v>1</v>
      </c>
      <c r="G377" s="36"/>
      <c r="H377" s="37">
        <f t="shared" si="66"/>
        <v>0</v>
      </c>
      <c r="I377" s="38">
        <v>0.08</v>
      </c>
      <c r="J377" s="39">
        <f t="shared" si="75"/>
        <v>0</v>
      </c>
      <c r="K377" s="40"/>
    </row>
    <row r="378" spans="1:11" ht="15.75" customHeight="1">
      <c r="A378" s="31" t="s">
        <v>686</v>
      </c>
      <c r="B378" s="32" t="s">
        <v>691</v>
      </c>
      <c r="C378" s="33" t="s">
        <v>1087</v>
      </c>
      <c r="D378" s="33" t="s">
        <v>77</v>
      </c>
      <c r="E378" s="34" t="s">
        <v>75</v>
      </c>
      <c r="F378" s="35">
        <v>1</v>
      </c>
      <c r="G378" s="36"/>
      <c r="H378" s="37">
        <f t="shared" si="66"/>
        <v>0</v>
      </c>
      <c r="I378" s="38">
        <v>0.08</v>
      </c>
      <c r="J378" s="39">
        <f t="shared" si="75"/>
        <v>0</v>
      </c>
      <c r="K378" s="40"/>
    </row>
    <row r="379" spans="1:11" ht="15.75" customHeight="1">
      <c r="A379" s="31" t="s">
        <v>687</v>
      </c>
      <c r="B379" s="32" t="s">
        <v>927</v>
      </c>
      <c r="C379" s="33" t="s">
        <v>35</v>
      </c>
      <c r="D379" s="33" t="s">
        <v>37</v>
      </c>
      <c r="E379" s="34" t="s">
        <v>185</v>
      </c>
      <c r="F379" s="35">
        <v>10</v>
      </c>
      <c r="G379" s="36"/>
      <c r="H379" s="37">
        <f t="shared" si="66"/>
        <v>0</v>
      </c>
      <c r="I379" s="38">
        <v>0.08</v>
      </c>
      <c r="J379" s="39">
        <f t="shared" si="75"/>
        <v>0</v>
      </c>
      <c r="K379" s="40"/>
    </row>
    <row r="380" spans="1:11" ht="15.75" customHeight="1">
      <c r="A380" s="31" t="s">
        <v>694</v>
      </c>
      <c r="B380" s="32" t="s">
        <v>926</v>
      </c>
      <c r="C380" s="33" t="s">
        <v>1113</v>
      </c>
      <c r="D380" s="33" t="s">
        <v>552</v>
      </c>
      <c r="E380" s="34" t="s">
        <v>185</v>
      </c>
      <c r="F380" s="35">
        <v>2</v>
      </c>
      <c r="G380" s="36"/>
      <c r="H380" s="37">
        <f t="shared" si="66"/>
        <v>0</v>
      </c>
      <c r="I380" s="38">
        <v>0.08</v>
      </c>
      <c r="J380" s="39">
        <f t="shared" si="75"/>
        <v>0</v>
      </c>
      <c r="K380" s="40"/>
    </row>
    <row r="381" spans="1:11" ht="15.75" customHeight="1">
      <c r="A381" s="31" t="s">
        <v>695</v>
      </c>
      <c r="B381" s="32" t="s">
        <v>1026</v>
      </c>
      <c r="C381" s="33" t="s">
        <v>1087</v>
      </c>
      <c r="D381" s="33" t="s">
        <v>34</v>
      </c>
      <c r="E381" s="34" t="s">
        <v>20</v>
      </c>
      <c r="F381" s="35">
        <v>1</v>
      </c>
      <c r="G381" s="36"/>
      <c r="H381" s="37">
        <f t="shared" si="66"/>
        <v>0</v>
      </c>
      <c r="I381" s="38">
        <v>0.08</v>
      </c>
      <c r="J381" s="39">
        <f t="shared" si="75"/>
        <v>0</v>
      </c>
      <c r="K381" s="40"/>
    </row>
    <row r="382" spans="1:11" ht="15.75" customHeight="1">
      <c r="A382" s="31" t="s">
        <v>696</v>
      </c>
      <c r="B382" s="32" t="s">
        <v>925</v>
      </c>
      <c r="C382" s="33" t="s">
        <v>1087</v>
      </c>
      <c r="D382" s="33" t="s">
        <v>40</v>
      </c>
      <c r="E382" s="34" t="s">
        <v>20</v>
      </c>
      <c r="F382" s="35">
        <v>3</v>
      </c>
      <c r="G382" s="36"/>
      <c r="H382" s="37">
        <f t="shared" si="66"/>
        <v>0</v>
      </c>
      <c r="I382" s="38">
        <v>0.08</v>
      </c>
      <c r="J382" s="39">
        <f t="shared" si="75"/>
        <v>0</v>
      </c>
      <c r="K382" s="40"/>
    </row>
    <row r="383" spans="1:11" ht="15.75" customHeight="1">
      <c r="A383" s="31" t="s">
        <v>697</v>
      </c>
      <c r="B383" s="32" t="s">
        <v>779</v>
      </c>
      <c r="C383" s="33" t="s">
        <v>35</v>
      </c>
      <c r="D383" s="33" t="s">
        <v>36</v>
      </c>
      <c r="E383" s="34" t="s">
        <v>1093</v>
      </c>
      <c r="F383" s="35">
        <v>2</v>
      </c>
      <c r="G383" s="36"/>
      <c r="H383" s="37">
        <f t="shared" si="66"/>
        <v>0</v>
      </c>
      <c r="I383" s="38">
        <v>0.08</v>
      </c>
      <c r="J383" s="39">
        <f t="shared" si="75"/>
        <v>0</v>
      </c>
      <c r="K383" s="40"/>
    </row>
    <row r="384" spans="1:11" ht="15.75" customHeight="1">
      <c r="A384" s="31" t="s">
        <v>698</v>
      </c>
      <c r="B384" s="32" t="s">
        <v>924</v>
      </c>
      <c r="C384" s="33" t="s">
        <v>35</v>
      </c>
      <c r="D384" s="33" t="s">
        <v>44</v>
      </c>
      <c r="E384" s="34" t="s">
        <v>20</v>
      </c>
      <c r="F384" s="35">
        <v>7</v>
      </c>
      <c r="G384" s="36"/>
      <c r="H384" s="37">
        <f t="shared" si="66"/>
        <v>0</v>
      </c>
      <c r="I384" s="38">
        <v>0.08</v>
      </c>
      <c r="J384" s="39">
        <f t="shared" si="75"/>
        <v>0</v>
      </c>
      <c r="K384" s="40"/>
    </row>
    <row r="385" spans="1:11" ht="15.75" customHeight="1">
      <c r="A385" s="31" t="s">
        <v>699</v>
      </c>
      <c r="B385" s="32" t="s">
        <v>924</v>
      </c>
      <c r="C385" s="33" t="s">
        <v>35</v>
      </c>
      <c r="D385" s="33" t="s">
        <v>77</v>
      </c>
      <c r="E385" s="34" t="s">
        <v>20</v>
      </c>
      <c r="F385" s="35">
        <v>35</v>
      </c>
      <c r="G385" s="36"/>
      <c r="H385" s="37">
        <f t="shared" ref="H385:H432" si="80">G385*F385</f>
        <v>0</v>
      </c>
      <c r="I385" s="38">
        <v>0.08</v>
      </c>
      <c r="J385" s="39">
        <f t="shared" si="75"/>
        <v>0</v>
      </c>
      <c r="K385" s="40"/>
    </row>
    <row r="386" spans="1:11" ht="15.75" customHeight="1">
      <c r="A386" s="31" t="s">
        <v>700</v>
      </c>
      <c r="B386" s="32" t="s">
        <v>924</v>
      </c>
      <c r="C386" s="33" t="s">
        <v>35</v>
      </c>
      <c r="D386" s="33" t="s">
        <v>39</v>
      </c>
      <c r="E386" s="34" t="s">
        <v>20</v>
      </c>
      <c r="F386" s="35">
        <v>15</v>
      </c>
      <c r="G386" s="36"/>
      <c r="H386" s="37">
        <f t="shared" si="80"/>
        <v>0</v>
      </c>
      <c r="I386" s="38">
        <v>0.08</v>
      </c>
      <c r="J386" s="39">
        <f t="shared" si="75"/>
        <v>0</v>
      </c>
      <c r="K386" s="40"/>
    </row>
    <row r="387" spans="1:11" ht="15.75" customHeight="1">
      <c r="A387" s="31" t="s">
        <v>701</v>
      </c>
      <c r="B387" s="32" t="s">
        <v>860</v>
      </c>
      <c r="C387" s="33" t="s">
        <v>1087</v>
      </c>
      <c r="D387" s="33" t="s">
        <v>79</v>
      </c>
      <c r="E387" s="34" t="s">
        <v>80</v>
      </c>
      <c r="F387" s="35">
        <v>40</v>
      </c>
      <c r="G387" s="36"/>
      <c r="H387" s="37">
        <f t="shared" si="80"/>
        <v>0</v>
      </c>
      <c r="I387" s="38">
        <v>0.08</v>
      </c>
      <c r="J387" s="39">
        <f t="shared" si="75"/>
        <v>0</v>
      </c>
      <c r="K387" s="40"/>
    </row>
    <row r="388" spans="1:11" ht="15.75" customHeight="1">
      <c r="A388" s="31" t="s">
        <v>702</v>
      </c>
      <c r="B388" s="32" t="s">
        <v>860</v>
      </c>
      <c r="C388" s="33" t="s">
        <v>1087</v>
      </c>
      <c r="D388" s="33" t="s">
        <v>81</v>
      </c>
      <c r="E388" s="34" t="s">
        <v>20</v>
      </c>
      <c r="F388" s="35">
        <v>35</v>
      </c>
      <c r="G388" s="36"/>
      <c r="H388" s="37">
        <f t="shared" si="80"/>
        <v>0</v>
      </c>
      <c r="I388" s="38">
        <v>0.08</v>
      </c>
      <c r="J388" s="39">
        <f t="shared" si="75"/>
        <v>0</v>
      </c>
      <c r="K388" s="40"/>
    </row>
    <row r="389" spans="1:11" ht="15.75" customHeight="1">
      <c r="A389" s="31" t="s">
        <v>703</v>
      </c>
      <c r="B389" s="32" t="s">
        <v>859</v>
      </c>
      <c r="C389" s="33" t="s">
        <v>18</v>
      </c>
      <c r="D389" s="33" t="s">
        <v>40</v>
      </c>
      <c r="E389" s="34" t="s">
        <v>70</v>
      </c>
      <c r="F389" s="35">
        <v>10</v>
      </c>
      <c r="G389" s="36"/>
      <c r="H389" s="37">
        <f t="shared" si="80"/>
        <v>0</v>
      </c>
      <c r="I389" s="38">
        <v>0.08</v>
      </c>
      <c r="J389" s="39">
        <f t="shared" si="75"/>
        <v>0</v>
      </c>
      <c r="K389" s="40"/>
    </row>
    <row r="390" spans="1:11" ht="15.75" customHeight="1">
      <c r="A390" s="31" t="s">
        <v>704</v>
      </c>
      <c r="B390" s="32" t="s">
        <v>859</v>
      </c>
      <c r="C390" s="33" t="s">
        <v>35</v>
      </c>
      <c r="D390" s="33" t="s">
        <v>61</v>
      </c>
      <c r="E390" s="34" t="s">
        <v>41</v>
      </c>
      <c r="F390" s="35">
        <v>4</v>
      </c>
      <c r="G390" s="36"/>
      <c r="H390" s="37">
        <f t="shared" si="80"/>
        <v>0</v>
      </c>
      <c r="I390" s="38">
        <v>0.08</v>
      </c>
      <c r="J390" s="39">
        <f t="shared" si="75"/>
        <v>0</v>
      </c>
      <c r="K390" s="40"/>
    </row>
    <row r="391" spans="1:11" ht="15.75" customHeight="1">
      <c r="A391" s="31" t="s">
        <v>705</v>
      </c>
      <c r="B391" s="32" t="s">
        <v>859</v>
      </c>
      <c r="C391" s="33" t="s">
        <v>11</v>
      </c>
      <c r="D391" s="33" t="s">
        <v>554</v>
      </c>
      <c r="E391" s="34" t="s">
        <v>1122</v>
      </c>
      <c r="F391" s="35">
        <v>6</v>
      </c>
      <c r="G391" s="36"/>
      <c r="H391" s="37">
        <f t="shared" si="80"/>
        <v>0</v>
      </c>
      <c r="I391" s="38">
        <v>0.08</v>
      </c>
      <c r="J391" s="39">
        <f t="shared" si="75"/>
        <v>0</v>
      </c>
      <c r="K391" s="40"/>
    </row>
    <row r="392" spans="1:11" ht="15.75" customHeight="1">
      <c r="A392" s="31" t="s">
        <v>706</v>
      </c>
      <c r="B392" s="32" t="s">
        <v>858</v>
      </c>
      <c r="C392" s="33" t="s">
        <v>35</v>
      </c>
      <c r="D392" s="33" t="s">
        <v>78</v>
      </c>
      <c r="E392" s="34" t="s">
        <v>48</v>
      </c>
      <c r="F392" s="35">
        <v>2</v>
      </c>
      <c r="G392" s="36"/>
      <c r="H392" s="37">
        <f t="shared" si="80"/>
        <v>0</v>
      </c>
      <c r="I392" s="38">
        <v>0.08</v>
      </c>
      <c r="J392" s="39">
        <f t="shared" si="75"/>
        <v>0</v>
      </c>
      <c r="K392" s="40"/>
    </row>
    <row r="393" spans="1:11" ht="31.5" customHeight="1">
      <c r="A393" s="31" t="s">
        <v>707</v>
      </c>
      <c r="B393" s="32" t="s">
        <v>861</v>
      </c>
      <c r="C393" s="33" t="s">
        <v>1180</v>
      </c>
      <c r="D393" s="33" t="s">
        <v>120</v>
      </c>
      <c r="E393" s="34" t="s">
        <v>20</v>
      </c>
      <c r="F393" s="35">
        <v>60</v>
      </c>
      <c r="G393" s="36"/>
      <c r="H393" s="37">
        <f t="shared" si="80"/>
        <v>0</v>
      </c>
      <c r="I393" s="38">
        <v>0.08</v>
      </c>
      <c r="J393" s="39">
        <f t="shared" si="75"/>
        <v>0</v>
      </c>
      <c r="K393" s="40"/>
    </row>
    <row r="394" spans="1:11" ht="31.5" customHeight="1">
      <c r="A394" s="31" t="s">
        <v>738</v>
      </c>
      <c r="B394" s="32" t="s">
        <v>861</v>
      </c>
      <c r="C394" s="33" t="s">
        <v>1180</v>
      </c>
      <c r="D394" s="33" t="s">
        <v>34</v>
      </c>
      <c r="E394" s="34" t="s">
        <v>70</v>
      </c>
      <c r="F394" s="35">
        <v>30</v>
      </c>
      <c r="G394" s="36"/>
      <c r="H394" s="37">
        <f t="shared" si="80"/>
        <v>0</v>
      </c>
      <c r="I394" s="38">
        <v>0.08</v>
      </c>
      <c r="J394" s="39">
        <f t="shared" si="75"/>
        <v>0</v>
      </c>
      <c r="K394" s="40"/>
    </row>
    <row r="395" spans="1:11" ht="31.5" customHeight="1">
      <c r="A395" s="31" t="s">
        <v>739</v>
      </c>
      <c r="B395" s="32" t="s">
        <v>780</v>
      </c>
      <c r="C395" s="33" t="s">
        <v>1181</v>
      </c>
      <c r="D395" s="33" t="s">
        <v>549</v>
      </c>
      <c r="E395" s="34" t="s">
        <v>1179</v>
      </c>
      <c r="F395" s="35">
        <v>6</v>
      </c>
      <c r="G395" s="36"/>
      <c r="H395" s="37">
        <f t="shared" si="80"/>
        <v>0</v>
      </c>
      <c r="I395" s="38">
        <v>0.08</v>
      </c>
      <c r="J395" s="39">
        <f t="shared" si="75"/>
        <v>0</v>
      </c>
      <c r="K395" s="40"/>
    </row>
    <row r="396" spans="1:11" ht="15.75" customHeight="1">
      <c r="A396" s="31" t="s">
        <v>740</v>
      </c>
      <c r="B396" s="32" t="s">
        <v>569</v>
      </c>
      <c r="C396" s="33" t="s">
        <v>35</v>
      </c>
      <c r="D396" s="33" t="s">
        <v>570</v>
      </c>
      <c r="E396" s="34" t="s">
        <v>185</v>
      </c>
      <c r="F396" s="35">
        <v>20</v>
      </c>
      <c r="G396" s="36"/>
      <c r="H396" s="37">
        <f t="shared" si="80"/>
        <v>0</v>
      </c>
      <c r="I396" s="38">
        <v>0.08</v>
      </c>
      <c r="J396" s="39">
        <f t="shared" si="75"/>
        <v>0</v>
      </c>
      <c r="K396" s="40"/>
    </row>
    <row r="397" spans="1:11" ht="15.75" customHeight="1">
      <c r="A397" s="31" t="s">
        <v>741</v>
      </c>
      <c r="B397" s="32" t="s">
        <v>781</v>
      </c>
      <c r="C397" s="33" t="s">
        <v>561</v>
      </c>
      <c r="D397" s="33" t="s">
        <v>562</v>
      </c>
      <c r="E397" s="34" t="s">
        <v>125</v>
      </c>
      <c r="F397" s="35">
        <v>1</v>
      </c>
      <c r="G397" s="36"/>
      <c r="H397" s="37">
        <f t="shared" si="80"/>
        <v>0</v>
      </c>
      <c r="I397" s="38">
        <v>0.08</v>
      </c>
      <c r="J397" s="39">
        <f t="shared" si="75"/>
        <v>0</v>
      </c>
      <c r="K397" s="40"/>
    </row>
    <row r="398" spans="1:11" ht="31.5" customHeight="1">
      <c r="A398" s="31" t="s">
        <v>742</v>
      </c>
      <c r="B398" s="32" t="s">
        <v>940</v>
      </c>
      <c r="C398" s="33" t="s">
        <v>1127</v>
      </c>
      <c r="D398" s="33" t="s">
        <v>84</v>
      </c>
      <c r="E398" s="34" t="s">
        <v>80</v>
      </c>
      <c r="F398" s="35">
        <v>3</v>
      </c>
      <c r="G398" s="36"/>
      <c r="H398" s="37">
        <f t="shared" si="80"/>
        <v>0</v>
      </c>
      <c r="I398" s="38">
        <v>0.08</v>
      </c>
      <c r="J398" s="39">
        <f t="shared" si="75"/>
        <v>0</v>
      </c>
      <c r="K398" s="40"/>
    </row>
    <row r="399" spans="1:11" ht="15.75" customHeight="1">
      <c r="A399" s="31" t="s">
        <v>743</v>
      </c>
      <c r="B399" s="32" t="s">
        <v>1002</v>
      </c>
      <c r="C399" s="33" t="s">
        <v>1173</v>
      </c>
      <c r="D399" s="33" t="s">
        <v>554</v>
      </c>
      <c r="E399" s="34" t="s">
        <v>17</v>
      </c>
      <c r="F399" s="35">
        <v>1</v>
      </c>
      <c r="G399" s="36"/>
      <c r="H399" s="37">
        <f t="shared" si="80"/>
        <v>0</v>
      </c>
      <c r="I399" s="38">
        <v>0.08</v>
      </c>
      <c r="J399" s="39">
        <f t="shared" si="75"/>
        <v>0</v>
      </c>
      <c r="K399" s="40"/>
    </row>
    <row r="400" spans="1:11" ht="81" customHeight="1">
      <c r="A400" s="31" t="s">
        <v>744</v>
      </c>
      <c r="B400" s="32" t="s">
        <v>812</v>
      </c>
      <c r="C400" s="33" t="s">
        <v>1182</v>
      </c>
      <c r="D400" s="33"/>
      <c r="E400" s="34" t="s">
        <v>70</v>
      </c>
      <c r="F400" s="35">
        <v>20</v>
      </c>
      <c r="G400" s="36"/>
      <c r="H400" s="37">
        <f t="shared" si="80"/>
        <v>0</v>
      </c>
      <c r="I400" s="38">
        <v>0.08</v>
      </c>
      <c r="J400" s="39">
        <f t="shared" si="75"/>
        <v>0</v>
      </c>
      <c r="K400" s="40"/>
    </row>
    <row r="401" spans="1:12" ht="31.5" customHeight="1">
      <c r="A401" s="31" t="s">
        <v>745</v>
      </c>
      <c r="B401" s="32" t="s">
        <v>807</v>
      </c>
      <c r="C401" s="33" t="s">
        <v>822</v>
      </c>
      <c r="D401" s="33" t="s">
        <v>808</v>
      </c>
      <c r="E401" s="34" t="s">
        <v>1183</v>
      </c>
      <c r="F401" s="35">
        <v>4</v>
      </c>
      <c r="G401" s="36"/>
      <c r="H401" s="37">
        <f t="shared" si="80"/>
        <v>0</v>
      </c>
      <c r="I401" s="38">
        <v>0.08</v>
      </c>
      <c r="J401" s="39">
        <f t="shared" si="75"/>
        <v>0</v>
      </c>
      <c r="K401" s="40"/>
    </row>
    <row r="402" spans="1:12" ht="105" customHeight="1">
      <c r="A402" s="31" t="s">
        <v>746</v>
      </c>
      <c r="B402" s="32" t="s">
        <v>801</v>
      </c>
      <c r="C402" s="33" t="s">
        <v>649</v>
      </c>
      <c r="D402" s="33"/>
      <c r="E402" s="34" t="s">
        <v>532</v>
      </c>
      <c r="F402" s="35">
        <v>4</v>
      </c>
      <c r="G402" s="36"/>
      <c r="H402" s="37">
        <f t="shared" si="80"/>
        <v>0</v>
      </c>
      <c r="I402" s="38">
        <v>0.08</v>
      </c>
      <c r="J402" s="39">
        <f t="shared" si="75"/>
        <v>0</v>
      </c>
      <c r="K402" s="40"/>
    </row>
    <row r="403" spans="1:12" ht="15.75" customHeight="1">
      <c r="A403" s="31" t="s">
        <v>747</v>
      </c>
      <c r="B403" s="32" t="s">
        <v>761</v>
      </c>
      <c r="C403" s="33" t="s">
        <v>646</v>
      </c>
      <c r="D403" s="33" t="s">
        <v>532</v>
      </c>
      <c r="E403" s="34" t="s">
        <v>532</v>
      </c>
      <c r="F403" s="35">
        <v>2</v>
      </c>
      <c r="G403" s="36"/>
      <c r="H403" s="37">
        <f t="shared" si="80"/>
        <v>0</v>
      </c>
      <c r="I403" s="38">
        <v>0.08</v>
      </c>
      <c r="J403" s="39">
        <f t="shared" si="75"/>
        <v>0</v>
      </c>
      <c r="K403" s="40"/>
    </row>
    <row r="404" spans="1:12" ht="91.5" customHeight="1">
      <c r="A404" s="31" t="s">
        <v>748</v>
      </c>
      <c r="B404" s="32" t="s">
        <v>931</v>
      </c>
      <c r="C404" s="33" t="s">
        <v>26</v>
      </c>
      <c r="D404" s="33"/>
      <c r="E404" s="34" t="s">
        <v>185</v>
      </c>
      <c r="F404" s="35">
        <v>5</v>
      </c>
      <c r="G404" s="36"/>
      <c r="H404" s="37">
        <f t="shared" si="80"/>
        <v>0</v>
      </c>
      <c r="I404" s="38">
        <v>0.08</v>
      </c>
      <c r="J404" s="39">
        <f t="shared" si="75"/>
        <v>0</v>
      </c>
      <c r="K404" s="40"/>
    </row>
    <row r="405" spans="1:12" ht="81" customHeight="1">
      <c r="A405" s="31" t="s">
        <v>749</v>
      </c>
      <c r="B405" s="32" t="s">
        <v>803</v>
      </c>
      <c r="C405" s="33" t="s">
        <v>1086</v>
      </c>
      <c r="D405" s="33" t="s">
        <v>144</v>
      </c>
      <c r="E405" s="34" t="s">
        <v>571</v>
      </c>
      <c r="F405" s="35">
        <v>28</v>
      </c>
      <c r="G405" s="36"/>
      <c r="H405" s="37">
        <f t="shared" si="80"/>
        <v>0</v>
      </c>
      <c r="I405" s="38">
        <v>0.08</v>
      </c>
      <c r="J405" s="39">
        <f t="shared" si="75"/>
        <v>0</v>
      </c>
      <c r="K405" s="40"/>
    </row>
    <row r="406" spans="1:12" ht="93" customHeight="1">
      <c r="A406" s="31" t="s">
        <v>750</v>
      </c>
      <c r="B406" s="32" t="s">
        <v>802</v>
      </c>
      <c r="C406" s="33" t="s">
        <v>62</v>
      </c>
      <c r="D406" s="33"/>
      <c r="E406" s="34" t="s">
        <v>156</v>
      </c>
      <c r="F406" s="35">
        <v>6</v>
      </c>
      <c r="G406" s="36"/>
      <c r="H406" s="37">
        <f t="shared" si="80"/>
        <v>0</v>
      </c>
      <c r="I406" s="38">
        <v>0.08</v>
      </c>
      <c r="J406" s="39">
        <f t="shared" si="75"/>
        <v>0</v>
      </c>
      <c r="K406" s="40"/>
    </row>
    <row r="407" spans="1:12" ht="67.5" customHeight="1">
      <c r="A407" s="31" t="s">
        <v>751</v>
      </c>
      <c r="B407" s="32" t="s">
        <v>957</v>
      </c>
      <c r="C407" s="33" t="s">
        <v>35</v>
      </c>
      <c r="D407" s="33"/>
      <c r="E407" s="34" t="s">
        <v>141</v>
      </c>
      <c r="F407" s="35">
        <v>60</v>
      </c>
      <c r="G407" s="36"/>
      <c r="H407" s="37">
        <f t="shared" si="80"/>
        <v>0</v>
      </c>
      <c r="I407" s="38">
        <v>0.08</v>
      </c>
      <c r="J407" s="39">
        <f t="shared" si="75"/>
        <v>0</v>
      </c>
      <c r="K407" s="40"/>
      <c r="L407" s="18" t="s">
        <v>817</v>
      </c>
    </row>
    <row r="408" spans="1:12" ht="67.5" customHeight="1">
      <c r="A408" s="31" t="s">
        <v>752</v>
      </c>
      <c r="B408" s="32" t="s">
        <v>806</v>
      </c>
      <c r="C408" s="33" t="s">
        <v>1184</v>
      </c>
      <c r="D408" s="33" t="s">
        <v>33</v>
      </c>
      <c r="E408" s="34" t="s">
        <v>1081</v>
      </c>
      <c r="F408" s="35">
        <v>5</v>
      </c>
      <c r="G408" s="36"/>
      <c r="H408" s="37">
        <f t="shared" si="80"/>
        <v>0</v>
      </c>
      <c r="I408" s="38">
        <v>0.08</v>
      </c>
      <c r="J408" s="39">
        <f t="shared" si="75"/>
        <v>0</v>
      </c>
      <c r="K408" s="40"/>
    </row>
    <row r="409" spans="1:12" ht="81" customHeight="1">
      <c r="A409" s="31" t="s">
        <v>753</v>
      </c>
      <c r="B409" s="32" t="s">
        <v>1075</v>
      </c>
      <c r="C409" s="33" t="s">
        <v>62</v>
      </c>
      <c r="D409" s="33"/>
      <c r="E409" s="34" t="s">
        <v>159</v>
      </c>
      <c r="F409" s="35">
        <v>15</v>
      </c>
      <c r="G409" s="36"/>
      <c r="H409" s="37">
        <f t="shared" si="80"/>
        <v>0</v>
      </c>
      <c r="I409" s="38">
        <v>0.08</v>
      </c>
      <c r="J409" s="39">
        <f t="shared" si="75"/>
        <v>0</v>
      </c>
      <c r="K409" s="40"/>
    </row>
    <row r="410" spans="1:12" ht="81" customHeight="1">
      <c r="A410" s="31" t="s">
        <v>782</v>
      </c>
      <c r="B410" s="32" t="s">
        <v>1000</v>
      </c>
      <c r="C410" s="33" t="s">
        <v>21</v>
      </c>
      <c r="D410" s="33" t="s">
        <v>208</v>
      </c>
      <c r="E410" s="34" t="s">
        <v>555</v>
      </c>
      <c r="F410" s="35">
        <v>5</v>
      </c>
      <c r="G410" s="36"/>
      <c r="H410" s="37">
        <f t="shared" si="80"/>
        <v>0</v>
      </c>
      <c r="I410" s="38">
        <v>0.08</v>
      </c>
      <c r="J410" s="39">
        <f t="shared" si="75"/>
        <v>0</v>
      </c>
      <c r="K410" s="40"/>
    </row>
    <row r="411" spans="1:12" ht="52.5" customHeight="1">
      <c r="A411" s="31" t="s">
        <v>783</v>
      </c>
      <c r="B411" s="32" t="s">
        <v>804</v>
      </c>
      <c r="C411" s="33" t="s">
        <v>35</v>
      </c>
      <c r="D411" s="33"/>
      <c r="E411" s="34" t="s">
        <v>20</v>
      </c>
      <c r="F411" s="35">
        <v>25</v>
      </c>
      <c r="G411" s="36"/>
      <c r="H411" s="37">
        <f t="shared" si="80"/>
        <v>0</v>
      </c>
      <c r="I411" s="38">
        <v>0.08</v>
      </c>
      <c r="J411" s="39">
        <f t="shared" si="75"/>
        <v>0</v>
      </c>
      <c r="K411" s="40"/>
    </row>
    <row r="412" spans="1:12" ht="171" customHeight="1">
      <c r="A412" s="31" t="s">
        <v>784</v>
      </c>
      <c r="B412" s="32" t="s">
        <v>805</v>
      </c>
      <c r="C412" s="33" t="s">
        <v>1163</v>
      </c>
      <c r="D412" s="33"/>
      <c r="E412" s="34" t="s">
        <v>75</v>
      </c>
      <c r="F412" s="35">
        <v>3</v>
      </c>
      <c r="G412" s="36"/>
      <c r="H412" s="37">
        <f t="shared" si="80"/>
        <v>0</v>
      </c>
      <c r="I412" s="38">
        <v>0.08</v>
      </c>
      <c r="J412" s="39">
        <f t="shared" si="75"/>
        <v>0</v>
      </c>
      <c r="K412" s="40"/>
    </row>
    <row r="413" spans="1:12" ht="31.5" customHeight="1">
      <c r="A413" s="31" t="s">
        <v>785</v>
      </c>
      <c r="B413" s="32" t="s">
        <v>1001</v>
      </c>
      <c r="C413" s="33" t="s">
        <v>1185</v>
      </c>
      <c r="D413" s="33" t="s">
        <v>74</v>
      </c>
      <c r="E413" s="34" t="s">
        <v>20</v>
      </c>
      <c r="F413" s="35">
        <v>4</v>
      </c>
      <c r="G413" s="36"/>
      <c r="H413" s="37">
        <f t="shared" si="80"/>
        <v>0</v>
      </c>
      <c r="I413" s="38">
        <v>0.08</v>
      </c>
      <c r="J413" s="39">
        <f t="shared" si="75"/>
        <v>0</v>
      </c>
      <c r="K413" s="40"/>
    </row>
    <row r="414" spans="1:12" ht="31.5" customHeight="1">
      <c r="A414" s="31" t="s">
        <v>786</v>
      </c>
      <c r="B414" s="32" t="s">
        <v>1001</v>
      </c>
      <c r="C414" s="33" t="s">
        <v>1185</v>
      </c>
      <c r="D414" s="33" t="s">
        <v>78</v>
      </c>
      <c r="E414" s="34" t="s">
        <v>20</v>
      </c>
      <c r="F414" s="35">
        <v>2</v>
      </c>
      <c r="G414" s="36"/>
      <c r="H414" s="37">
        <f t="shared" si="80"/>
        <v>0</v>
      </c>
      <c r="I414" s="38">
        <v>0.08</v>
      </c>
      <c r="J414" s="39">
        <f t="shared" si="75"/>
        <v>0</v>
      </c>
      <c r="K414" s="40"/>
    </row>
    <row r="415" spans="1:12" ht="15.75" customHeight="1">
      <c r="A415" s="31" t="s">
        <v>787</v>
      </c>
      <c r="B415" s="32" t="s">
        <v>765</v>
      </c>
      <c r="C415" s="33" t="s">
        <v>1186</v>
      </c>
      <c r="D415" s="33" t="s">
        <v>34</v>
      </c>
      <c r="E415" s="34" t="s">
        <v>31</v>
      </c>
      <c r="F415" s="35">
        <v>2</v>
      </c>
      <c r="G415" s="36"/>
      <c r="H415" s="37">
        <f t="shared" ref="H415" si="81">G415*F415</f>
        <v>0</v>
      </c>
      <c r="I415" s="38">
        <v>0.08</v>
      </c>
      <c r="J415" s="39">
        <f t="shared" ref="J415" si="82">ROUND(H415*(1+I415),2)</f>
        <v>0</v>
      </c>
      <c r="K415" s="40"/>
    </row>
    <row r="416" spans="1:12" ht="15.75" customHeight="1">
      <c r="A416" s="31" t="s">
        <v>788</v>
      </c>
      <c r="B416" s="32" t="s">
        <v>868</v>
      </c>
      <c r="C416" s="33" t="s">
        <v>1087</v>
      </c>
      <c r="D416" s="33" t="s">
        <v>147</v>
      </c>
      <c r="E416" s="34" t="s">
        <v>76</v>
      </c>
      <c r="F416" s="35">
        <v>9</v>
      </c>
      <c r="G416" s="36"/>
      <c r="H416" s="37">
        <f t="shared" si="80"/>
        <v>0</v>
      </c>
      <c r="I416" s="38">
        <v>0.08</v>
      </c>
      <c r="J416" s="39">
        <f t="shared" si="75"/>
        <v>0</v>
      </c>
      <c r="K416" s="40"/>
    </row>
    <row r="417" spans="1:11" ht="15.75" customHeight="1">
      <c r="A417" s="31" t="s">
        <v>789</v>
      </c>
      <c r="B417" s="32" t="s">
        <v>868</v>
      </c>
      <c r="C417" s="33" t="s">
        <v>1087</v>
      </c>
      <c r="D417" s="33" t="s">
        <v>148</v>
      </c>
      <c r="E417" s="34" t="s">
        <v>76</v>
      </c>
      <c r="F417" s="35">
        <v>6</v>
      </c>
      <c r="G417" s="36"/>
      <c r="H417" s="37">
        <f t="shared" si="80"/>
        <v>0</v>
      </c>
      <c r="I417" s="38">
        <v>0.08</v>
      </c>
      <c r="J417" s="39">
        <f t="shared" si="75"/>
        <v>0</v>
      </c>
      <c r="K417" s="40"/>
    </row>
    <row r="418" spans="1:11" ht="15.75" customHeight="1">
      <c r="A418" s="31" t="s">
        <v>790</v>
      </c>
      <c r="B418" s="32" t="s">
        <v>869</v>
      </c>
      <c r="C418" s="33" t="s">
        <v>1187</v>
      </c>
      <c r="D418" s="33" t="s">
        <v>34</v>
      </c>
      <c r="E418" s="34" t="s">
        <v>76</v>
      </c>
      <c r="F418" s="35">
        <v>8</v>
      </c>
      <c r="G418" s="36"/>
      <c r="H418" s="37">
        <f t="shared" si="80"/>
        <v>0</v>
      </c>
      <c r="I418" s="38">
        <v>0.08</v>
      </c>
      <c r="J418" s="39">
        <f t="shared" si="75"/>
        <v>0</v>
      </c>
      <c r="K418" s="40"/>
    </row>
    <row r="419" spans="1:11" ht="15.75" customHeight="1">
      <c r="A419" s="31" t="s">
        <v>791</v>
      </c>
      <c r="B419" s="32" t="s">
        <v>869</v>
      </c>
      <c r="C419" s="33" t="s">
        <v>1187</v>
      </c>
      <c r="D419" s="33" t="s">
        <v>120</v>
      </c>
      <c r="E419" s="34" t="s">
        <v>76</v>
      </c>
      <c r="F419" s="35">
        <v>6</v>
      </c>
      <c r="G419" s="36"/>
      <c r="H419" s="37">
        <f t="shared" si="80"/>
        <v>0</v>
      </c>
      <c r="I419" s="38">
        <v>0.08</v>
      </c>
      <c r="J419" s="39">
        <f t="shared" si="75"/>
        <v>0</v>
      </c>
      <c r="K419" s="40"/>
    </row>
    <row r="420" spans="1:11" ht="15.75" customHeight="1">
      <c r="A420" s="31" t="s">
        <v>1040</v>
      </c>
      <c r="B420" s="32" t="s">
        <v>869</v>
      </c>
      <c r="C420" s="33" t="s">
        <v>1187</v>
      </c>
      <c r="D420" s="33" t="s">
        <v>209</v>
      </c>
      <c r="E420" s="34" t="s">
        <v>76</v>
      </c>
      <c r="F420" s="35">
        <v>1</v>
      </c>
      <c r="G420" s="36"/>
      <c r="H420" s="37">
        <f t="shared" si="80"/>
        <v>0</v>
      </c>
      <c r="I420" s="38">
        <v>0.08</v>
      </c>
      <c r="J420" s="39">
        <f t="shared" si="75"/>
        <v>0</v>
      </c>
      <c r="K420" s="40"/>
    </row>
    <row r="421" spans="1:11" ht="31.5" customHeight="1">
      <c r="A421" s="31" t="s">
        <v>1041</v>
      </c>
      <c r="B421" s="32" t="s">
        <v>870</v>
      </c>
      <c r="C421" s="33" t="s">
        <v>1188</v>
      </c>
      <c r="D421" s="33" t="s">
        <v>34</v>
      </c>
      <c r="E421" s="34" t="s">
        <v>76</v>
      </c>
      <c r="F421" s="35">
        <v>5</v>
      </c>
      <c r="G421" s="36"/>
      <c r="H421" s="37">
        <f t="shared" si="80"/>
        <v>0</v>
      </c>
      <c r="I421" s="38">
        <v>0.08</v>
      </c>
      <c r="J421" s="39">
        <f t="shared" si="75"/>
        <v>0</v>
      </c>
      <c r="K421" s="40"/>
    </row>
    <row r="422" spans="1:11" ht="15.75" customHeight="1">
      <c r="A422" s="31" t="s">
        <v>1042</v>
      </c>
      <c r="B422" s="32" t="s">
        <v>871</v>
      </c>
      <c r="C422" s="33" t="s">
        <v>35</v>
      </c>
      <c r="D422" s="33" t="s">
        <v>77</v>
      </c>
      <c r="E422" s="34" t="s">
        <v>75</v>
      </c>
      <c r="F422" s="35">
        <v>9</v>
      </c>
      <c r="G422" s="36"/>
      <c r="H422" s="37">
        <f t="shared" si="80"/>
        <v>0</v>
      </c>
      <c r="I422" s="38">
        <v>0.08</v>
      </c>
      <c r="J422" s="39">
        <f t="shared" si="75"/>
        <v>0</v>
      </c>
      <c r="K422" s="40"/>
    </row>
    <row r="423" spans="1:11" ht="15.75" customHeight="1">
      <c r="A423" s="31" t="s">
        <v>1043</v>
      </c>
      <c r="B423" s="32" t="s">
        <v>872</v>
      </c>
      <c r="C423" s="33" t="s">
        <v>35</v>
      </c>
      <c r="D423" s="33" t="s">
        <v>190</v>
      </c>
      <c r="E423" s="34" t="s">
        <v>191</v>
      </c>
      <c r="F423" s="35">
        <v>1</v>
      </c>
      <c r="G423" s="36"/>
      <c r="H423" s="37">
        <f t="shared" si="80"/>
        <v>0</v>
      </c>
      <c r="I423" s="38">
        <v>0.08</v>
      </c>
      <c r="J423" s="39">
        <f t="shared" si="75"/>
        <v>0</v>
      </c>
      <c r="K423" s="40"/>
    </row>
    <row r="424" spans="1:11" ht="15.75" customHeight="1">
      <c r="A424" s="31" t="s">
        <v>1044</v>
      </c>
      <c r="B424" s="32" t="s">
        <v>872</v>
      </c>
      <c r="C424" s="33" t="s">
        <v>35</v>
      </c>
      <c r="D424" s="33" t="s">
        <v>77</v>
      </c>
      <c r="E424" s="34" t="s">
        <v>191</v>
      </c>
      <c r="F424" s="35">
        <v>1</v>
      </c>
      <c r="G424" s="36"/>
      <c r="H424" s="37">
        <f t="shared" si="80"/>
        <v>0</v>
      </c>
      <c r="I424" s="38">
        <v>0.08</v>
      </c>
      <c r="J424" s="39">
        <f t="shared" si="75"/>
        <v>0</v>
      </c>
      <c r="K424" s="40"/>
    </row>
    <row r="425" spans="1:11" ht="15.75" customHeight="1">
      <c r="A425" s="31" t="s">
        <v>1045</v>
      </c>
      <c r="B425" s="32" t="s">
        <v>161</v>
      </c>
      <c r="C425" s="33" t="s">
        <v>62</v>
      </c>
      <c r="D425" s="33"/>
      <c r="E425" s="34" t="s">
        <v>159</v>
      </c>
      <c r="F425" s="35">
        <v>5</v>
      </c>
      <c r="G425" s="36"/>
      <c r="H425" s="37">
        <f t="shared" si="80"/>
        <v>0</v>
      </c>
      <c r="I425" s="38">
        <v>0.08</v>
      </c>
      <c r="J425" s="39">
        <f t="shared" si="75"/>
        <v>0</v>
      </c>
      <c r="K425" s="40"/>
    </row>
    <row r="426" spans="1:11" ht="15.75" customHeight="1">
      <c r="A426" s="31" t="s">
        <v>1046</v>
      </c>
      <c r="B426" s="32" t="s">
        <v>821</v>
      </c>
      <c r="C426" s="33" t="s">
        <v>1086</v>
      </c>
      <c r="D426" s="33" t="s">
        <v>74</v>
      </c>
      <c r="E426" s="34" t="s">
        <v>138</v>
      </c>
      <c r="F426" s="35">
        <v>250</v>
      </c>
      <c r="G426" s="36"/>
      <c r="H426" s="37">
        <f t="shared" si="80"/>
        <v>0</v>
      </c>
      <c r="I426" s="38">
        <v>0.08</v>
      </c>
      <c r="J426" s="39">
        <f t="shared" si="75"/>
        <v>0</v>
      </c>
      <c r="K426" s="40"/>
    </row>
    <row r="427" spans="1:11" ht="15.75" customHeight="1">
      <c r="A427" s="31" t="s">
        <v>1047</v>
      </c>
      <c r="B427" s="32" t="s">
        <v>725</v>
      </c>
      <c r="C427" s="33" t="s">
        <v>1087</v>
      </c>
      <c r="D427" s="33" t="s">
        <v>30</v>
      </c>
      <c r="E427" s="34" t="s">
        <v>571</v>
      </c>
      <c r="F427" s="35">
        <v>1</v>
      </c>
      <c r="G427" s="36"/>
      <c r="H427" s="37">
        <f t="shared" ref="H427" si="83">G427*F427</f>
        <v>0</v>
      </c>
      <c r="I427" s="38">
        <v>0.08</v>
      </c>
      <c r="J427" s="39">
        <f t="shared" ref="J427" si="84">ROUND(H427*(1+I427),2)</f>
        <v>0</v>
      </c>
      <c r="K427" s="40"/>
    </row>
    <row r="428" spans="1:11" ht="15.75" customHeight="1">
      <c r="A428" s="31" t="s">
        <v>1048</v>
      </c>
      <c r="B428" s="32" t="s">
        <v>864</v>
      </c>
      <c r="C428" s="33" t="s">
        <v>152</v>
      </c>
      <c r="D428" s="33">
        <v>0.03</v>
      </c>
      <c r="E428" s="34" t="s">
        <v>159</v>
      </c>
      <c r="F428" s="35">
        <v>50</v>
      </c>
      <c r="G428" s="36"/>
      <c r="H428" s="37">
        <f t="shared" si="80"/>
        <v>0</v>
      </c>
      <c r="I428" s="38">
        <v>0.08</v>
      </c>
      <c r="J428" s="39">
        <f t="shared" ref="J428:J432" si="85">ROUND(H428*(1+I428),2)</f>
        <v>0</v>
      </c>
      <c r="K428" s="40"/>
    </row>
    <row r="429" spans="1:11" ht="15.75" customHeight="1">
      <c r="A429" s="31" t="s">
        <v>1049</v>
      </c>
      <c r="B429" s="32" t="s">
        <v>863</v>
      </c>
      <c r="C429" s="33" t="s">
        <v>1189</v>
      </c>
      <c r="D429" s="33" t="s">
        <v>160</v>
      </c>
      <c r="E429" s="34" t="s">
        <v>17</v>
      </c>
      <c r="F429" s="35">
        <v>60</v>
      </c>
      <c r="G429" s="36"/>
      <c r="H429" s="37">
        <f t="shared" si="80"/>
        <v>0</v>
      </c>
      <c r="I429" s="38">
        <v>0.08</v>
      </c>
      <c r="J429" s="39">
        <f t="shared" si="85"/>
        <v>0</v>
      </c>
      <c r="K429" s="40"/>
    </row>
    <row r="430" spans="1:11" ht="15.75" customHeight="1">
      <c r="A430" s="31" t="s">
        <v>1050</v>
      </c>
      <c r="B430" s="32" t="s">
        <v>526</v>
      </c>
      <c r="C430" s="33" t="s">
        <v>1087</v>
      </c>
      <c r="D430" s="33" t="s">
        <v>195</v>
      </c>
      <c r="E430" s="34" t="s">
        <v>76</v>
      </c>
      <c r="F430" s="35">
        <v>10</v>
      </c>
      <c r="G430" s="36"/>
      <c r="H430" s="37">
        <f t="shared" si="80"/>
        <v>0</v>
      </c>
      <c r="I430" s="38">
        <v>0.08</v>
      </c>
      <c r="J430" s="39">
        <f t="shared" si="85"/>
        <v>0</v>
      </c>
      <c r="K430" s="40"/>
    </row>
    <row r="431" spans="1:11" ht="15.75" customHeight="1">
      <c r="A431" s="31" t="s">
        <v>1051</v>
      </c>
      <c r="B431" s="32" t="s">
        <v>526</v>
      </c>
      <c r="C431" s="33" t="s">
        <v>1087</v>
      </c>
      <c r="D431" s="33" t="s">
        <v>19</v>
      </c>
      <c r="E431" s="34" t="s">
        <v>76</v>
      </c>
      <c r="F431" s="35">
        <v>3</v>
      </c>
      <c r="G431" s="36"/>
      <c r="H431" s="37">
        <f t="shared" ref="H431" si="86">G431*F431</f>
        <v>0</v>
      </c>
      <c r="I431" s="38">
        <v>0.08</v>
      </c>
      <c r="J431" s="39">
        <f t="shared" ref="J431" si="87">ROUND(H431*(1+I431),2)</f>
        <v>0</v>
      </c>
      <c r="K431" s="40"/>
    </row>
    <row r="432" spans="1:11" ht="15.75" customHeight="1" thickBot="1">
      <c r="A432" s="31" t="s">
        <v>1052</v>
      </c>
      <c r="B432" s="32" t="s">
        <v>862</v>
      </c>
      <c r="C432" s="33" t="s">
        <v>1087</v>
      </c>
      <c r="D432" s="33" t="s">
        <v>39</v>
      </c>
      <c r="E432" s="34" t="s">
        <v>70</v>
      </c>
      <c r="F432" s="35">
        <v>90</v>
      </c>
      <c r="G432" s="36"/>
      <c r="H432" s="37">
        <f t="shared" si="80"/>
        <v>0</v>
      </c>
      <c r="I432" s="38">
        <v>0.08</v>
      </c>
      <c r="J432" s="39">
        <f t="shared" si="85"/>
        <v>0</v>
      </c>
      <c r="K432" s="40"/>
    </row>
    <row r="433" spans="1:11" ht="22.5" customHeight="1" thickBot="1">
      <c r="A433" s="139" t="s">
        <v>253</v>
      </c>
      <c r="B433" s="140"/>
      <c r="C433" s="140"/>
      <c r="D433" s="140"/>
      <c r="E433" s="140"/>
      <c r="F433" s="140"/>
      <c r="G433" s="141"/>
      <c r="H433" s="63">
        <f>SUM(H5:H432)</f>
        <v>0</v>
      </c>
      <c r="I433" s="64"/>
      <c r="J433" s="65">
        <f>SUM(J5:J432)</f>
        <v>0</v>
      </c>
    </row>
    <row r="434" spans="1:11">
      <c r="A434" s="67"/>
      <c r="B434" s="67"/>
      <c r="C434" s="67"/>
      <c r="D434" s="67"/>
      <c r="E434" s="67"/>
      <c r="F434" s="67"/>
      <c r="G434" s="67"/>
      <c r="H434" s="23"/>
      <c r="I434" s="24"/>
      <c r="J434" s="68"/>
    </row>
    <row r="435" spans="1:11" ht="13.5" thickBot="1">
      <c r="A435" s="18" t="s">
        <v>252</v>
      </c>
      <c r="B435" s="69">
        <v>2</v>
      </c>
    </row>
    <row r="436" spans="1:11" ht="39" thickBot="1">
      <c r="A436" s="26" t="s">
        <v>53</v>
      </c>
      <c r="B436" s="133" t="s">
        <v>225</v>
      </c>
      <c r="C436" s="134"/>
      <c r="D436" s="26" t="s">
        <v>226</v>
      </c>
      <c r="E436" s="27" t="s">
        <v>227</v>
      </c>
      <c r="F436" s="26" t="s">
        <v>251</v>
      </c>
      <c r="G436" s="27" t="s">
        <v>228</v>
      </c>
      <c r="H436" s="27" t="s">
        <v>7</v>
      </c>
      <c r="I436" s="28" t="s">
        <v>229</v>
      </c>
      <c r="J436" s="27" t="s">
        <v>9</v>
      </c>
      <c r="K436" s="30" t="s">
        <v>798</v>
      </c>
    </row>
    <row r="437" spans="1:11" ht="40.5" customHeight="1">
      <c r="A437" s="70" t="s">
        <v>0</v>
      </c>
      <c r="B437" s="137" t="s">
        <v>1061</v>
      </c>
      <c r="C437" s="137"/>
      <c r="D437" s="56" t="s">
        <v>232</v>
      </c>
      <c r="E437" s="57" t="s">
        <v>235</v>
      </c>
      <c r="F437" s="43">
        <v>5</v>
      </c>
      <c r="G437" s="52"/>
      <c r="H437" s="37">
        <f t="shared" ref="H437:H439" si="88">G437*F437</f>
        <v>0</v>
      </c>
      <c r="I437" s="44">
        <v>0.08</v>
      </c>
      <c r="J437" s="60">
        <f t="shared" ref="J437:J439" si="89">ROUND(H437*(1+I437),2)</f>
        <v>0</v>
      </c>
      <c r="K437" s="40"/>
    </row>
    <row r="438" spans="1:11" ht="15.75" customHeight="1">
      <c r="A438" s="70" t="s">
        <v>12</v>
      </c>
      <c r="B438" s="137" t="s">
        <v>236</v>
      </c>
      <c r="C438" s="137"/>
      <c r="D438" s="56" t="s">
        <v>708</v>
      </c>
      <c r="E438" s="57" t="s">
        <v>235</v>
      </c>
      <c r="F438" s="43">
        <v>10</v>
      </c>
      <c r="G438" s="52"/>
      <c r="H438" s="37">
        <f t="shared" si="88"/>
        <v>0</v>
      </c>
      <c r="I438" s="44">
        <v>0.08</v>
      </c>
      <c r="J438" s="60">
        <f t="shared" si="89"/>
        <v>0</v>
      </c>
      <c r="K438" s="40"/>
    </row>
    <row r="439" spans="1:11" ht="31.5" customHeight="1" thickBot="1">
      <c r="A439" s="70" t="s">
        <v>13</v>
      </c>
      <c r="B439" s="137" t="s">
        <v>1057</v>
      </c>
      <c r="C439" s="137"/>
      <c r="D439" s="56" t="s">
        <v>249</v>
      </c>
      <c r="E439" s="57" t="s">
        <v>234</v>
      </c>
      <c r="F439" s="43">
        <v>1</v>
      </c>
      <c r="G439" s="52"/>
      <c r="H439" s="37">
        <f t="shared" si="88"/>
        <v>0</v>
      </c>
      <c r="I439" s="44">
        <v>0.08</v>
      </c>
      <c r="J439" s="60">
        <f t="shared" si="89"/>
        <v>0</v>
      </c>
      <c r="K439" s="40"/>
    </row>
    <row r="440" spans="1:11" ht="22.5" customHeight="1" thickBot="1">
      <c r="A440" s="139" t="s">
        <v>253</v>
      </c>
      <c r="B440" s="140"/>
      <c r="C440" s="140"/>
      <c r="D440" s="140"/>
      <c r="E440" s="140"/>
      <c r="F440" s="140"/>
      <c r="G440" s="141"/>
      <c r="H440" s="63">
        <f>SUM(H437:H439)</f>
        <v>0</v>
      </c>
      <c r="I440" s="64"/>
      <c r="J440" s="71">
        <f>SUM(J437:J439)</f>
        <v>0</v>
      </c>
    </row>
    <row r="442" spans="1:11" ht="13.5" thickBot="1">
      <c r="A442" s="18" t="s">
        <v>252</v>
      </c>
      <c r="B442" s="69">
        <v>3</v>
      </c>
    </row>
    <row r="443" spans="1:11" ht="39" thickBot="1">
      <c r="A443" s="26" t="s">
        <v>53</v>
      </c>
      <c r="B443" s="133" t="s">
        <v>225</v>
      </c>
      <c r="C443" s="134"/>
      <c r="D443" s="26" t="s">
        <v>226</v>
      </c>
      <c r="E443" s="27" t="s">
        <v>227</v>
      </c>
      <c r="F443" s="26" t="s">
        <v>251</v>
      </c>
      <c r="G443" s="27" t="s">
        <v>228</v>
      </c>
      <c r="H443" s="27" t="s">
        <v>7</v>
      </c>
      <c r="I443" s="28" t="s">
        <v>229</v>
      </c>
      <c r="J443" s="27" t="s">
        <v>9</v>
      </c>
      <c r="K443" s="30" t="s">
        <v>798</v>
      </c>
    </row>
    <row r="444" spans="1:11" s="79" customFormat="1" ht="40.5" customHeight="1">
      <c r="A444" s="72" t="s">
        <v>0</v>
      </c>
      <c r="B444" s="136" t="s">
        <v>1058</v>
      </c>
      <c r="C444" s="136"/>
      <c r="D444" s="73" t="s">
        <v>1190</v>
      </c>
      <c r="E444" s="74" t="s">
        <v>235</v>
      </c>
      <c r="F444" s="75">
        <v>1</v>
      </c>
      <c r="G444" s="76"/>
      <c r="H444" s="37">
        <f t="shared" ref="H444:H445" si="90">G444*F444</f>
        <v>0</v>
      </c>
      <c r="I444" s="77">
        <v>0.08</v>
      </c>
      <c r="J444" s="60">
        <f t="shared" ref="J444:J445" si="91">ROUND(H444*(1+I444),2)</f>
        <v>0</v>
      </c>
      <c r="K444" s="78"/>
    </row>
    <row r="445" spans="1:11" s="79" customFormat="1" ht="40.5" customHeight="1" thickBot="1">
      <c r="A445" s="72" t="s">
        <v>12</v>
      </c>
      <c r="B445" s="136" t="s">
        <v>1058</v>
      </c>
      <c r="C445" s="136"/>
      <c r="D445" s="73" t="s">
        <v>1191</v>
      </c>
      <c r="E445" s="74" t="s">
        <v>235</v>
      </c>
      <c r="F445" s="75">
        <v>1</v>
      </c>
      <c r="G445" s="76"/>
      <c r="H445" s="37">
        <f t="shared" si="90"/>
        <v>0</v>
      </c>
      <c r="I445" s="77">
        <v>0.08</v>
      </c>
      <c r="J445" s="60">
        <f t="shared" si="91"/>
        <v>0</v>
      </c>
      <c r="K445" s="78"/>
    </row>
    <row r="446" spans="1:11" ht="22.5" customHeight="1" thickBot="1">
      <c r="A446" s="139" t="s">
        <v>253</v>
      </c>
      <c r="B446" s="140"/>
      <c r="C446" s="140"/>
      <c r="D446" s="140"/>
      <c r="E446" s="140"/>
      <c r="F446" s="140"/>
      <c r="G446" s="141"/>
      <c r="H446" s="63">
        <f>SUM(H444:H445)</f>
        <v>0</v>
      </c>
      <c r="I446" s="64"/>
      <c r="J446" s="63">
        <f>SUM(J444:J445)</f>
        <v>0</v>
      </c>
    </row>
    <row r="447" spans="1:11">
      <c r="H447" s="80"/>
      <c r="I447" s="80"/>
    </row>
    <row r="448" spans="1:11">
      <c r="J448" s="80"/>
    </row>
    <row r="449" spans="1:11" ht="13.5" thickBot="1">
      <c r="A449" s="18" t="s">
        <v>521</v>
      </c>
      <c r="B449" s="69" t="s">
        <v>25</v>
      </c>
    </row>
    <row r="450" spans="1:11" ht="39" thickBot="1">
      <c r="A450" s="81"/>
      <c r="B450" s="144" t="s">
        <v>225</v>
      </c>
      <c r="C450" s="145"/>
      <c r="D450" s="82" t="s">
        <v>226</v>
      </c>
      <c r="E450" s="82" t="s">
        <v>227</v>
      </c>
      <c r="F450" s="26" t="s">
        <v>251</v>
      </c>
      <c r="G450" s="83" t="s">
        <v>228</v>
      </c>
      <c r="H450" s="83" t="s">
        <v>7</v>
      </c>
      <c r="I450" s="82" t="s">
        <v>229</v>
      </c>
      <c r="J450" s="84" t="s">
        <v>9</v>
      </c>
      <c r="K450" s="30" t="s">
        <v>797</v>
      </c>
    </row>
    <row r="451" spans="1:11" ht="15.75" customHeight="1">
      <c r="A451" s="85" t="s">
        <v>0</v>
      </c>
      <c r="B451" s="125" t="s">
        <v>230</v>
      </c>
      <c r="C451" s="126"/>
      <c r="D451" s="86" t="s">
        <v>231</v>
      </c>
      <c r="E451" s="86" t="s">
        <v>1192</v>
      </c>
      <c r="F451" s="87">
        <v>170</v>
      </c>
      <c r="G451" s="88"/>
      <c r="H451" s="37">
        <f t="shared" ref="H451:H476" si="92">G451*F451</f>
        <v>0</v>
      </c>
      <c r="I451" s="89">
        <v>0.08</v>
      </c>
      <c r="J451" s="39">
        <f t="shared" ref="J451:J476" si="93">ROUND(H451*(1+I451),2)</f>
        <v>0</v>
      </c>
      <c r="K451" s="40"/>
    </row>
    <row r="452" spans="1:11" ht="15.75" customHeight="1">
      <c r="A452" s="85" t="s">
        <v>12</v>
      </c>
      <c r="B452" s="125" t="s">
        <v>230</v>
      </c>
      <c r="C452" s="126"/>
      <c r="D452" s="86" t="s">
        <v>232</v>
      </c>
      <c r="E452" s="86" t="s">
        <v>1192</v>
      </c>
      <c r="F452" s="87">
        <v>25</v>
      </c>
      <c r="G452" s="88"/>
      <c r="H452" s="37">
        <f t="shared" si="92"/>
        <v>0</v>
      </c>
      <c r="I452" s="89">
        <v>0.08</v>
      </c>
      <c r="J452" s="39">
        <f t="shared" si="93"/>
        <v>0</v>
      </c>
      <c r="K452" s="40"/>
    </row>
    <row r="453" spans="1:11" ht="15.75" customHeight="1">
      <c r="A453" s="85" t="s">
        <v>13</v>
      </c>
      <c r="B453" s="125" t="s">
        <v>1055</v>
      </c>
      <c r="C453" s="126"/>
      <c r="D453" s="86" t="s">
        <v>231</v>
      </c>
      <c r="E453" s="86" t="s">
        <v>1193</v>
      </c>
      <c r="F453" s="87">
        <v>7</v>
      </c>
      <c r="G453" s="88"/>
      <c r="H453" s="37">
        <f t="shared" ref="H453" si="94">G453*F453</f>
        <v>0</v>
      </c>
      <c r="I453" s="89">
        <v>0.08</v>
      </c>
      <c r="J453" s="39">
        <f t="shared" ref="J453" si="95">ROUND(H453*(1+I453),2)</f>
        <v>0</v>
      </c>
      <c r="K453" s="40"/>
    </row>
    <row r="454" spans="1:11" ht="15.75" customHeight="1">
      <c r="A454" s="85" t="s">
        <v>25</v>
      </c>
      <c r="B454" s="125" t="s">
        <v>513</v>
      </c>
      <c r="C454" s="126"/>
      <c r="D454" s="86" t="s">
        <v>232</v>
      </c>
      <c r="E454" s="86" t="s">
        <v>1192</v>
      </c>
      <c r="F454" s="87">
        <v>20</v>
      </c>
      <c r="G454" s="88"/>
      <c r="H454" s="37">
        <f t="shared" si="92"/>
        <v>0</v>
      </c>
      <c r="I454" s="89">
        <v>0.08</v>
      </c>
      <c r="J454" s="39">
        <f t="shared" si="93"/>
        <v>0</v>
      </c>
      <c r="K454" s="40"/>
    </row>
    <row r="455" spans="1:11" ht="15.75" customHeight="1">
      <c r="A455" s="85" t="s">
        <v>27</v>
      </c>
      <c r="B455" s="125" t="s">
        <v>1053</v>
      </c>
      <c r="C455" s="126"/>
      <c r="D455" s="86" t="s">
        <v>232</v>
      </c>
      <c r="E455" s="86" t="s">
        <v>1193</v>
      </c>
      <c r="F455" s="87">
        <v>10</v>
      </c>
      <c r="G455" s="88"/>
      <c r="H455" s="37">
        <f t="shared" ref="H455" si="96">G455*F455</f>
        <v>0</v>
      </c>
      <c r="I455" s="89">
        <v>0.08</v>
      </c>
      <c r="J455" s="39">
        <f t="shared" ref="J455" si="97">ROUND(H455*(1+I455),2)</f>
        <v>0</v>
      </c>
      <c r="K455" s="40"/>
    </row>
    <row r="456" spans="1:11" ht="15.75" customHeight="1">
      <c r="A456" s="85" t="s">
        <v>29</v>
      </c>
      <c r="B456" s="125" t="s">
        <v>233</v>
      </c>
      <c r="C456" s="126"/>
      <c r="D456" s="86" t="s">
        <v>231</v>
      </c>
      <c r="E456" s="86" t="s">
        <v>1194</v>
      </c>
      <c r="F456" s="87">
        <v>40</v>
      </c>
      <c r="G456" s="88"/>
      <c r="H456" s="37">
        <f t="shared" ref="H456" si="98">G456*F456</f>
        <v>0</v>
      </c>
      <c r="I456" s="89">
        <v>0.08</v>
      </c>
      <c r="J456" s="39">
        <f t="shared" ref="J456" si="99">ROUND(H456*(1+I456),2)</f>
        <v>0</v>
      </c>
      <c r="K456" s="40"/>
    </row>
    <row r="457" spans="1:11" ht="15.75" customHeight="1">
      <c r="A457" s="85" t="s">
        <v>32</v>
      </c>
      <c r="B457" s="125" t="s">
        <v>513</v>
      </c>
      <c r="C457" s="126"/>
      <c r="D457" s="86" t="s">
        <v>231</v>
      </c>
      <c r="E457" s="86" t="s">
        <v>1192</v>
      </c>
      <c r="F457" s="87">
        <v>50</v>
      </c>
      <c r="G457" s="88"/>
      <c r="H457" s="37">
        <f t="shared" si="92"/>
        <v>0</v>
      </c>
      <c r="I457" s="89">
        <v>0.08</v>
      </c>
      <c r="J457" s="39">
        <f t="shared" si="93"/>
        <v>0</v>
      </c>
      <c r="K457" s="40"/>
    </row>
    <row r="458" spans="1:11" ht="15.75" customHeight="1">
      <c r="A458" s="85" t="s">
        <v>42</v>
      </c>
      <c r="B458" s="125" t="s">
        <v>1056</v>
      </c>
      <c r="C458" s="126"/>
      <c r="D458" s="86" t="s">
        <v>232</v>
      </c>
      <c r="E458" s="86" t="s">
        <v>1194</v>
      </c>
      <c r="F458" s="87">
        <v>10</v>
      </c>
      <c r="G458" s="88"/>
      <c r="H458" s="37">
        <f t="shared" si="92"/>
        <v>0</v>
      </c>
      <c r="I458" s="90">
        <v>0.08</v>
      </c>
      <c r="J458" s="39">
        <f t="shared" si="93"/>
        <v>0</v>
      </c>
      <c r="K458" s="40"/>
    </row>
    <row r="459" spans="1:11" ht="15.75" customHeight="1">
      <c r="A459" s="85" t="s">
        <v>43</v>
      </c>
      <c r="B459" s="125" t="s">
        <v>1054</v>
      </c>
      <c r="C459" s="126"/>
      <c r="D459" s="86" t="s">
        <v>232</v>
      </c>
      <c r="E459" s="86" t="s">
        <v>1194</v>
      </c>
      <c r="F459" s="87">
        <v>40</v>
      </c>
      <c r="G459" s="88"/>
      <c r="H459" s="37">
        <f t="shared" ref="H459" si="100">G459*F459</f>
        <v>0</v>
      </c>
      <c r="I459" s="90">
        <v>0.08</v>
      </c>
      <c r="J459" s="39">
        <f t="shared" ref="J459" si="101">ROUND(H459*(1+I459),2)</f>
        <v>0</v>
      </c>
      <c r="K459" s="40"/>
    </row>
    <row r="460" spans="1:11" ht="15.75" customHeight="1">
      <c r="A460" s="85" t="s">
        <v>45</v>
      </c>
      <c r="B460" s="125" t="s">
        <v>1054</v>
      </c>
      <c r="C460" s="126"/>
      <c r="D460" s="86" t="s">
        <v>231</v>
      </c>
      <c r="E460" s="86" t="s">
        <v>1194</v>
      </c>
      <c r="F460" s="87">
        <v>100</v>
      </c>
      <c r="G460" s="88"/>
      <c r="H460" s="37">
        <f t="shared" ref="H460" si="102">G460*F460</f>
        <v>0</v>
      </c>
      <c r="I460" s="90">
        <v>0.08</v>
      </c>
      <c r="J460" s="39">
        <f t="shared" ref="J460" si="103">ROUND(H460*(1+I460),2)</f>
        <v>0</v>
      </c>
      <c r="K460" s="40"/>
    </row>
    <row r="461" spans="1:11" ht="15.75" customHeight="1">
      <c r="A461" s="85" t="s">
        <v>47</v>
      </c>
      <c r="B461" s="142" t="s">
        <v>237</v>
      </c>
      <c r="C461" s="143"/>
      <c r="D461" s="86" t="s">
        <v>1195</v>
      </c>
      <c r="E461" s="86" t="s">
        <v>235</v>
      </c>
      <c r="F461" s="87">
        <v>120</v>
      </c>
      <c r="G461" s="88"/>
      <c r="H461" s="37">
        <f t="shared" si="92"/>
        <v>0</v>
      </c>
      <c r="I461" s="89">
        <v>0.08</v>
      </c>
      <c r="J461" s="39">
        <f t="shared" si="93"/>
        <v>0</v>
      </c>
      <c r="K461" s="40"/>
    </row>
    <row r="462" spans="1:11" ht="15.75" customHeight="1">
      <c r="A462" s="85" t="s">
        <v>49</v>
      </c>
      <c r="B462" s="142" t="s">
        <v>237</v>
      </c>
      <c r="C462" s="143"/>
      <c r="D462" s="86" t="s">
        <v>1196</v>
      </c>
      <c r="E462" s="86" t="s">
        <v>235</v>
      </c>
      <c r="F462" s="87">
        <v>30</v>
      </c>
      <c r="G462" s="88"/>
      <c r="H462" s="37">
        <f t="shared" si="92"/>
        <v>0</v>
      </c>
      <c r="I462" s="89">
        <v>0.08</v>
      </c>
      <c r="J462" s="39">
        <f t="shared" si="93"/>
        <v>0</v>
      </c>
      <c r="K462" s="40"/>
    </row>
    <row r="463" spans="1:11" ht="31.5" customHeight="1">
      <c r="A463" s="85" t="s">
        <v>52</v>
      </c>
      <c r="B463" s="125" t="s">
        <v>238</v>
      </c>
      <c r="C463" s="126"/>
      <c r="D463" s="86" t="s">
        <v>1197</v>
      </c>
      <c r="E463" s="86" t="s">
        <v>235</v>
      </c>
      <c r="F463" s="87">
        <v>120</v>
      </c>
      <c r="G463" s="88"/>
      <c r="H463" s="37">
        <f t="shared" si="92"/>
        <v>0</v>
      </c>
      <c r="I463" s="89">
        <v>0.08</v>
      </c>
      <c r="J463" s="39">
        <f t="shared" si="93"/>
        <v>0</v>
      </c>
      <c r="K463" s="40"/>
    </row>
    <row r="464" spans="1:11" ht="31.5" customHeight="1">
      <c r="A464" s="85" t="s">
        <v>111</v>
      </c>
      <c r="B464" s="125" t="s">
        <v>238</v>
      </c>
      <c r="C464" s="126"/>
      <c r="D464" s="86" t="s">
        <v>1198</v>
      </c>
      <c r="E464" s="86" t="s">
        <v>235</v>
      </c>
      <c r="F464" s="87">
        <v>5</v>
      </c>
      <c r="G464" s="88"/>
      <c r="H464" s="37">
        <f t="shared" si="92"/>
        <v>0</v>
      </c>
      <c r="I464" s="89">
        <v>0.08</v>
      </c>
      <c r="J464" s="39">
        <f t="shared" si="93"/>
        <v>0</v>
      </c>
      <c r="K464" s="40"/>
    </row>
    <row r="465" spans="1:11" ht="31.5" customHeight="1">
      <c r="A465" s="85" t="s">
        <v>118</v>
      </c>
      <c r="B465" s="125" t="s">
        <v>239</v>
      </c>
      <c r="C465" s="126"/>
      <c r="D465" s="86" t="s">
        <v>1199</v>
      </c>
      <c r="E465" s="86" t="s">
        <v>235</v>
      </c>
      <c r="F465" s="87">
        <v>70</v>
      </c>
      <c r="G465" s="88"/>
      <c r="H465" s="37">
        <f t="shared" si="92"/>
        <v>0</v>
      </c>
      <c r="I465" s="89">
        <v>0.08</v>
      </c>
      <c r="J465" s="39">
        <f t="shared" si="93"/>
        <v>0</v>
      </c>
      <c r="K465" s="40"/>
    </row>
    <row r="466" spans="1:11" ht="15.75" customHeight="1">
      <c r="A466" s="85" t="s">
        <v>119</v>
      </c>
      <c r="B466" s="125" t="s">
        <v>240</v>
      </c>
      <c r="C466" s="126"/>
      <c r="D466" s="86" t="s">
        <v>1200</v>
      </c>
      <c r="E466" s="86" t="s">
        <v>235</v>
      </c>
      <c r="F466" s="87">
        <v>22</v>
      </c>
      <c r="G466" s="88"/>
      <c r="H466" s="37">
        <f t="shared" ref="H466" si="104">G466*F466</f>
        <v>0</v>
      </c>
      <c r="I466" s="89">
        <v>0.08</v>
      </c>
      <c r="J466" s="39">
        <f t="shared" ref="J466" si="105">ROUND(H466*(1+I466),2)</f>
        <v>0</v>
      </c>
      <c r="K466" s="40"/>
    </row>
    <row r="467" spans="1:11" ht="15.75" customHeight="1">
      <c r="A467" s="85" t="s">
        <v>162</v>
      </c>
      <c r="B467" s="125" t="s">
        <v>240</v>
      </c>
      <c r="C467" s="126"/>
      <c r="D467" s="86" t="s">
        <v>1201</v>
      </c>
      <c r="E467" s="86" t="s">
        <v>235</v>
      </c>
      <c r="F467" s="87">
        <v>60</v>
      </c>
      <c r="G467" s="88"/>
      <c r="H467" s="37">
        <f t="shared" ref="H467" si="106">G467*F467</f>
        <v>0</v>
      </c>
      <c r="I467" s="89">
        <v>0.08</v>
      </c>
      <c r="J467" s="39">
        <f t="shared" ref="J467" si="107">ROUND(H467*(1+I467),2)</f>
        <v>0</v>
      </c>
      <c r="K467" s="40"/>
    </row>
    <row r="468" spans="1:11" ht="15.75" customHeight="1">
      <c r="A468" s="85" t="s">
        <v>164</v>
      </c>
      <c r="B468" s="125" t="s">
        <v>514</v>
      </c>
      <c r="C468" s="126"/>
      <c r="D468" s="86" t="s">
        <v>1202</v>
      </c>
      <c r="E468" s="86" t="s">
        <v>235</v>
      </c>
      <c r="F468" s="87">
        <v>45</v>
      </c>
      <c r="G468" s="88"/>
      <c r="H468" s="37">
        <f t="shared" si="92"/>
        <v>0</v>
      </c>
      <c r="I468" s="89">
        <v>0.08</v>
      </c>
      <c r="J468" s="39">
        <f t="shared" si="93"/>
        <v>0</v>
      </c>
      <c r="K468" s="40"/>
    </row>
    <row r="469" spans="1:11" ht="15.75" customHeight="1">
      <c r="A469" s="85" t="s">
        <v>241</v>
      </c>
      <c r="B469" s="125" t="s">
        <v>515</v>
      </c>
      <c r="C469" s="126"/>
      <c r="D469" s="86" t="s">
        <v>1203</v>
      </c>
      <c r="E469" s="86" t="s">
        <v>235</v>
      </c>
      <c r="F469" s="87">
        <v>26</v>
      </c>
      <c r="G469" s="88"/>
      <c r="H469" s="37">
        <f t="shared" si="92"/>
        <v>0</v>
      </c>
      <c r="I469" s="89">
        <v>0.08</v>
      </c>
      <c r="J469" s="39">
        <f t="shared" si="93"/>
        <v>0</v>
      </c>
      <c r="K469" s="40"/>
    </row>
    <row r="470" spans="1:11" ht="15.75" customHeight="1">
      <c r="A470" s="85" t="s">
        <v>242</v>
      </c>
      <c r="B470" s="125" t="s">
        <v>514</v>
      </c>
      <c r="C470" s="126"/>
      <c r="D470" s="86" t="s">
        <v>1204</v>
      </c>
      <c r="E470" s="86" t="s">
        <v>235</v>
      </c>
      <c r="F470" s="87">
        <v>52</v>
      </c>
      <c r="G470" s="88"/>
      <c r="H470" s="37">
        <f t="shared" si="92"/>
        <v>0</v>
      </c>
      <c r="I470" s="89">
        <v>0.08</v>
      </c>
      <c r="J470" s="39">
        <f t="shared" si="93"/>
        <v>0</v>
      </c>
      <c r="K470" s="40"/>
    </row>
    <row r="471" spans="1:11" ht="67.5" customHeight="1">
      <c r="A471" s="85" t="s">
        <v>244</v>
      </c>
      <c r="B471" s="125" t="s">
        <v>243</v>
      </c>
      <c r="C471" s="126"/>
      <c r="D471" s="86" t="s">
        <v>1203</v>
      </c>
      <c r="E471" s="86" t="s">
        <v>235</v>
      </c>
      <c r="F471" s="87">
        <v>32</v>
      </c>
      <c r="G471" s="88"/>
      <c r="H471" s="37">
        <f t="shared" si="92"/>
        <v>0</v>
      </c>
      <c r="I471" s="89">
        <v>0.08</v>
      </c>
      <c r="J471" s="39">
        <f t="shared" si="93"/>
        <v>0</v>
      </c>
      <c r="K471" s="40"/>
    </row>
    <row r="472" spans="1:11" ht="52.5" customHeight="1">
      <c r="A472" s="85" t="s">
        <v>245</v>
      </c>
      <c r="B472" s="125" t="s">
        <v>516</v>
      </c>
      <c r="C472" s="126"/>
      <c r="D472" s="86" t="s">
        <v>1204</v>
      </c>
      <c r="E472" s="86" t="s">
        <v>235</v>
      </c>
      <c r="F472" s="87">
        <v>40</v>
      </c>
      <c r="G472" s="88"/>
      <c r="H472" s="37">
        <f t="shared" si="92"/>
        <v>0</v>
      </c>
      <c r="I472" s="89">
        <v>0.08</v>
      </c>
      <c r="J472" s="39">
        <f t="shared" si="93"/>
        <v>0</v>
      </c>
      <c r="K472" s="40"/>
    </row>
    <row r="473" spans="1:11" ht="15.75" customHeight="1">
      <c r="A473" s="85" t="s">
        <v>247</v>
      </c>
      <c r="B473" s="125" t="s">
        <v>517</v>
      </c>
      <c r="C473" s="126"/>
      <c r="D473" s="86" t="s">
        <v>246</v>
      </c>
      <c r="E473" s="86" t="s">
        <v>235</v>
      </c>
      <c r="F473" s="87">
        <v>6</v>
      </c>
      <c r="G473" s="88"/>
      <c r="H473" s="37">
        <f t="shared" si="92"/>
        <v>0</v>
      </c>
      <c r="I473" s="89">
        <v>0.08</v>
      </c>
      <c r="J473" s="39">
        <f t="shared" si="93"/>
        <v>0</v>
      </c>
      <c r="K473" s="40"/>
    </row>
    <row r="474" spans="1:11" ht="15.75" customHeight="1">
      <c r="A474" s="85" t="s">
        <v>248</v>
      </c>
      <c r="B474" s="125" t="s">
        <v>542</v>
      </c>
      <c r="C474" s="126"/>
      <c r="D474" s="86" t="s">
        <v>1205</v>
      </c>
      <c r="E474" s="86" t="s">
        <v>1081</v>
      </c>
      <c r="F474" s="87">
        <v>10</v>
      </c>
      <c r="G474" s="88"/>
      <c r="H474" s="37">
        <f t="shared" si="92"/>
        <v>0</v>
      </c>
      <c r="I474" s="89">
        <v>0.08</v>
      </c>
      <c r="J474" s="39">
        <f t="shared" si="93"/>
        <v>0</v>
      </c>
      <c r="K474" s="40"/>
    </row>
    <row r="475" spans="1:11" ht="52.5" customHeight="1">
      <c r="A475" s="85" t="s">
        <v>250</v>
      </c>
      <c r="B475" s="129" t="s">
        <v>755</v>
      </c>
      <c r="C475" s="130"/>
      <c r="D475" s="93" t="s">
        <v>708</v>
      </c>
      <c r="E475" s="93" t="s">
        <v>1081</v>
      </c>
      <c r="F475" s="62">
        <v>3</v>
      </c>
      <c r="G475" s="94"/>
      <c r="H475" s="37">
        <f t="shared" si="92"/>
        <v>0</v>
      </c>
      <c r="I475" s="95">
        <v>0.08</v>
      </c>
      <c r="J475" s="39">
        <f t="shared" si="93"/>
        <v>0</v>
      </c>
      <c r="K475" s="40"/>
    </row>
    <row r="476" spans="1:11" ht="31.5" customHeight="1">
      <c r="A476" s="85" t="s">
        <v>257</v>
      </c>
      <c r="B476" s="129" t="s">
        <v>1060</v>
      </c>
      <c r="C476" s="130"/>
      <c r="D476" s="93" t="s">
        <v>232</v>
      </c>
      <c r="E476" s="93" t="s">
        <v>1081</v>
      </c>
      <c r="F476" s="62">
        <v>2</v>
      </c>
      <c r="G476" s="94"/>
      <c r="H476" s="37">
        <f t="shared" si="92"/>
        <v>0</v>
      </c>
      <c r="I476" s="95">
        <v>0.08</v>
      </c>
      <c r="J476" s="39">
        <f t="shared" si="93"/>
        <v>0</v>
      </c>
      <c r="K476" s="40"/>
    </row>
    <row r="477" spans="1:11" ht="22.5" customHeight="1">
      <c r="A477" s="124" t="s">
        <v>519</v>
      </c>
      <c r="B477" s="124"/>
      <c r="C477" s="124"/>
      <c r="D477" s="124"/>
      <c r="E477" s="124"/>
      <c r="F477" s="124"/>
      <c r="G477" s="124"/>
      <c r="H477" s="96">
        <f>SUM(H451:H476)</f>
        <v>0</v>
      </c>
      <c r="I477" s="97" t="s">
        <v>520</v>
      </c>
      <c r="J477" s="96">
        <f>SUM(J451:J476)</f>
        <v>0</v>
      </c>
    </row>
    <row r="478" spans="1:11">
      <c r="A478" s="98"/>
      <c r="B478" s="98"/>
      <c r="C478" s="98"/>
      <c r="D478" s="98"/>
      <c r="E478" s="98"/>
      <c r="F478" s="98"/>
      <c r="G478" s="98"/>
      <c r="H478" s="99"/>
      <c r="I478" s="20"/>
      <c r="J478" s="99"/>
    </row>
    <row r="480" spans="1:11" ht="13.5" thickBot="1">
      <c r="A480" s="18" t="s">
        <v>252</v>
      </c>
      <c r="B480" s="69">
        <v>5</v>
      </c>
    </row>
    <row r="481" spans="1:12" ht="39" thickBot="1">
      <c r="A481" s="26" t="s">
        <v>53</v>
      </c>
      <c r="B481" s="133" t="s">
        <v>225</v>
      </c>
      <c r="C481" s="134"/>
      <c r="D481" s="26" t="s">
        <v>226</v>
      </c>
      <c r="E481" s="27" t="s">
        <v>227</v>
      </c>
      <c r="F481" s="26" t="s">
        <v>251</v>
      </c>
      <c r="G481" s="27" t="s">
        <v>228</v>
      </c>
      <c r="H481" s="27" t="s">
        <v>7</v>
      </c>
      <c r="I481" s="28" t="s">
        <v>229</v>
      </c>
      <c r="J481" s="27" t="s">
        <v>9</v>
      </c>
      <c r="K481" s="30" t="s">
        <v>799</v>
      </c>
    </row>
    <row r="482" spans="1:12" ht="159" customHeight="1">
      <c r="A482" s="70" t="s">
        <v>0</v>
      </c>
      <c r="B482" s="148" t="s">
        <v>1207</v>
      </c>
      <c r="C482" s="149"/>
      <c r="D482" s="86" t="s">
        <v>663</v>
      </c>
      <c r="E482" s="86" t="s">
        <v>1206</v>
      </c>
      <c r="F482" s="87">
        <v>250</v>
      </c>
      <c r="G482" s="88"/>
      <c r="H482" s="37">
        <f t="shared" ref="H482" si="108">G482*F482</f>
        <v>0</v>
      </c>
      <c r="I482" s="89">
        <v>0.05</v>
      </c>
      <c r="J482" s="60">
        <f t="shared" ref="J482" si="109">ROUND(H482*(1+I482),2)</f>
        <v>0</v>
      </c>
      <c r="K482" s="40"/>
      <c r="L482" s="18" t="s">
        <v>792</v>
      </c>
    </row>
    <row r="483" spans="1:12" ht="22.5" customHeight="1">
      <c r="A483" s="132" t="s">
        <v>519</v>
      </c>
      <c r="B483" s="132"/>
      <c r="C483" s="132"/>
      <c r="D483" s="132"/>
      <c r="E483" s="132"/>
      <c r="F483" s="132"/>
      <c r="G483" s="132"/>
      <c r="H483" s="88">
        <f>SUM(H482)</f>
        <v>0</v>
      </c>
      <c r="I483" s="100" t="s">
        <v>520</v>
      </c>
      <c r="J483" s="88">
        <f>SUM(J482:J482)</f>
        <v>0</v>
      </c>
    </row>
    <row r="486" spans="1:12" ht="13.5" thickBot="1">
      <c r="A486" s="18" t="s">
        <v>252</v>
      </c>
      <c r="B486" s="69">
        <v>6</v>
      </c>
    </row>
    <row r="487" spans="1:12" ht="38.25">
      <c r="A487" s="101" t="s">
        <v>53</v>
      </c>
      <c r="B487" s="127" t="s">
        <v>225</v>
      </c>
      <c r="C487" s="128"/>
      <c r="D487" s="101" t="s">
        <v>226</v>
      </c>
      <c r="E487" s="102" t="s">
        <v>227</v>
      </c>
      <c r="F487" s="101" t="s">
        <v>251</v>
      </c>
      <c r="G487" s="102" t="s">
        <v>228</v>
      </c>
      <c r="H487" s="102" t="s">
        <v>7</v>
      </c>
      <c r="I487" s="103" t="s">
        <v>229</v>
      </c>
      <c r="J487" s="102" t="s">
        <v>9</v>
      </c>
      <c r="K487" s="104" t="s">
        <v>800</v>
      </c>
    </row>
    <row r="488" spans="1:12" ht="31.5" customHeight="1">
      <c r="A488" s="70" t="s">
        <v>0</v>
      </c>
      <c r="B488" s="131" t="s">
        <v>757</v>
      </c>
      <c r="C488" s="131"/>
      <c r="D488" s="93" t="s">
        <v>1223</v>
      </c>
      <c r="E488" s="93" t="s">
        <v>235</v>
      </c>
      <c r="F488" s="93">
        <v>10</v>
      </c>
      <c r="G488" s="105"/>
      <c r="H488" s="106">
        <f t="shared" ref="H488:H491" si="110">ROUND(F488*G488,2)</f>
        <v>0</v>
      </c>
      <c r="I488" s="44">
        <v>0.23</v>
      </c>
      <c r="J488" s="106">
        <f t="shared" ref="J488:J491" si="111">ROUND(H488*1.23,2)</f>
        <v>0</v>
      </c>
      <c r="K488" s="40"/>
    </row>
    <row r="489" spans="1:12" ht="40.5" customHeight="1">
      <c r="A489" s="70" t="s">
        <v>12</v>
      </c>
      <c r="B489" s="129" t="s">
        <v>1210</v>
      </c>
      <c r="C489" s="130"/>
      <c r="D489" s="93" t="s">
        <v>1224</v>
      </c>
      <c r="E489" s="93" t="s">
        <v>235</v>
      </c>
      <c r="F489" s="93">
        <v>15</v>
      </c>
      <c r="G489" s="105"/>
      <c r="H489" s="106">
        <f t="shared" si="110"/>
        <v>0</v>
      </c>
      <c r="I489" s="44">
        <v>0.23</v>
      </c>
      <c r="J489" s="106">
        <f t="shared" si="111"/>
        <v>0</v>
      </c>
      <c r="K489" s="40"/>
    </row>
    <row r="490" spans="1:12" ht="31.5" customHeight="1">
      <c r="A490" s="70" t="s">
        <v>13</v>
      </c>
      <c r="B490" s="129" t="s">
        <v>758</v>
      </c>
      <c r="C490" s="130"/>
      <c r="D490" s="93" t="s">
        <v>1208</v>
      </c>
      <c r="E490" s="93" t="s">
        <v>756</v>
      </c>
      <c r="F490" s="93">
        <v>10</v>
      </c>
      <c r="G490" s="105"/>
      <c r="H490" s="106">
        <f t="shared" si="110"/>
        <v>0</v>
      </c>
      <c r="I490" s="44">
        <v>0.23</v>
      </c>
      <c r="J490" s="106">
        <f t="shared" si="111"/>
        <v>0</v>
      </c>
      <c r="K490" s="40"/>
    </row>
    <row r="491" spans="1:12" ht="31.5" customHeight="1">
      <c r="A491" s="70" t="s">
        <v>25</v>
      </c>
      <c r="B491" s="129" t="s">
        <v>709</v>
      </c>
      <c r="C491" s="130"/>
      <c r="D491" s="93" t="s">
        <v>1209</v>
      </c>
      <c r="E491" s="93" t="s">
        <v>760</v>
      </c>
      <c r="F491" s="93">
        <v>45</v>
      </c>
      <c r="G491" s="105"/>
      <c r="H491" s="106">
        <f t="shared" si="110"/>
        <v>0</v>
      </c>
      <c r="I491" s="44">
        <v>0.23</v>
      </c>
      <c r="J491" s="106">
        <f t="shared" si="111"/>
        <v>0</v>
      </c>
      <c r="K491" s="40"/>
    </row>
    <row r="492" spans="1:12" ht="31.5" customHeight="1">
      <c r="A492" s="70" t="s">
        <v>27</v>
      </c>
      <c r="B492" s="129" t="s">
        <v>759</v>
      </c>
      <c r="C492" s="130"/>
      <c r="D492" s="93" t="s">
        <v>1208</v>
      </c>
      <c r="E492" s="93" t="s">
        <v>756</v>
      </c>
      <c r="F492" s="93">
        <v>5</v>
      </c>
      <c r="G492" s="105"/>
      <c r="H492" s="106">
        <f t="shared" ref="H492" si="112">ROUND(F492*G492,2)</f>
        <v>0</v>
      </c>
      <c r="I492" s="44">
        <v>0.23</v>
      </c>
      <c r="J492" s="106">
        <f t="shared" ref="J492" si="113">ROUND(H492*1.23,2)</f>
        <v>0</v>
      </c>
      <c r="K492" s="40"/>
    </row>
    <row r="493" spans="1:12" ht="22.5" customHeight="1">
      <c r="A493" s="124" t="s">
        <v>519</v>
      </c>
      <c r="B493" s="124"/>
      <c r="C493" s="124"/>
      <c r="D493" s="124"/>
      <c r="E493" s="124"/>
      <c r="F493" s="124"/>
      <c r="G493" s="124"/>
      <c r="H493" s="96">
        <f>SUM(H488:H492)</f>
        <v>0</v>
      </c>
      <c r="I493" s="97" t="s">
        <v>520</v>
      </c>
      <c r="J493" s="96">
        <f>SUM(J488:J492)</f>
        <v>0</v>
      </c>
    </row>
    <row r="496" spans="1:12" ht="13.5" thickBot="1">
      <c r="A496" s="18" t="s">
        <v>252</v>
      </c>
      <c r="B496" s="69">
        <v>7</v>
      </c>
    </row>
    <row r="497" spans="1:11" ht="38.25">
      <c r="A497" s="101" t="s">
        <v>53</v>
      </c>
      <c r="B497" s="127" t="s">
        <v>225</v>
      </c>
      <c r="C497" s="128"/>
      <c r="D497" s="101" t="s">
        <v>226</v>
      </c>
      <c r="E497" s="102" t="s">
        <v>227</v>
      </c>
      <c r="F497" s="101" t="s">
        <v>251</v>
      </c>
      <c r="G497" s="102" t="s">
        <v>228</v>
      </c>
      <c r="H497" s="102" t="s">
        <v>7</v>
      </c>
      <c r="I497" s="107" t="s">
        <v>229</v>
      </c>
      <c r="J497" s="108" t="s">
        <v>9</v>
      </c>
      <c r="K497" s="109" t="s">
        <v>799</v>
      </c>
    </row>
    <row r="498" spans="1:11" ht="15.75" customHeight="1">
      <c r="A498" s="70" t="s">
        <v>0</v>
      </c>
      <c r="B498" s="125" t="s">
        <v>794</v>
      </c>
      <c r="C498" s="126"/>
      <c r="D498" s="86" t="s">
        <v>1211</v>
      </c>
      <c r="E498" s="86" t="s">
        <v>793</v>
      </c>
      <c r="F498" s="87">
        <v>20</v>
      </c>
      <c r="G498" s="110"/>
      <c r="H498" s="53">
        <f t="shared" ref="H498" si="114">G498*F498</f>
        <v>0</v>
      </c>
      <c r="I498" s="111">
        <v>0.08</v>
      </c>
      <c r="J498" s="39">
        <f t="shared" ref="J498" si="115">ROUND(H498*(1+I498),2)</f>
        <v>0</v>
      </c>
      <c r="K498" s="40"/>
    </row>
    <row r="499" spans="1:11" ht="22.5" customHeight="1">
      <c r="A499" s="124" t="s">
        <v>519</v>
      </c>
      <c r="B499" s="124"/>
      <c r="C499" s="124"/>
      <c r="D499" s="124"/>
      <c r="E499" s="124"/>
      <c r="F499" s="124"/>
      <c r="G499" s="124"/>
      <c r="H499" s="96">
        <f>SUM(H498:H498)</f>
        <v>0</v>
      </c>
      <c r="I499" s="97" t="s">
        <v>520</v>
      </c>
      <c r="J499" s="96">
        <f>SUM(J498:J498)</f>
        <v>0</v>
      </c>
    </row>
    <row r="503" spans="1:11" ht="13.5" thickBot="1">
      <c r="A503" s="18" t="s">
        <v>252</v>
      </c>
      <c r="B503" s="69">
        <v>8</v>
      </c>
    </row>
    <row r="504" spans="1:11" ht="38.25">
      <c r="A504" s="101" t="s">
        <v>53</v>
      </c>
      <c r="B504" s="127" t="s">
        <v>225</v>
      </c>
      <c r="C504" s="128"/>
      <c r="D504" s="101" t="s">
        <v>226</v>
      </c>
      <c r="E504" s="102" t="s">
        <v>227</v>
      </c>
      <c r="F504" s="101" t="s">
        <v>251</v>
      </c>
      <c r="G504" s="102" t="s">
        <v>228</v>
      </c>
      <c r="H504" s="102" t="s">
        <v>7</v>
      </c>
      <c r="I504" s="107" t="s">
        <v>229</v>
      </c>
      <c r="J504" s="112" t="s">
        <v>9</v>
      </c>
      <c r="K504" s="109" t="s">
        <v>799</v>
      </c>
    </row>
    <row r="505" spans="1:11" ht="15.75" customHeight="1">
      <c r="A505" s="113" t="s">
        <v>0</v>
      </c>
      <c r="B505" s="91" t="s">
        <v>795</v>
      </c>
      <c r="C505" s="92"/>
      <c r="D505" s="86" t="s">
        <v>1212</v>
      </c>
      <c r="E505" s="114" t="s">
        <v>1081</v>
      </c>
      <c r="F505" s="62">
        <v>2</v>
      </c>
      <c r="G505" s="94"/>
      <c r="H505" s="53">
        <f t="shared" ref="H505:H507" si="116">G505*F505</f>
        <v>0</v>
      </c>
      <c r="I505" s="95">
        <v>0.08</v>
      </c>
      <c r="J505" s="45">
        <f t="shared" ref="J505:J507" si="117">ROUND(H505*(1+I505),2)</f>
        <v>0</v>
      </c>
      <c r="K505" s="30"/>
    </row>
    <row r="506" spans="1:11" ht="15.75" customHeight="1">
      <c r="A506" s="113" t="s">
        <v>12</v>
      </c>
      <c r="B506" s="125" t="s">
        <v>796</v>
      </c>
      <c r="C506" s="126"/>
      <c r="D506" s="115" t="s">
        <v>1213</v>
      </c>
      <c r="E506" s="115" t="s">
        <v>1081</v>
      </c>
      <c r="F506" s="116">
        <v>1</v>
      </c>
      <c r="G506" s="117"/>
      <c r="H506" s="118">
        <f t="shared" si="116"/>
        <v>0</v>
      </c>
      <c r="I506" s="119">
        <v>0.08</v>
      </c>
      <c r="J506" s="120">
        <f t="shared" si="117"/>
        <v>0</v>
      </c>
      <c r="K506" s="30"/>
    </row>
    <row r="507" spans="1:11" ht="15.75" customHeight="1">
      <c r="A507" s="70" t="s">
        <v>13</v>
      </c>
      <c r="B507" s="122" t="s">
        <v>796</v>
      </c>
      <c r="C507" s="123"/>
      <c r="D507" s="93" t="s">
        <v>1214</v>
      </c>
      <c r="E507" s="93" t="s">
        <v>1081</v>
      </c>
      <c r="F507" s="62">
        <v>1</v>
      </c>
      <c r="G507" s="94"/>
      <c r="H507" s="53">
        <f t="shared" si="116"/>
        <v>0</v>
      </c>
      <c r="I507" s="95">
        <v>0.08</v>
      </c>
      <c r="J507" s="45">
        <f t="shared" si="117"/>
        <v>0</v>
      </c>
      <c r="K507" s="46"/>
    </row>
    <row r="508" spans="1:11" ht="22.5" customHeight="1">
      <c r="A508" s="124" t="s">
        <v>519</v>
      </c>
      <c r="B508" s="124"/>
      <c r="C508" s="124"/>
      <c r="D508" s="124"/>
      <c r="E508" s="124"/>
      <c r="F508" s="124"/>
      <c r="G508" s="124"/>
      <c r="H508" s="96">
        <f>SUM(H505:H507)</f>
        <v>0</v>
      </c>
      <c r="I508" s="97" t="s">
        <v>520</v>
      </c>
      <c r="J508" s="96">
        <f>SUM(J505:J507)</f>
        <v>0</v>
      </c>
    </row>
    <row r="511" spans="1:11" ht="13.5" thickBot="1">
      <c r="A511" s="18" t="s">
        <v>252</v>
      </c>
      <c r="B511" s="69">
        <v>9</v>
      </c>
    </row>
    <row r="512" spans="1:11" ht="38.25">
      <c r="A512" s="101" t="s">
        <v>53</v>
      </c>
      <c r="B512" s="127" t="s">
        <v>225</v>
      </c>
      <c r="C512" s="128"/>
      <c r="D512" s="101" t="s">
        <v>226</v>
      </c>
      <c r="E512" s="102" t="s">
        <v>227</v>
      </c>
      <c r="F512" s="101" t="s">
        <v>251</v>
      </c>
      <c r="G512" s="102" t="s">
        <v>228</v>
      </c>
      <c r="H512" s="102" t="s">
        <v>7</v>
      </c>
      <c r="I512" s="107" t="s">
        <v>229</v>
      </c>
      <c r="J512" s="108" t="s">
        <v>9</v>
      </c>
      <c r="K512" s="109" t="s">
        <v>799</v>
      </c>
    </row>
    <row r="513" spans="1:11" ht="15.75" customHeight="1">
      <c r="A513" s="70" t="s">
        <v>0</v>
      </c>
      <c r="B513" s="146" t="s">
        <v>1059</v>
      </c>
      <c r="C513" s="147"/>
      <c r="D513" s="86" t="s">
        <v>1215</v>
      </c>
      <c r="E513" s="86" t="s">
        <v>75</v>
      </c>
      <c r="F513" s="87">
        <v>2</v>
      </c>
      <c r="G513" s="110"/>
      <c r="H513" s="53">
        <f t="shared" ref="H513" si="118">G513*F513</f>
        <v>0</v>
      </c>
      <c r="I513" s="111">
        <v>0.08</v>
      </c>
      <c r="J513" s="39">
        <f t="shared" ref="J513" si="119">ROUND(H513*(1+I513),2)</f>
        <v>0</v>
      </c>
      <c r="K513" s="40"/>
    </row>
    <row r="514" spans="1:11" ht="22.5" customHeight="1">
      <c r="A514" s="124" t="s">
        <v>519</v>
      </c>
      <c r="B514" s="124"/>
      <c r="C514" s="124"/>
      <c r="D514" s="124"/>
      <c r="E514" s="124"/>
      <c r="F514" s="124"/>
      <c r="G514" s="124"/>
      <c r="H514" s="96">
        <f>SUM(H513:H513)</f>
        <v>0</v>
      </c>
      <c r="I514" s="97" t="s">
        <v>520</v>
      </c>
      <c r="J514" s="96">
        <f>SUM(J513:J513)</f>
        <v>0</v>
      </c>
    </row>
  </sheetData>
  <sheetProtection selectLockedCells="1" selectUnlockedCells="1"/>
  <sortState xmlns:xlrd2="http://schemas.microsoft.com/office/spreadsheetml/2017/richdata2" ref="B5:J328">
    <sortCondition ref="B328"/>
  </sortState>
  <mergeCells count="60">
    <mergeCell ref="B468:C468"/>
    <mergeCell ref="B469:C469"/>
    <mergeCell ref="B463:C463"/>
    <mergeCell ref="B464:C464"/>
    <mergeCell ref="B465:C465"/>
    <mergeCell ref="A514:G514"/>
    <mergeCell ref="B455:C455"/>
    <mergeCell ref="B459:C459"/>
    <mergeCell ref="B460:C460"/>
    <mergeCell ref="B512:C512"/>
    <mergeCell ref="B513:C513"/>
    <mergeCell ref="B456:C456"/>
    <mergeCell ref="B467:C467"/>
    <mergeCell ref="A493:G493"/>
    <mergeCell ref="B482:C482"/>
    <mergeCell ref="B472:C472"/>
    <mergeCell ref="B473:C473"/>
    <mergeCell ref="B474:C474"/>
    <mergeCell ref="B457:C457"/>
    <mergeCell ref="B458:C458"/>
    <mergeCell ref="B461:C461"/>
    <mergeCell ref="B462:C462"/>
    <mergeCell ref="B450:C450"/>
    <mergeCell ref="B451:C451"/>
    <mergeCell ref="B452:C452"/>
    <mergeCell ref="B454:C454"/>
    <mergeCell ref="B453:C453"/>
    <mergeCell ref="A2:J2"/>
    <mergeCell ref="A440:G440"/>
    <mergeCell ref="A446:G446"/>
    <mergeCell ref="B438:C438"/>
    <mergeCell ref="B436:C436"/>
    <mergeCell ref="A433:G433"/>
    <mergeCell ref="K197:K201"/>
    <mergeCell ref="B444:C444"/>
    <mergeCell ref="B445:C445"/>
    <mergeCell ref="B443:C443"/>
    <mergeCell ref="B439:C439"/>
    <mergeCell ref="B437:C437"/>
    <mergeCell ref="B497:C497"/>
    <mergeCell ref="B498:C498"/>
    <mergeCell ref="B475:C475"/>
    <mergeCell ref="B466:C466"/>
    <mergeCell ref="B492:C492"/>
    <mergeCell ref="B489:C489"/>
    <mergeCell ref="B490:C490"/>
    <mergeCell ref="B491:C491"/>
    <mergeCell ref="B476:C476"/>
    <mergeCell ref="B487:C487"/>
    <mergeCell ref="B488:C488"/>
    <mergeCell ref="A483:G483"/>
    <mergeCell ref="A477:G477"/>
    <mergeCell ref="B470:C470"/>
    <mergeCell ref="B471:C471"/>
    <mergeCell ref="B481:C481"/>
    <mergeCell ref="B507:C507"/>
    <mergeCell ref="A508:G508"/>
    <mergeCell ref="B506:C506"/>
    <mergeCell ref="A499:G499"/>
    <mergeCell ref="B504:C504"/>
  </mergeCells>
  <phoneticPr fontId="6" type="noConversion"/>
  <pageMargins left="0.39370078740157483" right="0.39370078740157483" top="0.39370078740157483" bottom="0.39370078740157483" header="0.31496062992125984" footer="0.31496062992125984"/>
  <pageSetup paperSize="9" scale="71" firstPageNumber="0" fitToHeight="0" orientation="landscape" r:id="rId1"/>
  <headerFooter alignWithMargins="0"/>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
  <sheetViews>
    <sheetView tabSelected="1" workbookViewId="0">
      <selection activeCell="E19" sqref="E19"/>
    </sheetView>
  </sheetViews>
  <sheetFormatPr defaultColWidth="8.7109375" defaultRowHeight="15"/>
  <cols>
    <col min="1" max="1" width="6.85546875" customWidth="1"/>
    <col min="2" max="2" width="17.42578125" customWidth="1"/>
    <col min="3" max="3" width="21.42578125" customWidth="1"/>
    <col min="4" max="4" width="11.42578125" customWidth="1"/>
    <col min="5" max="5" width="21.42578125" customWidth="1"/>
  </cols>
  <sheetData>
    <row r="1" spans="1:5" ht="16.5" thickBot="1">
      <c r="A1" s="1" t="s">
        <v>1062</v>
      </c>
      <c r="B1" s="2"/>
      <c r="C1" s="1"/>
      <c r="D1" s="1"/>
      <c r="E1" s="1"/>
    </row>
    <row r="2" spans="1:5" ht="15.75">
      <c r="A2" s="6" t="s">
        <v>1</v>
      </c>
      <c r="B2" s="7" t="s">
        <v>1063</v>
      </c>
      <c r="C2" s="8" t="s">
        <v>1065</v>
      </c>
      <c r="D2" s="9" t="s">
        <v>229</v>
      </c>
      <c r="E2" s="10" t="s">
        <v>9</v>
      </c>
    </row>
    <row r="3" spans="1:5" ht="23.25" customHeight="1">
      <c r="A3" s="11">
        <v>1</v>
      </c>
      <c r="B3" s="3" t="s">
        <v>1064</v>
      </c>
      <c r="C3" s="5">
        <f>'leki jeden pakiet alfabetycznie'!H433</f>
        <v>0</v>
      </c>
      <c r="D3" s="4" t="s">
        <v>520</v>
      </c>
      <c r="E3" s="12">
        <f>'leki jeden pakiet alfabetycznie'!J433</f>
        <v>0</v>
      </c>
    </row>
    <row r="4" spans="1:5" ht="23.25" customHeight="1">
      <c r="A4" s="11">
        <v>2</v>
      </c>
      <c r="B4" s="3" t="s">
        <v>1066</v>
      </c>
      <c r="C4" s="5">
        <f>'leki jeden pakiet alfabetycznie'!H440</f>
        <v>0</v>
      </c>
      <c r="D4" s="4" t="s">
        <v>520</v>
      </c>
      <c r="E4" s="12">
        <f>'leki jeden pakiet alfabetycznie'!J440</f>
        <v>0</v>
      </c>
    </row>
    <row r="5" spans="1:5" ht="23.25" customHeight="1">
      <c r="A5" s="11">
        <v>3</v>
      </c>
      <c r="B5" s="3" t="s">
        <v>1067</v>
      </c>
      <c r="C5" s="5">
        <f>'leki jeden pakiet alfabetycznie'!H446</f>
        <v>0</v>
      </c>
      <c r="D5" s="4" t="s">
        <v>520</v>
      </c>
      <c r="E5" s="12">
        <f>'leki jeden pakiet alfabetycznie'!J446</f>
        <v>0</v>
      </c>
    </row>
    <row r="6" spans="1:5" ht="23.25" customHeight="1">
      <c r="A6" s="11">
        <v>4</v>
      </c>
      <c r="B6" s="3" t="s">
        <v>1068</v>
      </c>
      <c r="C6" s="5">
        <f>'leki jeden pakiet alfabetycznie'!H477</f>
        <v>0</v>
      </c>
      <c r="D6" s="4" t="s">
        <v>520</v>
      </c>
      <c r="E6" s="12">
        <f>'leki jeden pakiet alfabetycznie'!J477</f>
        <v>0</v>
      </c>
    </row>
    <row r="7" spans="1:5" ht="23.25" customHeight="1">
      <c r="A7" s="11">
        <v>5</v>
      </c>
      <c r="B7" s="3" t="s">
        <v>1069</v>
      </c>
      <c r="C7" s="5">
        <f>'leki jeden pakiet alfabetycznie'!H483</f>
        <v>0</v>
      </c>
      <c r="D7" s="4" t="s">
        <v>520</v>
      </c>
      <c r="E7" s="12">
        <f>'leki jeden pakiet alfabetycznie'!J483</f>
        <v>0</v>
      </c>
    </row>
    <row r="8" spans="1:5" ht="23.25" customHeight="1">
      <c r="A8" s="11">
        <v>6</v>
      </c>
      <c r="B8" s="3" t="s">
        <v>1070</v>
      </c>
      <c r="C8" s="5">
        <f>'leki jeden pakiet alfabetycznie'!H493</f>
        <v>0</v>
      </c>
      <c r="D8" s="4" t="s">
        <v>520</v>
      </c>
      <c r="E8" s="12">
        <f>'leki jeden pakiet alfabetycznie'!J493</f>
        <v>0</v>
      </c>
    </row>
    <row r="9" spans="1:5" ht="23.25" customHeight="1">
      <c r="A9" s="11">
        <v>7</v>
      </c>
      <c r="B9" s="3" t="s">
        <v>1071</v>
      </c>
      <c r="C9" s="5">
        <f>'leki jeden pakiet alfabetycznie'!H499</f>
        <v>0</v>
      </c>
      <c r="D9" s="4" t="s">
        <v>520</v>
      </c>
      <c r="E9" s="12">
        <f>'leki jeden pakiet alfabetycznie'!J499</f>
        <v>0</v>
      </c>
    </row>
    <row r="10" spans="1:5" ht="23.25" customHeight="1">
      <c r="A10" s="11">
        <v>8</v>
      </c>
      <c r="B10" s="3" t="s">
        <v>1072</v>
      </c>
      <c r="C10" s="5">
        <f>'leki jeden pakiet alfabetycznie'!H508</f>
        <v>0</v>
      </c>
      <c r="D10" s="4" t="s">
        <v>520</v>
      </c>
      <c r="E10" s="12">
        <f>'leki jeden pakiet alfabetycznie'!J508</f>
        <v>0</v>
      </c>
    </row>
    <row r="11" spans="1:5" ht="23.25" customHeight="1" thickBot="1">
      <c r="A11" s="13">
        <v>9</v>
      </c>
      <c r="B11" s="14" t="s">
        <v>1073</v>
      </c>
      <c r="C11" s="15">
        <f>'leki jeden pakiet alfabetycznie'!H514</f>
        <v>0</v>
      </c>
      <c r="D11" s="16" t="s">
        <v>520</v>
      </c>
      <c r="E11" s="17">
        <f>'leki jeden pakiet alfabetycznie'!J514</f>
        <v>0</v>
      </c>
    </row>
  </sheetData>
  <sheetProtection selectLockedCells="1" selectUnlockedCells="1"/>
  <phoneticPr fontId="6" type="noConversion"/>
  <pageMargins left="0.7" right="0.7" top="0.3" bottom="0.3" header="0.3" footer="0.3"/>
  <pageSetup paperSize="9" orientation="landscape" useFirstPageNumber="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leki jeden pakiet alfabetycznie</vt:lpstr>
      <vt:lpstr>suma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j</dc:creator>
  <cp:lastModifiedBy>Jakub Gąsiorowski</cp:lastModifiedBy>
  <cp:lastPrinted>2023-07-19T06:14:57Z</cp:lastPrinted>
  <dcterms:created xsi:type="dcterms:W3CDTF">2017-04-07T10:15:59Z</dcterms:created>
  <dcterms:modified xsi:type="dcterms:W3CDTF">2023-07-19T06:15:21Z</dcterms:modified>
</cp:coreProperties>
</file>