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96" tabRatio="500" firstSheet="1" activeTab="6"/>
  </bookViews>
  <sheets>
    <sheet name="Uwagi wspólne dla pakietów" sheetId="1" r:id="rId1"/>
    <sheet name="Pakiet 1" sheetId="2" r:id="rId2"/>
    <sheet name="Pakiet 2" sheetId="3" r:id="rId3"/>
    <sheet name="Pakiet 3 " sheetId="4" r:id="rId4"/>
    <sheet name="Pakiet 4" sheetId="5" r:id="rId5"/>
    <sheet name="Pakiet 5" sheetId="6" r:id="rId6"/>
    <sheet name="Pakiet 6" sheetId="7" r:id="rId7"/>
  </sheets>
  <definedNames>
    <definedName name="_GoBack" localSheetId="0">#REF!</definedName>
    <definedName name="Excel_BuiltIn__FilterDatabase" localSheetId="1">'Pakiet 1'!$A$4:$M$21</definedName>
    <definedName name="Excel_BuiltIn_Print_Area" localSheetId="5">'Pakiet 5'!$A$1:$M$21</definedName>
    <definedName name="_xlnm.Print_Area" localSheetId="5">'Pakiet 5'!$A$1:$M$21</definedName>
  </definedNames>
  <calcPr fullCalcOnLoad="1" fullPrecision="0"/>
</workbook>
</file>

<file path=xl/sharedStrings.xml><?xml version="1.0" encoding="utf-8"?>
<sst xmlns="http://schemas.openxmlformats.org/spreadsheetml/2006/main" count="207" uniqueCount="109">
  <si>
    <t xml:space="preserve"> Załącznik  Nr 1A do SWZ        Formularz asortymentowo – cenowy                                                                         </t>
  </si>
  <si>
    <t>Niniejszy załącznik stanowiący ofertę cenową zawiera opis przedmiotu zamówienia do postępowania na dostawę produktów leczniczych i dietetycznych</t>
  </si>
  <si>
    <t>UWAGA:
Zamawiający dopuszcza złożenie oferty równoważnej tzn. oferty przedstawiającej środki (produkty) o innych nazwach handlowych niż te przedstawione przez Zamawiającego w  formularzu asortymentowo-cenowym dla poszczególnych Pakietów (Części).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</si>
  <si>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</si>
  <si>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</si>
  <si>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</si>
  <si>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</si>
  <si>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2. W kolumnie Oferowany produkt (wpisać) należy podać nazwę handlową oferowanego produktu oraz jego dawkę/stężenie/postać wielkość op. jednostkowego itp..</t>
  </si>
  <si>
    <r>
      <rPr>
        <sz val="10"/>
        <rFont val="Arial"/>
        <family val="2"/>
      </rPr>
      <t xml:space="preserve">3. Wszelkie miejsca w opisie przedmiotu zamówienia gdzie zostały wskazane znaki towarowe, patenty lub pochodzenie należy rozumieć, że dopuszcza się składanie ofert równoważnych.   W przypadku, gdy ze względów terapeutycznych Zamawiający wymaga dokładnie produktu wyszczególnionego w formularzu asortymentowo-cenowym - w opisie pozycji lub informacji dodatkowej do pakietu pojawia się zastrzeżenie: </t>
    </r>
    <r>
      <rPr>
        <b/>
        <sz val="10"/>
        <rFont val="Arial"/>
        <family val="2"/>
      </rPr>
      <t>"nie zamieniać"</t>
    </r>
  </si>
  <si>
    <r>
      <rPr>
        <sz val="10"/>
        <rFont val="Arial"/>
        <family val="2"/>
      </rPr>
      <t xml:space="preserve">4. W przypadku gdy zaoferowany produkt równoważny posiada inną liczbę szt w opakowaniu Wykonawca winien przeliczyć ilość opakowań </t>
    </r>
    <r>
      <rPr>
        <b/>
        <sz val="10"/>
        <rFont val="Arial"/>
        <family val="2"/>
      </rPr>
      <t>z zaokrągleniem do pełnych opakowań w górę</t>
    </r>
    <r>
      <rPr>
        <sz val="10"/>
        <rFont val="Arial"/>
        <family val="2"/>
      </rPr>
      <t xml:space="preserve"> - dokonaną zmianę liczby opakowań Wykonawca winien zaznaczyć (opisać). </t>
    </r>
  </si>
  <si>
    <t>5. W przypadku, gdy w wyniku udzielonych przez Zamawiającego wyjaśnień Wykonawca oferuje produkt o innych parametrach, niż określone pierwotnie w Opisie przedmiotu zamówienia, w Załączniku 1A należy uwzględnić zmiany i wpisać faktycznie oferowany produkt, dopuszczony przez Zamawiającego na etapie zadawania pytań (oferowane parametry).</t>
  </si>
  <si>
    <t>6. W przypadku zaprzestania lub braku produkcji danego preparatu i braku na rynku produktu równoważnego należy podać ostatnią cenę i informację (wyjaśnienia) pod pakietem</t>
  </si>
  <si>
    <t xml:space="preserve">W przypadku zaoferowania produktów w innych opakowaniach bezpośrednich niż podane w SWZ Zamawiający dopuszcza zamianę fiolek i ampułek na ampułkostrzykawki, fiolek na blistry o ile w opisie pakietu nie zastrzeżono inaczej. </t>
  </si>
  <si>
    <t>W przypadku zoferowania produktu równoważnego Zamawiający  dopuści wycenę :</t>
  </si>
  <si>
    <r>
      <rPr>
        <sz val="10"/>
        <rFont val="Symbol"/>
        <family val="1"/>
      </rP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– tabletki powlekane, kapsułki, kapsułki twarde lub drażetki</t>
    </r>
  </si>
  <si>
    <r>
      <rPr>
        <sz val="10"/>
        <rFont val="Symbol"/>
        <family val="1"/>
      </rP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tabletek powlekanych – tabletki, kapsułki, kapsułki twarde lub drażetki</t>
    </r>
  </si>
  <si>
    <r>
      <rPr>
        <sz val="10"/>
        <rFont val="Symbol"/>
        <family val="1"/>
      </rP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kapsułek - kapsułki twarde, tabletki powlekane, tabletki, lub drażetki</t>
    </r>
  </si>
  <si>
    <r>
      <rPr>
        <sz val="10"/>
        <rFont val="Symbol"/>
        <family val="1"/>
      </rP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zamiast drażetek – kapsułki, tabletki lub tabletki powlekane</t>
    </r>
  </si>
  <si>
    <r>
      <rPr>
        <sz val="12"/>
        <rFont val="Arial"/>
        <family val="2"/>
      </rPr>
      <t>•</t>
    </r>
    <r>
      <rPr>
        <sz val="10"/>
        <rFont val="Arial"/>
        <family val="2"/>
      </rPr>
      <t xml:space="preserve">    zamiast: (tabletek, tabletek powlekanych  lub kapsułek)  o powolnym uwalnianiu – (tabletki,  tabletki powl. lub kapsułki)  o zmodyfikowanym uwalnianiu</t>
    </r>
  </si>
  <si>
    <t xml:space="preserve">Wyjaśnienia do wypełniania formularzy: </t>
  </si>
  <si>
    <r>
      <rPr>
        <sz val="9"/>
        <rFont val="Arial"/>
        <family val="2"/>
      </rPr>
      <t>1.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/ wielkość op. jednostkowego itp..</t>
    </r>
  </si>
  <si>
    <r>
      <rPr>
        <sz val="10"/>
        <rFont val="Arial"/>
        <family val="2"/>
      </rPr>
      <t>2.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zaoferowanego produktu</t>
    </r>
  </si>
  <si>
    <r>
      <rPr>
        <sz val="10"/>
        <rFont val="Arial"/>
        <family val="2"/>
      </rPr>
      <t xml:space="preserve">3. W kolumnie  </t>
    </r>
    <r>
      <rPr>
        <b/>
        <sz val="10"/>
        <rFont val="Arial"/>
        <family val="2"/>
      </rPr>
      <t>Ilość oferowana (op.)</t>
    </r>
    <r>
      <rPr>
        <sz val="10"/>
        <rFont val="Arial"/>
        <family val="2"/>
      </rPr>
      <t>: Należy podać oferowaną ilość op./szt/ fiol.itp.W przypadku gdy opakowania oferowane bedą miały taką samą wielkość jak opakowana określone przez Zamawiajacego będzie to ilość taka sama jak w kolumnie Ilość. Jeśli Wykonawca oferuje produkt o innej liczbie szt. (lub np. o innej pojemności) w opakowaniu jednostkowym - będzie to wynik przeliczenia ilości opakowań (z zaokrągleniem w góre do pełnych opakowań jednostkowych).</t>
    </r>
  </si>
  <si>
    <r>
      <rPr>
        <sz val="10"/>
        <rFont val="Arial"/>
        <family val="2"/>
      </rPr>
      <t xml:space="preserve">4.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 (w przypadku gdy zamawiający wpisał szt. a wykonawca oferuje produkt w opakowaniach - winien opisać zmianę na opakowania)</t>
    </r>
  </si>
  <si>
    <r>
      <rPr>
        <sz val="10"/>
        <rFont val="Arial"/>
        <family val="2"/>
      </rPr>
      <t xml:space="preserve">5.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</si>
  <si>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rPr>
        <sz val="10"/>
        <rFont val="Arial"/>
        <family val="2"/>
      </rPr>
      <t xml:space="preserve">6.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wskazać obowiązującą stawkę procentową podatku VAT </t>
    </r>
  </si>
  <si>
    <r>
      <rPr>
        <sz val="10"/>
        <rFont val="Arial"/>
        <family val="2"/>
      </rPr>
      <t xml:space="preserve">7.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</si>
  <si>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t xml:space="preserve">8. Podać kod EAN ofeowanego produktu </t>
  </si>
  <si>
    <r>
      <rPr>
        <sz val="10"/>
        <rFont val="Arial"/>
        <family val="2"/>
      </rPr>
      <t xml:space="preserve">9. Zsumowana wartość brutto wszystkich zaoferowanych w ramach pakietu produktów stanowić będzie </t>
    </r>
    <r>
      <rPr>
        <b/>
        <sz val="10"/>
        <rFont val="Arial"/>
        <family val="2"/>
      </rPr>
      <t>wartość brutto oferty</t>
    </r>
    <r>
      <rPr>
        <sz val="10"/>
        <rFont val="Arial"/>
        <family val="2"/>
      </rPr>
      <t xml:space="preserve"> (ta wartość powinna zostać wpisana do formularza oferowego zał. 1)</t>
    </r>
  </si>
  <si>
    <t xml:space="preserve">Niniejszy Formularz asortymentowo-cenowy  stanowi treść oferty i nie podlega uzupełnieniu ani poprawieniu (z zastrzeżeniem art. 223 ust. 2 ustawy PZP). Nie dołączenie do  oferty niniejszego dokumentu, skutkować będzie odrzuceniem oferty. Wykonawcy winni wypałnić formularz asortymentowo-cenowy dla Pakietów, na które składają ofertę. </t>
  </si>
  <si>
    <t>Pakiet nr 1 LEKI</t>
  </si>
  <si>
    <t>Termin realizacji pojedynczej dostawy: 24 godziny od chwili złożenia zamówienia telefonicznie lub mailem oprócz dni ustawowo wolnych od pracy, niedziel oraz świąt.</t>
  </si>
  <si>
    <t>L.p.</t>
  </si>
  <si>
    <t xml:space="preserve">Nazwa artykułu </t>
  </si>
  <si>
    <t>J.m.</t>
  </si>
  <si>
    <t>Ilość</t>
  </si>
  <si>
    <t>Oferowany produkt (wpisać)</t>
  </si>
  <si>
    <t>Producent</t>
  </si>
  <si>
    <t xml:space="preserve">Ilość oferowana </t>
  </si>
  <si>
    <t>j.m.</t>
  </si>
  <si>
    <t>Cena jedn. netto (zł)</t>
  </si>
  <si>
    <t xml:space="preserve">Wartość netto (zł) </t>
  </si>
  <si>
    <t>VAT %</t>
  </si>
  <si>
    <t>Wartość brutto (zł)</t>
  </si>
  <si>
    <t>Kod EAN</t>
  </si>
  <si>
    <t>Argentum nitricum pipette krople10 mg/ml a 50 szt</t>
  </si>
  <si>
    <t>op</t>
  </si>
  <si>
    <t>Heminevrin tabl. 300 mg a 100 szt</t>
  </si>
  <si>
    <t>Hydroxyzinum syrop 10 mg/5 ml a 250 g</t>
  </si>
  <si>
    <t>Oxymetazolina 0,025 krople do nosa atomizer 10 ml</t>
  </si>
  <si>
    <t>Oxymetazolina 0,01 krople do nosa atomizer 10 ml</t>
  </si>
  <si>
    <t>Budesonidum zaw.do nebulizacji 0,5mg/ml 2ml.x 20 poj.</t>
  </si>
  <si>
    <t>op.</t>
  </si>
  <si>
    <t xml:space="preserve">Natrium tetraboricum (borax) subst. </t>
  </si>
  <si>
    <t>kg</t>
  </si>
  <si>
    <t>Spirytus Vini 96 % 1000g</t>
  </si>
  <si>
    <t>Pudełko do maści a 100 g opak 20 szt</t>
  </si>
  <si>
    <t>Butelka apteczna bez nakrętki 125 ml</t>
  </si>
  <si>
    <t>szt</t>
  </si>
  <si>
    <t>Butelka apteczna bez nakrętki 250 ml</t>
  </si>
  <si>
    <t>Butelka apteczna bez nakrętki 500 ml</t>
  </si>
  <si>
    <t>Butelka apteczna bez nakrętki1000 ml</t>
  </si>
  <si>
    <t>Methylthionine chloride proveblue 0,01g/2 ml x 5 szt</t>
  </si>
  <si>
    <t xml:space="preserve">Budesonid aer 200 mcg / dawką </t>
  </si>
  <si>
    <t>Gastrografin 760 mg/ml 100 ml. 10 flak.</t>
  </si>
  <si>
    <t>Immunoglobulina ludzka przeciw WZW typu B roztwór do wstrzykiwań 180j./ml 1 ml 1 fiolka</t>
  </si>
  <si>
    <t>Razem:</t>
  </si>
  <si>
    <t xml:space="preserve">Pakiet nr 2  LEKI PRZECIW NADKWASOCIE </t>
  </si>
  <si>
    <t>Termin realizacji pojedynczej dostawy: 24 godzin od zamówienia telefonicznego lub faksem z wyjątkiem dni wolnych od pracy i świąt</t>
  </si>
  <si>
    <t>Ilość oferowna</t>
  </si>
  <si>
    <t>Wartość netto (zł)</t>
  </si>
  <si>
    <t>Pantoprazolum 40 mg inj.</t>
  </si>
  <si>
    <t>Pakiet nr 3 Ibuprofen</t>
  </si>
  <si>
    <t>Lp</t>
  </si>
  <si>
    <t>Ilość oferowana</t>
  </si>
  <si>
    <t xml:space="preserve">Ibuprofen  200mg/50 ml 
  roztwór do infuzji  50 ml </t>
  </si>
  <si>
    <t xml:space="preserve">Ibuprofen   400mg/100 ml 
 Roztwór do infuzji  100 ml </t>
  </si>
  <si>
    <t xml:space="preserve">Ibuprofen  600mg/100 ml 
  roztwór do infuzji  100 ml </t>
  </si>
  <si>
    <t>Pakiet nr 4  Roztwory przeciwbólowe gotowe do użycia - roztwór do infuzji</t>
  </si>
  <si>
    <t>Termin realizacji pojedynczej dostawy: 24 godzin od chwili złożenia zamówienia telefonicznego lub mailem.</t>
  </si>
  <si>
    <t xml:space="preserve">Paracetamol roztwór do infuzji 100 ml </t>
  </si>
  <si>
    <t>szt.</t>
  </si>
  <si>
    <t xml:space="preserve">Paracetamol roztwór do infuzji 50 ml. </t>
  </si>
  <si>
    <t>Ondansetron 4mg/ml   roztwór do infuzji  amp 4 ml, x 5 amp</t>
  </si>
  <si>
    <t>opak</t>
  </si>
  <si>
    <t xml:space="preserve">Pakiet nr 5  PŁYNY INFUZYJNE </t>
  </si>
  <si>
    <t>Termin realizacji pojedynczej dostawy: 24 godziny po zamówieniu telefonicznym lub mailem</t>
  </si>
  <si>
    <t>Lp.</t>
  </si>
  <si>
    <t>Aqua pro injectione , a 100ml *</t>
  </si>
  <si>
    <t>Aqua pro injectione , a 500ml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</si>
  <si>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</si>
  <si>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</si>
  <si>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</si>
  <si>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</si>
  <si>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</si>
  <si>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</si>
  <si>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</si>
  <si>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 xml:space="preserve">Natrium chloratum 0,9 %, a 250 ml * </t>
  </si>
  <si>
    <t>Natrium chloratum 0,9 %, a 500 ml *</t>
  </si>
  <si>
    <t xml:space="preserve">Natrium chloratum 0,9 %, a 1000 ml  </t>
  </si>
  <si>
    <t>Płyn wieloelektrolitowy  z zawartością Ca, zbilansowany  , a 1000 ml *</t>
  </si>
  <si>
    <t>Płyn wieloelektrolitowy  z zawartością Ca, zbilansowany  , a 500 ml *</t>
  </si>
  <si>
    <t>(*)  opakowania stojące z dwoma portami</t>
  </si>
  <si>
    <t>Pakiet 6  Leki</t>
  </si>
  <si>
    <t>j.m</t>
  </si>
  <si>
    <t xml:space="preserve">Buprenorphinum  0,3 mg/ml   po 5 amp   </t>
  </si>
  <si>
    <t xml:space="preserve">Fosfomycinum 40 mg/ml  butelka  8 mg /200 ml po 5 butelek </t>
  </si>
  <si>
    <t xml:space="preserve">Hydrocortison proszek do sporządzania r-ru do wstrz./infuzji 100 mg fiolka   </t>
  </si>
  <si>
    <t>fiolka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</si>
</sst>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sz val="12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4"/>
      <name val="Arial"/>
      <family val="2"/>
    </font>
    <font>
      <b/>
      <sz val="7"/>
      <color indexed="10"/>
      <name val="Times New Roman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53"/>
      <name val="Arial"/>
      <family val="2"/>
    </font>
    <font>
      <sz val="9"/>
      <color indexed="63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8" borderId="0" applyNumberFormat="0" applyBorder="0" applyAlignment="0" applyProtection="0"/>
    <xf numFmtId="0" fontId="48" fillId="20" borderId="0" applyNumberFormat="0" applyBorder="0" applyAlignment="0" applyProtection="0"/>
    <xf numFmtId="0" fontId="1" fillId="14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50" fillId="40" borderId="1" applyNumberFormat="0" applyAlignment="0" applyProtection="0"/>
    <xf numFmtId="0" fontId="51" fillId="41" borderId="2" applyNumberFormat="0" applyAlignment="0" applyProtection="0"/>
    <xf numFmtId="0" fontId="3" fillId="6" borderId="0" applyNumberFormat="0" applyBorder="0" applyAlignment="0" applyProtection="0"/>
    <xf numFmtId="0" fontId="52" fillId="4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43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4" fillId="44" borderId="0" applyNumberFormat="0" applyBorder="0" applyAlignment="0" applyProtection="0"/>
    <xf numFmtId="0" fontId="58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41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4" borderId="0" applyNumberFormat="0" applyBorder="0" applyAlignment="0" applyProtection="0"/>
    <xf numFmtId="0" fontId="64" fillId="47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4" fontId="15" fillId="0" borderId="16" xfId="0" applyNumberFormat="1" applyFont="1" applyBorder="1" applyAlignment="1">
      <alignment horizontal="right" wrapText="1"/>
    </xf>
    <xf numFmtId="4" fontId="15" fillId="0" borderId="16" xfId="0" applyNumberFormat="1" applyFont="1" applyBorder="1" applyAlignment="1">
      <alignment horizontal="right"/>
    </xf>
    <xf numFmtId="9" fontId="15" fillId="0" borderId="16" xfId="0" applyNumberFormat="1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15" fillId="0" borderId="16" xfId="0" applyNumberFormat="1" applyFont="1" applyBorder="1" applyAlignment="1">
      <alignment wrapText="1"/>
    </xf>
    <xf numFmtId="4" fontId="22" fillId="0" borderId="16" xfId="0" applyNumberFormat="1" applyFont="1" applyBorder="1" applyAlignment="1">
      <alignment wrapText="1"/>
    </xf>
    <xf numFmtId="0" fontId="15" fillId="0" borderId="16" xfId="0" applyFont="1" applyBorder="1" applyAlignment="1">
      <alignment horizontal="left" wrapText="1"/>
    </xf>
    <xf numFmtId="9" fontId="16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4" fontId="22" fillId="0" borderId="16" xfId="0" applyNumberFormat="1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9" fontId="15" fillId="0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9" fillId="10" borderId="18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2" fontId="22" fillId="0" borderId="22" xfId="0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right" vertical="center"/>
    </xf>
    <xf numFmtId="9" fontId="22" fillId="0" borderId="23" xfId="0" applyNumberFormat="1" applyFont="1" applyBorder="1" applyAlignment="1">
      <alignment horizontal="center" vertical="center" wrapText="1"/>
    </xf>
    <xf numFmtId="4" fontId="22" fillId="0" borderId="24" xfId="0" applyNumberFormat="1" applyFont="1" applyBorder="1" applyAlignment="1">
      <alignment horizontal="right" vertical="center"/>
    </xf>
    <xf numFmtId="0" fontId="24" fillId="0" borderId="25" xfId="0" applyFont="1" applyBorder="1" applyAlignment="1">
      <alignment/>
    </xf>
    <xf numFmtId="4" fontId="9" fillId="0" borderId="11" xfId="0" applyNumberFormat="1" applyFont="1" applyBorder="1" applyAlignment="1">
      <alignment horizontal="right" vertical="center"/>
    </xf>
    <xf numFmtId="9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right" vertical="center"/>
    </xf>
    <xf numFmtId="1" fontId="0" fillId="0" borderId="13" xfId="0" applyNumberFormat="1" applyFill="1" applyBorder="1" applyAlignment="1">
      <alignment horizontal="center"/>
    </xf>
    <xf numFmtId="0" fontId="0" fillId="0" borderId="0" xfId="75">
      <alignment/>
      <protection/>
    </xf>
    <xf numFmtId="0" fontId="9" fillId="0" borderId="0" xfId="75" applyFont="1" applyBorder="1" applyAlignment="1">
      <alignment horizontal="left"/>
      <protection/>
    </xf>
    <xf numFmtId="0" fontId="9" fillId="10" borderId="10" xfId="74" applyFont="1" applyFill="1" applyBorder="1" applyAlignment="1">
      <alignment horizontal="center" vertical="center" wrapText="1"/>
      <protection/>
    </xf>
    <xf numFmtId="0" fontId="9" fillId="10" borderId="11" xfId="74" applyFont="1" applyFill="1" applyBorder="1" applyAlignment="1">
      <alignment horizontal="center" vertical="center" wrapText="1"/>
      <protection/>
    </xf>
    <xf numFmtId="0" fontId="16" fillId="10" borderId="11" xfId="74" applyFont="1" applyFill="1" applyBorder="1" applyAlignment="1">
      <alignment horizontal="center" vertical="center" wrapText="1"/>
      <protection/>
    </xf>
    <xf numFmtId="0" fontId="23" fillId="10" borderId="11" xfId="74" applyFont="1" applyFill="1" applyBorder="1" applyAlignment="1">
      <alignment horizontal="center" vertical="center" wrapText="1"/>
      <protection/>
    </xf>
    <xf numFmtId="0" fontId="16" fillId="10" borderId="12" xfId="74" applyFont="1" applyFill="1" applyBorder="1" applyAlignment="1">
      <alignment horizontal="center" vertical="center" wrapText="1"/>
      <protection/>
    </xf>
    <xf numFmtId="0" fontId="15" fillId="0" borderId="26" xfId="74" applyFont="1" applyBorder="1" applyAlignment="1">
      <alignment horizontal="center" vertical="center" wrapText="1"/>
      <protection/>
    </xf>
    <xf numFmtId="0" fontId="22" fillId="0" borderId="16" xfId="0" applyFont="1" applyBorder="1" applyAlignment="1">
      <alignment wrapText="1"/>
    </xf>
    <xf numFmtId="0" fontId="22" fillId="0" borderId="16" xfId="72" applyFont="1" applyBorder="1" applyAlignment="1">
      <alignment horizontal="center" vertical="center" wrapText="1"/>
      <protection/>
    </xf>
    <xf numFmtId="3" fontId="22" fillId="0" borderId="16" xfId="72" applyNumberFormat="1" applyFont="1" applyBorder="1" applyAlignment="1">
      <alignment horizontal="center" vertical="center" wrapText="1"/>
      <protection/>
    </xf>
    <xf numFmtId="0" fontId="15" fillId="0" borderId="27" xfId="74" applyFont="1" applyBorder="1" applyAlignment="1">
      <alignment vertical="center" wrapText="1"/>
      <protection/>
    </xf>
    <xf numFmtId="2" fontId="22" fillId="0" borderId="16" xfId="0" applyNumberFormat="1" applyFont="1" applyBorder="1" applyAlignment="1">
      <alignment vertical="center"/>
    </xf>
    <xf numFmtId="4" fontId="15" fillId="0" borderId="27" xfId="74" applyNumberFormat="1" applyFont="1" applyBorder="1" applyAlignment="1">
      <alignment horizontal="right" vertical="center" wrapText="1"/>
      <protection/>
    </xf>
    <xf numFmtId="9" fontId="15" fillId="0" borderId="27" xfId="74" applyNumberFormat="1" applyFont="1" applyBorder="1" applyAlignment="1">
      <alignment horizontal="center" vertical="center" wrapText="1"/>
      <protection/>
    </xf>
    <xf numFmtId="4" fontId="15" fillId="0" borderId="28" xfId="74" applyNumberFormat="1" applyFont="1" applyBorder="1" applyAlignment="1">
      <alignment horizontal="right" vertical="center" wrapText="1"/>
      <protection/>
    </xf>
    <xf numFmtId="1" fontId="15" fillId="0" borderId="29" xfId="0" applyNumberFormat="1" applyFont="1" applyFill="1" applyBorder="1" applyAlignment="1">
      <alignment horizontal="center"/>
    </xf>
    <xf numFmtId="0" fontId="15" fillId="0" borderId="15" xfId="74" applyFont="1" applyBorder="1" applyAlignment="1">
      <alignment horizontal="center" vertical="center" wrapText="1"/>
      <protection/>
    </xf>
    <xf numFmtId="0" fontId="15" fillId="0" borderId="16" xfId="74" applyFont="1" applyBorder="1" applyAlignment="1">
      <alignment vertical="center" wrapText="1"/>
      <protection/>
    </xf>
    <xf numFmtId="0" fontId="15" fillId="0" borderId="30" xfId="0" applyFont="1" applyBorder="1" applyAlignment="1">
      <alignment/>
    </xf>
    <xf numFmtId="0" fontId="15" fillId="0" borderId="21" xfId="74" applyFont="1" applyBorder="1" applyAlignment="1">
      <alignment horizontal="center" vertical="center" wrapText="1"/>
      <protection/>
    </xf>
    <xf numFmtId="0" fontId="15" fillId="0" borderId="22" xfId="74" applyFont="1" applyBorder="1" applyAlignment="1">
      <alignment vertical="center" wrapText="1"/>
      <protection/>
    </xf>
    <xf numFmtId="9" fontId="15" fillId="0" borderId="23" xfId="74" applyNumberFormat="1" applyFont="1" applyBorder="1" applyAlignment="1">
      <alignment horizontal="center" vertical="center" wrapText="1"/>
      <protection/>
    </xf>
    <xf numFmtId="4" fontId="9" fillId="0" borderId="11" xfId="74" applyNumberFormat="1" applyFont="1" applyBorder="1" applyAlignment="1">
      <alignment horizontal="right" vertical="center"/>
      <protection/>
    </xf>
    <xf numFmtId="9" fontId="9" fillId="0" borderId="11" xfId="74" applyNumberFormat="1" applyFont="1" applyBorder="1" applyAlignment="1">
      <alignment horizontal="center" vertical="center"/>
      <protection/>
    </xf>
    <xf numFmtId="4" fontId="9" fillId="0" borderId="12" xfId="74" applyNumberFormat="1" applyFont="1" applyBorder="1" applyAlignment="1">
      <alignment horizontal="right" vertical="center"/>
      <protection/>
    </xf>
    <xf numFmtId="0" fontId="9" fillId="0" borderId="0" xfId="75" applyFont="1" applyBorder="1" applyAlignment="1">
      <alignment/>
      <protection/>
    </xf>
    <xf numFmtId="0" fontId="16" fillId="10" borderId="10" xfId="72" applyFont="1" applyFill="1" applyBorder="1" applyAlignment="1">
      <alignment horizontal="center" vertical="center" wrapText="1"/>
      <protection/>
    </xf>
    <xf numFmtId="0" fontId="16" fillId="10" borderId="11" xfId="72" applyFont="1" applyFill="1" applyBorder="1" applyAlignment="1">
      <alignment horizontal="center" vertical="center" wrapText="1"/>
      <protection/>
    </xf>
    <xf numFmtId="0" fontId="23" fillId="10" borderId="11" xfId="72" applyFont="1" applyFill="1" applyBorder="1" applyAlignment="1">
      <alignment horizontal="center" vertical="center" wrapText="1"/>
      <protection/>
    </xf>
    <xf numFmtId="0" fontId="16" fillId="10" borderId="12" xfId="72" applyFont="1" applyFill="1" applyBorder="1" applyAlignment="1">
      <alignment horizontal="center" vertical="center" wrapText="1"/>
      <protection/>
    </xf>
    <xf numFmtId="0" fontId="15" fillId="0" borderId="31" xfId="72" applyFont="1" applyBorder="1" applyAlignment="1">
      <alignment horizontal="center" vertical="center" wrapText="1"/>
      <protection/>
    </xf>
    <xf numFmtId="0" fontId="15" fillId="0" borderId="32" xfId="72" applyFont="1" applyBorder="1" applyAlignment="1">
      <alignment vertical="center" wrapText="1"/>
      <protection/>
    </xf>
    <xf numFmtId="0" fontId="15" fillId="0" borderId="32" xfId="72" applyFont="1" applyBorder="1" applyAlignment="1">
      <alignment horizontal="center" vertical="center" wrapText="1"/>
      <protection/>
    </xf>
    <xf numFmtId="3" fontId="22" fillId="0" borderId="32" xfId="72" applyNumberFormat="1" applyFont="1" applyBorder="1" applyAlignment="1">
      <alignment horizontal="center" vertical="center" wrapText="1"/>
      <protection/>
    </xf>
    <xf numFmtId="0" fontId="0" fillId="0" borderId="32" xfId="72" applyFont="1" applyBorder="1" applyAlignment="1">
      <alignment vertical="center" wrapText="1"/>
      <protection/>
    </xf>
    <xf numFmtId="4" fontId="22" fillId="0" borderId="32" xfId="72" applyNumberFormat="1" applyFont="1" applyBorder="1" applyAlignment="1">
      <alignment vertical="center" wrapText="1"/>
      <protection/>
    </xf>
    <xf numFmtId="4" fontId="15" fillId="0" borderId="19" xfId="72" applyNumberFormat="1" applyFont="1" applyBorder="1" applyAlignment="1">
      <alignment horizontal="right" vertical="center" wrapText="1"/>
      <protection/>
    </xf>
    <xf numFmtId="9" fontId="15" fillId="0" borderId="32" xfId="72" applyNumberFormat="1" applyFont="1" applyBorder="1" applyAlignment="1">
      <alignment horizontal="center" vertical="center" wrapText="1"/>
      <protection/>
    </xf>
    <xf numFmtId="4" fontId="15" fillId="0" borderId="33" xfId="72" applyNumberFormat="1" applyFont="1" applyBorder="1" applyAlignment="1">
      <alignment horizontal="right" vertical="center" wrapText="1"/>
      <protection/>
    </xf>
    <xf numFmtId="1" fontId="0" fillId="0" borderId="29" xfId="0" applyNumberFormat="1" applyFill="1" applyBorder="1" applyAlignment="1">
      <alignment horizontal="center"/>
    </xf>
    <xf numFmtId="0" fontId="15" fillId="0" borderId="15" xfId="72" applyFont="1" applyBorder="1" applyAlignment="1">
      <alignment horizontal="center" vertical="center" wrapText="1"/>
      <protection/>
    </xf>
    <xf numFmtId="0" fontId="15" fillId="0" borderId="16" xfId="72" applyFont="1" applyBorder="1" applyAlignment="1">
      <alignment vertical="center" wrapText="1"/>
      <protection/>
    </xf>
    <xf numFmtId="0" fontId="15" fillId="0" borderId="16" xfId="72" applyFont="1" applyBorder="1" applyAlignment="1">
      <alignment horizontal="center" vertical="center" wrapText="1"/>
      <protection/>
    </xf>
    <xf numFmtId="0" fontId="0" fillId="0" borderId="16" xfId="72" applyFont="1" applyBorder="1" applyAlignment="1">
      <alignment vertical="center" wrapText="1"/>
      <protection/>
    </xf>
    <xf numFmtId="4" fontId="22" fillId="0" borderId="34" xfId="72" applyNumberFormat="1" applyFont="1" applyBorder="1" applyAlignment="1">
      <alignment horizontal="right" vertical="center" wrapText="1"/>
      <protection/>
    </xf>
    <xf numFmtId="4" fontId="15" fillId="0" borderId="16" xfId="72" applyNumberFormat="1" applyFont="1" applyBorder="1" applyAlignment="1">
      <alignment horizontal="right" vertical="center" wrapText="1"/>
      <protection/>
    </xf>
    <xf numFmtId="9" fontId="15" fillId="0" borderId="35" xfId="72" applyNumberFormat="1" applyFont="1" applyBorder="1" applyAlignment="1">
      <alignment horizontal="center" vertical="center" wrapText="1"/>
      <protection/>
    </xf>
    <xf numFmtId="4" fontId="15" fillId="0" borderId="34" xfId="72" applyNumberFormat="1" applyFont="1" applyBorder="1" applyAlignment="1">
      <alignment horizontal="right" vertical="center" wrapText="1"/>
      <protection/>
    </xf>
    <xf numFmtId="0" fontId="0" fillId="0" borderId="30" xfId="0" applyFont="1" applyBorder="1" applyAlignment="1">
      <alignment/>
    </xf>
    <xf numFmtId="0" fontId="15" fillId="0" borderId="26" xfId="72" applyFont="1" applyBorder="1" applyAlignment="1">
      <alignment horizontal="center" vertical="center" wrapText="1"/>
      <protection/>
    </xf>
    <xf numFmtId="49" fontId="22" fillId="0" borderId="27" xfId="0" applyNumberFormat="1" applyFont="1" applyBorder="1" applyAlignment="1">
      <alignment wrapText="1"/>
    </xf>
    <xf numFmtId="0" fontId="22" fillId="0" borderId="23" xfId="72" applyFont="1" applyBorder="1" applyAlignment="1">
      <alignment horizontal="center" vertical="center" wrapText="1"/>
      <protection/>
    </xf>
    <xf numFmtId="3" fontId="22" fillId="0" borderId="27" xfId="72" applyNumberFormat="1" applyFont="1" applyBorder="1" applyAlignment="1">
      <alignment horizontal="center" vertical="center" wrapText="1"/>
      <protection/>
    </xf>
    <xf numFmtId="0" fontId="24" fillId="0" borderId="27" xfId="72" applyFont="1" applyBorder="1" applyAlignment="1">
      <alignment vertical="center" wrapText="1"/>
      <protection/>
    </xf>
    <xf numFmtId="0" fontId="22" fillId="0" borderId="27" xfId="0" applyFont="1" applyBorder="1" applyAlignment="1">
      <alignment vertical="center"/>
    </xf>
    <xf numFmtId="4" fontId="22" fillId="0" borderId="27" xfId="72" applyNumberFormat="1" applyFont="1" applyBorder="1" applyAlignment="1">
      <alignment horizontal="right" vertical="center" wrapText="1"/>
      <protection/>
    </xf>
    <xf numFmtId="9" fontId="22" fillId="0" borderId="27" xfId="72" applyNumberFormat="1" applyFont="1" applyBorder="1" applyAlignment="1">
      <alignment horizontal="center" vertical="center" wrapText="1"/>
      <protection/>
    </xf>
    <xf numFmtId="4" fontId="22" fillId="0" borderId="14" xfId="72" applyNumberFormat="1" applyFont="1" applyBorder="1" applyAlignment="1">
      <alignment horizontal="right" vertical="center" wrapText="1"/>
      <protection/>
    </xf>
    <xf numFmtId="1" fontId="0" fillId="0" borderId="36" xfId="0" applyNumberFormat="1" applyFill="1" applyBorder="1" applyAlignment="1">
      <alignment horizontal="center"/>
    </xf>
    <xf numFmtId="0" fontId="25" fillId="0" borderId="0" xfId="75" applyFont="1">
      <alignment/>
      <protection/>
    </xf>
    <xf numFmtId="0" fontId="0" fillId="0" borderId="21" xfId="72" applyBorder="1" applyAlignment="1">
      <alignment horizontal="center" vertical="center" wrapText="1"/>
      <protection/>
    </xf>
    <xf numFmtId="0" fontId="0" fillId="0" borderId="22" xfId="72" applyFont="1" applyBorder="1" applyAlignment="1">
      <alignment vertical="center" wrapText="1"/>
      <protection/>
    </xf>
    <xf numFmtId="0" fontId="0" fillId="0" borderId="22" xfId="72" applyFont="1" applyBorder="1" applyAlignment="1">
      <alignment horizontal="center" vertical="center" wrapText="1"/>
      <protection/>
    </xf>
    <xf numFmtId="4" fontId="26" fillId="0" borderId="22" xfId="72" applyNumberFormat="1" applyFont="1" applyBorder="1" applyAlignment="1">
      <alignment horizontal="right" vertical="center" wrapText="1"/>
      <protection/>
    </xf>
    <xf numFmtId="4" fontId="0" fillId="0" borderId="22" xfId="72" applyNumberFormat="1" applyBorder="1" applyAlignment="1">
      <alignment horizontal="right" vertical="center" wrapText="1"/>
      <protection/>
    </xf>
    <xf numFmtId="9" fontId="0" fillId="0" borderId="27" xfId="72" applyNumberFormat="1" applyBorder="1" applyAlignment="1">
      <alignment horizontal="center" vertical="center" wrapText="1"/>
      <protection/>
    </xf>
    <xf numFmtId="4" fontId="0" fillId="0" borderId="24" xfId="72" applyNumberFormat="1" applyBorder="1" applyAlignment="1">
      <alignment horizontal="right" vertical="center" wrapText="1"/>
      <protection/>
    </xf>
    <xf numFmtId="0" fontId="0" fillId="0" borderId="25" xfId="0" applyFont="1" applyBorder="1" applyAlignment="1">
      <alignment/>
    </xf>
    <xf numFmtId="4" fontId="16" fillId="0" borderId="11" xfId="72" applyNumberFormat="1" applyFont="1" applyBorder="1" applyAlignment="1">
      <alignment horizontal="right" vertical="center"/>
      <protection/>
    </xf>
    <xf numFmtId="9" fontId="16" fillId="0" borderId="11" xfId="72" applyNumberFormat="1" applyFont="1" applyBorder="1" applyAlignment="1">
      <alignment horizontal="center" vertical="center"/>
      <protection/>
    </xf>
    <xf numFmtId="4" fontId="16" fillId="0" borderId="12" xfId="72" applyNumberFormat="1" applyFont="1" applyBorder="1" applyAlignment="1">
      <alignment horizontal="right" vertical="center"/>
      <protection/>
    </xf>
    <xf numFmtId="0" fontId="23" fillId="10" borderId="10" xfId="73" applyFont="1" applyFill="1" applyBorder="1" applyAlignment="1">
      <alignment horizontal="center" vertical="center" wrapText="1"/>
      <protection/>
    </xf>
    <xf numFmtId="0" fontId="23" fillId="10" borderId="11" xfId="73" applyFont="1" applyFill="1" applyBorder="1" applyAlignment="1">
      <alignment horizontal="center" vertical="center" wrapText="1"/>
      <protection/>
    </xf>
    <xf numFmtId="0" fontId="23" fillId="10" borderId="12" xfId="73" applyFont="1" applyFill="1" applyBorder="1" applyAlignment="1">
      <alignment horizontal="center" vertical="center" wrapText="1"/>
      <protection/>
    </xf>
    <xf numFmtId="0" fontId="23" fillId="10" borderId="13" xfId="0" applyFont="1" applyFill="1" applyBorder="1" applyAlignment="1">
      <alignment horizontal="center" vertical="center" wrapText="1"/>
    </xf>
    <xf numFmtId="0" fontId="15" fillId="0" borderId="15" xfId="73" applyFont="1" applyBorder="1" applyAlignment="1">
      <alignment horizontal="center" vertical="center" wrapText="1"/>
      <protection/>
    </xf>
    <xf numFmtId="0" fontId="15" fillId="0" borderId="16" xfId="73" applyFont="1" applyBorder="1" applyAlignment="1">
      <alignment vertical="center" wrapText="1"/>
      <protection/>
    </xf>
    <xf numFmtId="0" fontId="15" fillId="0" borderId="16" xfId="73" applyFont="1" applyBorder="1" applyAlignment="1">
      <alignment horizontal="center" vertical="center" wrapText="1"/>
      <protection/>
    </xf>
    <xf numFmtId="3" fontId="22" fillId="0" borderId="16" xfId="73" applyNumberFormat="1" applyFont="1" applyBorder="1" applyAlignment="1">
      <alignment horizontal="right" vertical="center" wrapText="1"/>
      <protection/>
    </xf>
    <xf numFmtId="2" fontId="15" fillId="0" borderId="16" xfId="0" applyNumberFormat="1" applyFont="1" applyBorder="1" applyAlignment="1">
      <alignment horizontal="right" vertical="center"/>
    </xf>
    <xf numFmtId="4" fontId="15" fillId="0" borderId="27" xfId="73" applyNumberFormat="1" applyFont="1" applyBorder="1" applyAlignment="1">
      <alignment horizontal="right" vertical="center" wrapText="1"/>
      <protection/>
    </xf>
    <xf numFmtId="9" fontId="15" fillId="0" borderId="27" xfId="73" applyNumberFormat="1" applyFont="1" applyBorder="1" applyAlignment="1">
      <alignment horizontal="center" vertical="center" wrapText="1"/>
      <protection/>
    </xf>
    <xf numFmtId="4" fontId="15" fillId="0" borderId="28" xfId="73" applyNumberFormat="1" applyFont="1" applyBorder="1" applyAlignment="1">
      <alignment vertical="center" wrapText="1"/>
      <protection/>
    </xf>
    <xf numFmtId="1" fontId="0" fillId="0" borderId="25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0" fontId="27" fillId="0" borderId="22" xfId="73" applyFont="1" applyBorder="1" applyAlignment="1">
      <alignment vertical="center" wrapText="1"/>
      <protection/>
    </xf>
    <xf numFmtId="3" fontId="22" fillId="0" borderId="38" xfId="73" applyNumberFormat="1" applyFont="1" applyBorder="1" applyAlignment="1">
      <alignment horizontal="right" vertical="center" wrapText="1"/>
      <protection/>
    </xf>
    <xf numFmtId="0" fontId="28" fillId="0" borderId="16" xfId="73" applyFont="1" applyBorder="1" applyAlignment="1">
      <alignment vertical="center" wrapText="1"/>
      <protection/>
    </xf>
    <xf numFmtId="4" fontId="27" fillId="0" borderId="16" xfId="73" applyNumberFormat="1" applyFont="1" applyBorder="1" applyAlignment="1">
      <alignment horizontal="right" vertical="center" wrapText="1"/>
      <protection/>
    </xf>
    <xf numFmtId="0" fontId="27" fillId="0" borderId="16" xfId="73" applyFont="1" applyBorder="1" applyAlignment="1">
      <alignment vertical="center" wrapText="1"/>
      <protection/>
    </xf>
    <xf numFmtId="3" fontId="22" fillId="0" borderId="35" xfId="73" applyNumberFormat="1" applyFont="1" applyBorder="1" applyAlignment="1">
      <alignment horizontal="right" vertical="center" wrapText="1"/>
      <protection/>
    </xf>
    <xf numFmtId="0" fontId="29" fillId="0" borderId="35" xfId="73" applyFont="1" applyBorder="1" applyAlignment="1">
      <alignment vertical="center" wrapText="1"/>
      <protection/>
    </xf>
    <xf numFmtId="4" fontId="27" fillId="0" borderId="35" xfId="73" applyNumberFormat="1" applyFont="1" applyBorder="1" applyAlignment="1">
      <alignment horizontal="right" vertical="center" wrapText="1"/>
      <protection/>
    </xf>
    <xf numFmtId="4" fontId="9" fillId="0" borderId="11" xfId="73" applyNumberFormat="1" applyFont="1" applyBorder="1" applyAlignment="1">
      <alignment horizontal="right" vertical="center" wrapText="1"/>
      <protection/>
    </xf>
    <xf numFmtId="4" fontId="9" fillId="0" borderId="11" xfId="73" applyNumberFormat="1" applyFont="1" applyBorder="1" applyAlignment="1">
      <alignment vertical="center" wrapText="1"/>
      <protection/>
    </xf>
    <xf numFmtId="4" fontId="9" fillId="0" borderId="12" xfId="73" applyNumberFormat="1" applyFont="1" applyBorder="1" applyAlignment="1">
      <alignment vertical="center" wrapText="1"/>
      <protection/>
    </xf>
    <xf numFmtId="0" fontId="15" fillId="0" borderId="0" xfId="0" applyFont="1" applyAlignment="1">
      <alignment/>
    </xf>
    <xf numFmtId="0" fontId="16" fillId="10" borderId="10" xfId="73" applyFont="1" applyFill="1" applyBorder="1" applyAlignment="1">
      <alignment horizontal="center" vertical="center" wrapText="1"/>
      <protection/>
    </xf>
    <xf numFmtId="0" fontId="16" fillId="10" borderId="11" xfId="73" applyFont="1" applyFill="1" applyBorder="1" applyAlignment="1">
      <alignment horizontal="center" vertical="center" wrapText="1"/>
      <protection/>
    </xf>
    <xf numFmtId="0" fontId="23" fillId="10" borderId="11" xfId="73" applyFont="1" applyFill="1" applyBorder="1" applyAlignment="1">
      <alignment horizontal="center" vertical="center" wrapText="1"/>
      <protection/>
    </xf>
    <xf numFmtId="0" fontId="16" fillId="10" borderId="12" xfId="73" applyFont="1" applyFill="1" applyBorder="1" applyAlignment="1">
      <alignment horizontal="center" vertical="center" wrapText="1"/>
      <protection/>
    </xf>
    <xf numFmtId="0" fontId="16" fillId="10" borderId="13" xfId="0" applyFont="1" applyFill="1" applyBorder="1" applyAlignment="1">
      <alignment horizontal="center" vertical="center" wrapText="1"/>
    </xf>
    <xf numFmtId="0" fontId="15" fillId="0" borderId="15" xfId="73" applyFont="1" applyBorder="1" applyAlignment="1">
      <alignment horizontal="center" vertical="center" wrapText="1"/>
      <protection/>
    </xf>
    <xf numFmtId="0" fontId="15" fillId="0" borderId="16" xfId="73" applyFont="1" applyBorder="1" applyAlignment="1">
      <alignment wrapText="1"/>
      <protection/>
    </xf>
    <xf numFmtId="0" fontId="15" fillId="0" borderId="16" xfId="73" applyFont="1" applyBorder="1" applyAlignment="1">
      <alignment horizontal="center" vertical="center" wrapText="1"/>
      <protection/>
    </xf>
    <xf numFmtId="3" fontId="22" fillId="0" borderId="16" xfId="73" applyNumberFormat="1" applyFont="1" applyBorder="1" applyAlignment="1">
      <alignment horizontal="center" vertical="center" wrapText="1"/>
      <protection/>
    </xf>
    <xf numFmtId="0" fontId="15" fillId="0" borderId="16" xfId="73" applyFont="1" applyBorder="1" applyAlignment="1">
      <alignment vertical="center" wrapText="1"/>
      <protection/>
    </xf>
    <xf numFmtId="2" fontId="15" fillId="0" borderId="16" xfId="0" applyNumberFormat="1" applyFont="1" applyBorder="1" applyAlignment="1">
      <alignment horizontal="right" vertical="center"/>
    </xf>
    <xf numFmtId="4" fontId="15" fillId="0" borderId="27" xfId="73" applyNumberFormat="1" applyFont="1" applyBorder="1" applyAlignment="1">
      <alignment horizontal="right" vertical="center" wrapText="1"/>
      <protection/>
    </xf>
    <xf numFmtId="9" fontId="15" fillId="0" borderId="27" xfId="73" applyNumberFormat="1" applyFont="1" applyBorder="1" applyAlignment="1">
      <alignment horizontal="center" vertical="center" wrapText="1"/>
      <protection/>
    </xf>
    <xf numFmtId="4" fontId="15" fillId="0" borderId="28" xfId="73" applyNumberFormat="1" applyFont="1" applyBorder="1" applyAlignment="1">
      <alignment vertical="center" wrapText="1"/>
      <protection/>
    </xf>
    <xf numFmtId="1" fontId="15" fillId="0" borderId="25" xfId="0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 horizontal="center"/>
    </xf>
    <xf numFmtId="4" fontId="16" fillId="48" borderId="11" xfId="73" applyNumberFormat="1" applyFont="1" applyFill="1" applyBorder="1" applyAlignment="1">
      <alignment horizontal="right" vertical="center" wrapText="1"/>
      <protection/>
    </xf>
    <xf numFmtId="4" fontId="16" fillId="48" borderId="11" xfId="73" applyNumberFormat="1" applyFont="1" applyFill="1" applyBorder="1" applyAlignment="1">
      <alignment horizontal="center" vertical="center" wrapText="1"/>
      <protection/>
    </xf>
    <xf numFmtId="4" fontId="16" fillId="48" borderId="12" xfId="73" applyNumberFormat="1" applyFont="1" applyFill="1" applyBorder="1" applyAlignment="1">
      <alignment horizontal="right" vertical="center" wrapText="1"/>
      <protection/>
    </xf>
    <xf numFmtId="0" fontId="16" fillId="48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9" fillId="44" borderId="16" xfId="0" applyNumberFormat="1" applyFont="1" applyFill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75" applyFont="1" applyBorder="1" applyAlignment="1">
      <alignment horizontal="left"/>
      <protection/>
    </xf>
    <xf numFmtId="0" fontId="7" fillId="0" borderId="10" xfId="74" applyFont="1" applyBorder="1" applyAlignment="1">
      <alignment horizontal="center" vertical="center"/>
      <protection/>
    </xf>
    <xf numFmtId="0" fontId="16" fillId="0" borderId="10" xfId="72" applyFont="1" applyBorder="1" applyAlignment="1">
      <alignment horizontal="center" vertical="center"/>
      <protection/>
    </xf>
    <xf numFmtId="0" fontId="9" fillId="0" borderId="10" xfId="73" applyFont="1" applyBorder="1" applyAlignment="1">
      <alignment horizontal="center" vertical="center" wrapText="1"/>
      <protection/>
    </xf>
    <xf numFmtId="0" fontId="30" fillId="0" borderId="0" xfId="73" applyFont="1" applyBorder="1" applyAlignment="1">
      <alignment horizontal="left" vertical="center" wrapText="1"/>
      <protection/>
    </xf>
    <xf numFmtId="0" fontId="16" fillId="0" borderId="0" xfId="75" applyFont="1" applyBorder="1" applyAlignment="1">
      <alignment horizontal="left"/>
      <protection/>
    </xf>
    <xf numFmtId="0" fontId="16" fillId="48" borderId="10" xfId="73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Normalny_Arkusz1" xfId="72"/>
    <cellStyle name="Normalny_Arkusz2" xfId="73"/>
    <cellStyle name="Normalny_Pakiet 3(14)" xfId="74"/>
    <cellStyle name="Normalny_Plyny infuzyjne+zywenie szacunek" xfId="75"/>
    <cellStyle name="Obliczenia" xfId="76"/>
    <cellStyle name="Percent" xfId="77"/>
    <cellStyle name="Styl 1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F0041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="161" zoomScaleNormal="161" zoomScalePageLayoutView="0" workbookViewId="0" topLeftCell="A1">
      <selection activeCell="J15" sqref="J15"/>
    </sheetView>
  </sheetViews>
  <sheetFormatPr defaultColWidth="11.421875" defaultRowHeight="5.25" customHeight="1"/>
  <sheetData>
    <row r="1" spans="1:11" ht="14.25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6" customHeight="1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53.25" customHeight="1">
      <c r="A4" s="185" t="s">
        <v>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2" ht="18" customHeight="1">
      <c r="A5" s="186" t="s">
        <v>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2"/>
    </row>
    <row r="6" spans="1:11" ht="13.5" customHeight="1">
      <c r="A6" s="187" t="s">
        <v>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1" ht="77.25" customHeight="1">
      <c r="A7" s="188" t="s">
        <v>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s="3" customFormat="1" ht="42.75" customHeight="1">
      <c r="A8" s="189" t="s">
        <v>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s="3" customFormat="1" ht="27" customHeight="1">
      <c r="A9" s="190" t="s">
        <v>7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</row>
    <row r="10" spans="1:11" s="3" customFormat="1" ht="45" customHeight="1">
      <c r="A10" s="187" t="s">
        <v>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 s="3" customFormat="1" ht="36.75" customHeight="1">
      <c r="A11" s="187" t="s">
        <v>9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</row>
    <row r="12" spans="1:11" s="3" customFormat="1" ht="39.75" customHeight="1">
      <c r="A12" s="191" t="s">
        <v>10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1:11" s="3" customFormat="1" ht="29.25" customHeight="1">
      <c r="A13" s="191" t="s">
        <v>11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1" s="3" customFormat="1" ht="39.75" customHeight="1">
      <c r="A14" s="192" t="s">
        <v>12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</row>
    <row r="15" spans="1:11" s="3" customFormat="1" ht="27" customHeight="1">
      <c r="A15" s="4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s="3" customFormat="1" ht="16.5" customHeight="1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16.5" customHeight="1">
      <c r="A17" s="6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3" customFormat="1" ht="16.5" customHeight="1">
      <c r="A18" s="6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3" customFormat="1" ht="16.5" customHeight="1">
      <c r="A19" s="6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3" customFormat="1" ht="16.5" customHeight="1">
      <c r="A20" s="7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6" s="3" customFormat="1" ht="18" customHeight="1">
      <c r="A21" s="193"/>
      <c r="B21" s="193"/>
      <c r="C21" s="193"/>
      <c r="D21" s="193"/>
      <c r="E21" s="193"/>
      <c r="F21" s="193"/>
    </row>
    <row r="22" ht="25.5" customHeight="1">
      <c r="A22" s="8" t="s">
        <v>19</v>
      </c>
    </row>
    <row r="23" spans="1:11" ht="18" customHeight="1">
      <c r="A23" s="194" t="s">
        <v>20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</row>
    <row r="24" ht="12.75" customHeight="1">
      <c r="A24" s="5" t="s">
        <v>21</v>
      </c>
    </row>
    <row r="25" spans="1:11" ht="51" customHeight="1">
      <c r="A25" s="195" t="s">
        <v>22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  <row r="26" spans="1:11" ht="39" customHeight="1">
      <c r="A26" s="195" t="s">
        <v>23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</row>
    <row r="27" spans="1:11" s="5" customFormat="1" ht="15" customHeight="1">
      <c r="A27" s="195" t="s">
        <v>24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</row>
    <row r="28" spans="1:11" s="5" customFormat="1" ht="14.25" customHeight="1">
      <c r="A28" s="195" t="s">
        <v>25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</row>
    <row r="29" spans="1:11" s="5" customFormat="1" ht="28.5" customHeight="1">
      <c r="A29" s="195" t="s">
        <v>26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</row>
    <row r="30" ht="14.25" customHeight="1">
      <c r="A30" s="5" t="s">
        <v>27</v>
      </c>
    </row>
    <row r="31" spans="1:11" ht="27.75" customHeight="1">
      <c r="A31" s="195" t="s">
        <v>28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</row>
    <row r="32" ht="12" customHeight="1"/>
    <row r="33" spans="1:10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ht="42.75" customHeight="1">
      <c r="A34" s="196" t="s">
        <v>29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</row>
    <row r="35" ht="18" customHeight="1"/>
    <row r="36" ht="28.5" customHeight="1"/>
  </sheetData>
  <sheetProtection selectLockedCells="1" selectUnlockedCells="1"/>
  <mergeCells count="22">
    <mergeCell ref="A28:K28"/>
    <mergeCell ref="A29:K29"/>
    <mergeCell ref="A31:K31"/>
    <mergeCell ref="A34:K34"/>
    <mergeCell ref="A14:K14"/>
    <mergeCell ref="A21:F21"/>
    <mergeCell ref="A23:K23"/>
    <mergeCell ref="A25:K25"/>
    <mergeCell ref="A26:K26"/>
    <mergeCell ref="A27:K27"/>
    <mergeCell ref="A8:K8"/>
    <mergeCell ref="A9:K9"/>
    <mergeCell ref="A10:K10"/>
    <mergeCell ref="A11:K11"/>
    <mergeCell ref="A12:K12"/>
    <mergeCell ref="A13:K13"/>
    <mergeCell ref="A1:K1"/>
    <mergeCell ref="A3:K3"/>
    <mergeCell ref="A4:K4"/>
    <mergeCell ref="A5:K5"/>
    <mergeCell ref="A6:K6"/>
    <mergeCell ref="A7:K7"/>
  </mergeCells>
  <printOptions horizontalCentered="1"/>
  <pageMargins left="0.5905511811023623" right="0.5905511811023623" top="0.6692913385826772" bottom="0.35433070866141736" header="0.4330708661417323" footer="0.1968503937007874"/>
  <pageSetup firstPageNumber="1" useFirstPageNumber="1" horizontalDpi="300" verticalDpi="300" orientation="landscape" paperSize="9" r:id="rId1"/>
  <headerFooter alignWithMargins="0">
    <oddHeader>&amp;C&amp;F &amp;RSPZOZ_NT.DZP.241.08.24</oddHeader>
    <oddFooter>&amp;C&amp;A  -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161" zoomScaleNormal="161" zoomScalePageLayoutView="0" workbookViewId="0" topLeftCell="A1">
      <pane ySplit="4" topLeftCell="A5" activePane="bottomLeft" state="frozen"/>
      <selection pane="topLeft" activeCell="B1" sqref="B1"/>
      <selection pane="bottomLeft" activeCell="H8" sqref="H8"/>
    </sheetView>
  </sheetViews>
  <sheetFormatPr defaultColWidth="11.421875" defaultRowHeight="12.75" customHeight="1"/>
  <cols>
    <col min="1" max="1" width="4.57421875" style="5" customWidth="1"/>
    <col min="2" max="2" width="40.57421875" style="5" customWidth="1"/>
    <col min="3" max="3" width="5.140625" style="5" customWidth="1"/>
    <col min="4" max="4" width="6.28125" style="5" customWidth="1"/>
    <col min="5" max="5" width="11.00390625" style="5" customWidth="1"/>
    <col min="6" max="6" width="8.8515625" style="5" customWidth="1"/>
    <col min="7" max="7" width="8.28125" style="5" customWidth="1"/>
    <col min="8" max="8" width="4.57421875" style="5" customWidth="1"/>
    <col min="9" max="9" width="8.00390625" style="9" customWidth="1"/>
    <col min="10" max="10" width="11.421875" style="5" customWidth="1"/>
    <col min="11" max="11" width="7.421875" style="5" customWidth="1"/>
    <col min="12" max="12" width="12.8515625" style="5" customWidth="1"/>
    <col min="13" max="13" width="10.00390625" style="5" customWidth="1"/>
    <col min="14" max="16384" width="11.421875" style="5" customWidth="1"/>
  </cols>
  <sheetData>
    <row r="1" spans="1:13" ht="12.75" customHeight="1">
      <c r="A1" s="10" t="s">
        <v>30</v>
      </c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</row>
    <row r="2" spans="1:13" ht="26.25" customHeight="1">
      <c r="A2" s="185" t="s">
        <v>31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3"/>
    </row>
    <row r="3" spans="1:13" ht="12.7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4" ht="39" customHeight="1">
      <c r="A4" s="14" t="s">
        <v>32</v>
      </c>
      <c r="B4" s="15" t="s">
        <v>33</v>
      </c>
      <c r="C4" s="15" t="s">
        <v>34</v>
      </c>
      <c r="D4" s="16" t="s">
        <v>35</v>
      </c>
      <c r="E4" s="15" t="s">
        <v>36</v>
      </c>
      <c r="F4" s="15" t="s">
        <v>37</v>
      </c>
      <c r="G4" s="17" t="s">
        <v>38</v>
      </c>
      <c r="H4" s="17" t="s">
        <v>39</v>
      </c>
      <c r="I4" s="16" t="s">
        <v>40</v>
      </c>
      <c r="J4" s="15" t="s">
        <v>41</v>
      </c>
      <c r="K4" s="15" t="s">
        <v>42</v>
      </c>
      <c r="L4" s="18" t="s">
        <v>43</v>
      </c>
      <c r="M4" s="19" t="s">
        <v>44</v>
      </c>
      <c r="N4" s="20"/>
    </row>
    <row r="5" spans="1:14" ht="12.75" customHeight="1">
      <c r="A5" s="21">
        <v>1</v>
      </c>
      <c r="B5" s="22" t="s">
        <v>45</v>
      </c>
      <c r="C5" s="23" t="s">
        <v>46</v>
      </c>
      <c r="D5" s="24">
        <v>20</v>
      </c>
      <c r="E5" s="22"/>
      <c r="F5" s="22"/>
      <c r="G5" s="22"/>
      <c r="H5" s="22"/>
      <c r="I5" s="25"/>
      <c r="J5" s="26">
        <f aca="true" t="shared" si="0" ref="J5:J21">G5*I5</f>
        <v>0</v>
      </c>
      <c r="K5" s="27"/>
      <c r="L5" s="26">
        <f aca="true" t="shared" si="1" ref="L5:L21">J5*K5+J5</f>
        <v>0</v>
      </c>
      <c r="M5" s="28"/>
      <c r="N5" s="29"/>
    </row>
    <row r="6" spans="1:14" ht="14.25" customHeight="1">
      <c r="A6" s="21">
        <v>2</v>
      </c>
      <c r="B6" s="22" t="s">
        <v>47</v>
      </c>
      <c r="C6" s="23" t="s">
        <v>46</v>
      </c>
      <c r="D6" s="24">
        <v>70</v>
      </c>
      <c r="E6" s="22"/>
      <c r="F6" s="22"/>
      <c r="G6" s="22"/>
      <c r="H6" s="22"/>
      <c r="I6" s="30"/>
      <c r="J6" s="26">
        <f t="shared" si="0"/>
        <v>0</v>
      </c>
      <c r="K6" s="27"/>
      <c r="L6" s="26">
        <f t="shared" si="1"/>
        <v>0</v>
      </c>
      <c r="M6" s="28"/>
      <c r="N6" s="29"/>
    </row>
    <row r="7" spans="1:14" ht="14.25" customHeight="1">
      <c r="A7" s="21">
        <v>3</v>
      </c>
      <c r="B7" s="22" t="s">
        <v>48</v>
      </c>
      <c r="C7" s="23" t="s">
        <v>46</v>
      </c>
      <c r="D7" s="24">
        <v>650</v>
      </c>
      <c r="E7" s="22"/>
      <c r="F7" s="22"/>
      <c r="G7" s="22"/>
      <c r="H7" s="22"/>
      <c r="I7" s="31"/>
      <c r="J7" s="26">
        <f t="shared" si="0"/>
        <v>0</v>
      </c>
      <c r="K7" s="27"/>
      <c r="L7" s="26">
        <f t="shared" si="1"/>
        <v>0</v>
      </c>
      <c r="M7" s="28"/>
      <c r="N7" s="29"/>
    </row>
    <row r="8" spans="1:14" ht="12.75" customHeight="1">
      <c r="A8" s="21">
        <v>4</v>
      </c>
      <c r="B8" s="22" t="s">
        <v>49</v>
      </c>
      <c r="C8" s="23" t="s">
        <v>46</v>
      </c>
      <c r="D8" s="24">
        <v>300</v>
      </c>
      <c r="E8" s="22"/>
      <c r="F8" s="22"/>
      <c r="G8" s="22"/>
      <c r="H8" s="22"/>
      <c r="I8" s="31"/>
      <c r="J8" s="26">
        <f t="shared" si="0"/>
        <v>0</v>
      </c>
      <c r="K8" s="27"/>
      <c r="L8" s="26">
        <f t="shared" si="1"/>
        <v>0</v>
      </c>
      <c r="M8" s="28"/>
      <c r="N8" s="29"/>
    </row>
    <row r="9" spans="1:14" ht="12.75" customHeight="1">
      <c r="A9" s="21">
        <v>5</v>
      </c>
      <c r="B9" s="22" t="s">
        <v>50</v>
      </c>
      <c r="C9" s="23" t="s">
        <v>46</v>
      </c>
      <c r="D9" s="24">
        <v>200</v>
      </c>
      <c r="E9" s="22"/>
      <c r="F9" s="22"/>
      <c r="G9" s="22"/>
      <c r="H9" s="22"/>
      <c r="I9" s="31"/>
      <c r="J9" s="26">
        <f t="shared" si="0"/>
        <v>0</v>
      </c>
      <c r="K9" s="27"/>
      <c r="L9" s="26">
        <f t="shared" si="1"/>
        <v>0</v>
      </c>
      <c r="M9" s="28"/>
      <c r="N9" s="29"/>
    </row>
    <row r="10" spans="1:14" ht="25.5" customHeight="1">
      <c r="A10" s="21">
        <v>6</v>
      </c>
      <c r="B10" s="22" t="s">
        <v>51</v>
      </c>
      <c r="C10" s="23" t="s">
        <v>52</v>
      </c>
      <c r="D10" s="24">
        <v>450</v>
      </c>
      <c r="E10" s="22"/>
      <c r="F10" s="22"/>
      <c r="G10" s="22"/>
      <c r="H10" s="22"/>
      <c r="I10" s="31"/>
      <c r="J10" s="26">
        <f t="shared" si="0"/>
        <v>0</v>
      </c>
      <c r="K10" s="27"/>
      <c r="L10" s="26">
        <f t="shared" si="1"/>
        <v>0</v>
      </c>
      <c r="M10" s="28"/>
      <c r="N10" s="29"/>
    </row>
    <row r="11" spans="1:14" ht="12.75" customHeight="1">
      <c r="A11" s="21">
        <v>7</v>
      </c>
      <c r="B11" s="32" t="s">
        <v>53</v>
      </c>
      <c r="C11" s="23" t="s">
        <v>54</v>
      </c>
      <c r="D11" s="24">
        <v>1</v>
      </c>
      <c r="E11" s="32"/>
      <c r="F11" s="32"/>
      <c r="G11" s="22"/>
      <c r="H11" s="22"/>
      <c r="I11" s="31"/>
      <c r="J11" s="26">
        <f t="shared" si="0"/>
        <v>0</v>
      </c>
      <c r="K11" s="27"/>
      <c r="L11" s="26">
        <f t="shared" si="1"/>
        <v>0</v>
      </c>
      <c r="M11" s="28"/>
      <c r="N11" s="29"/>
    </row>
    <row r="12" spans="1:14" ht="12.75" customHeight="1">
      <c r="A12" s="21">
        <v>8</v>
      </c>
      <c r="B12" s="32" t="s">
        <v>55</v>
      </c>
      <c r="C12" s="23" t="s">
        <v>46</v>
      </c>
      <c r="D12" s="24">
        <v>1</v>
      </c>
      <c r="E12" s="32"/>
      <c r="F12" s="32"/>
      <c r="G12" s="22"/>
      <c r="H12" s="22"/>
      <c r="I12" s="31"/>
      <c r="J12" s="26">
        <f t="shared" si="0"/>
        <v>0</v>
      </c>
      <c r="K12" s="27"/>
      <c r="L12" s="26">
        <f t="shared" si="1"/>
        <v>0</v>
      </c>
      <c r="M12" s="28"/>
      <c r="N12" s="29"/>
    </row>
    <row r="13" spans="1:14" ht="12.75" customHeight="1">
      <c r="A13" s="21">
        <v>9</v>
      </c>
      <c r="B13" s="32" t="s">
        <v>56</v>
      </c>
      <c r="C13" s="23" t="s">
        <v>46</v>
      </c>
      <c r="D13" s="24">
        <v>30</v>
      </c>
      <c r="E13" s="32"/>
      <c r="F13" s="32"/>
      <c r="G13" s="22"/>
      <c r="H13" s="22"/>
      <c r="I13" s="31"/>
      <c r="J13" s="26">
        <f t="shared" si="0"/>
        <v>0</v>
      </c>
      <c r="K13" s="33"/>
      <c r="L13" s="26">
        <f t="shared" si="1"/>
        <v>0</v>
      </c>
      <c r="M13" s="28"/>
      <c r="N13" s="29"/>
    </row>
    <row r="14" spans="1:14" ht="12.75" customHeight="1">
      <c r="A14" s="21">
        <v>10</v>
      </c>
      <c r="B14" s="32" t="s">
        <v>57</v>
      </c>
      <c r="C14" s="23" t="s">
        <v>58</v>
      </c>
      <c r="D14" s="24">
        <v>100</v>
      </c>
      <c r="E14" s="32"/>
      <c r="F14" s="32"/>
      <c r="G14" s="22"/>
      <c r="H14" s="22"/>
      <c r="I14" s="31"/>
      <c r="J14" s="26">
        <f t="shared" si="0"/>
        <v>0</v>
      </c>
      <c r="K14" s="33"/>
      <c r="L14" s="26">
        <f t="shared" si="1"/>
        <v>0</v>
      </c>
      <c r="M14" s="28"/>
      <c r="N14" s="29"/>
    </row>
    <row r="15" spans="1:14" ht="12.75" customHeight="1">
      <c r="A15" s="21">
        <v>11</v>
      </c>
      <c r="B15" s="32" t="s">
        <v>59</v>
      </c>
      <c r="C15" s="23" t="s">
        <v>58</v>
      </c>
      <c r="D15" s="24">
        <v>100</v>
      </c>
      <c r="E15" s="32"/>
      <c r="F15" s="32"/>
      <c r="G15" s="22"/>
      <c r="H15" s="22"/>
      <c r="I15" s="31"/>
      <c r="J15" s="26">
        <f t="shared" si="0"/>
        <v>0</v>
      </c>
      <c r="K15" s="33"/>
      <c r="L15" s="26">
        <f t="shared" si="1"/>
        <v>0</v>
      </c>
      <c r="M15" s="28"/>
      <c r="N15" s="29"/>
    </row>
    <row r="16" spans="1:14" ht="12.75" customHeight="1">
      <c r="A16" s="21">
        <v>12</v>
      </c>
      <c r="B16" s="32" t="s">
        <v>60</v>
      </c>
      <c r="C16" s="23" t="s">
        <v>58</v>
      </c>
      <c r="D16" s="24">
        <v>50</v>
      </c>
      <c r="E16" s="32"/>
      <c r="F16" s="32"/>
      <c r="G16" s="22"/>
      <c r="H16" s="22"/>
      <c r="I16" s="31"/>
      <c r="J16" s="26">
        <f t="shared" si="0"/>
        <v>0</v>
      </c>
      <c r="K16" s="33"/>
      <c r="L16" s="26">
        <f t="shared" si="1"/>
        <v>0</v>
      </c>
      <c r="M16" s="28"/>
      <c r="N16" s="29"/>
    </row>
    <row r="17" spans="1:14" ht="12.75" customHeight="1">
      <c r="A17" s="21">
        <v>13</v>
      </c>
      <c r="B17" s="32" t="s">
        <v>61</v>
      </c>
      <c r="C17" s="23" t="s">
        <v>58</v>
      </c>
      <c r="D17" s="24">
        <v>100</v>
      </c>
      <c r="E17" s="32"/>
      <c r="F17" s="32"/>
      <c r="G17" s="22"/>
      <c r="H17" s="22"/>
      <c r="I17" s="31"/>
      <c r="J17" s="26">
        <f t="shared" si="0"/>
        <v>0</v>
      </c>
      <c r="K17" s="33"/>
      <c r="L17" s="26">
        <f t="shared" si="1"/>
        <v>0</v>
      </c>
      <c r="M17" s="28"/>
      <c r="N17" s="29"/>
    </row>
    <row r="18" spans="1:14" ht="13.5" customHeight="1">
      <c r="A18" s="21">
        <v>14</v>
      </c>
      <c r="B18" s="34" t="s">
        <v>62</v>
      </c>
      <c r="C18" s="35" t="s">
        <v>46</v>
      </c>
      <c r="D18" s="36">
        <v>10</v>
      </c>
      <c r="E18" s="37"/>
      <c r="F18" s="37"/>
      <c r="G18" s="22"/>
      <c r="H18" s="22"/>
      <c r="I18" s="38"/>
      <c r="J18" s="26">
        <f t="shared" si="0"/>
        <v>0</v>
      </c>
      <c r="K18" s="27"/>
      <c r="L18" s="26">
        <f t="shared" si="1"/>
        <v>0</v>
      </c>
      <c r="M18" s="28"/>
      <c r="N18" s="29"/>
    </row>
    <row r="19" spans="1:14" ht="13.5" customHeight="1">
      <c r="A19" s="21">
        <v>15</v>
      </c>
      <c r="B19" s="34" t="s">
        <v>63</v>
      </c>
      <c r="C19" s="35" t="s">
        <v>46</v>
      </c>
      <c r="D19" s="36">
        <v>20</v>
      </c>
      <c r="E19" s="37"/>
      <c r="F19" s="37"/>
      <c r="G19" s="22"/>
      <c r="H19" s="22"/>
      <c r="I19" s="38"/>
      <c r="J19" s="26">
        <f t="shared" si="0"/>
        <v>0</v>
      </c>
      <c r="K19" s="27"/>
      <c r="L19" s="26">
        <f t="shared" si="1"/>
        <v>0</v>
      </c>
      <c r="M19" s="28"/>
      <c r="N19" s="29"/>
    </row>
    <row r="20" spans="1:14" ht="11.25" customHeight="1">
      <c r="A20" s="21">
        <v>16</v>
      </c>
      <c r="B20" s="37" t="s">
        <v>64</v>
      </c>
      <c r="C20" s="35" t="s">
        <v>46</v>
      </c>
      <c r="D20" s="36">
        <v>10</v>
      </c>
      <c r="E20" s="39"/>
      <c r="F20" s="39"/>
      <c r="G20" s="22"/>
      <c r="H20" s="22"/>
      <c r="I20" s="38"/>
      <c r="J20" s="26">
        <f t="shared" si="0"/>
        <v>0</v>
      </c>
      <c r="K20" s="40"/>
      <c r="L20" s="26">
        <f t="shared" si="1"/>
        <v>0</v>
      </c>
      <c r="M20" s="28"/>
      <c r="N20" s="29"/>
    </row>
    <row r="21" spans="1:14" ht="22.5" customHeight="1">
      <c r="A21" s="21">
        <v>17</v>
      </c>
      <c r="B21" s="22" t="s">
        <v>65</v>
      </c>
      <c r="C21" s="35" t="s">
        <v>46</v>
      </c>
      <c r="D21" s="36">
        <v>5</v>
      </c>
      <c r="E21" s="41"/>
      <c r="F21" s="37"/>
      <c r="G21" s="22"/>
      <c r="H21" s="22"/>
      <c r="I21" s="38"/>
      <c r="J21" s="26">
        <f t="shared" si="0"/>
        <v>0</v>
      </c>
      <c r="K21" s="40"/>
      <c r="L21" s="26">
        <f t="shared" si="1"/>
        <v>0</v>
      </c>
      <c r="M21" s="28"/>
      <c r="N21" s="29"/>
    </row>
    <row r="22" spans="1:14" ht="14.25" customHeight="1">
      <c r="A22" s="198" t="s">
        <v>66</v>
      </c>
      <c r="B22" s="198"/>
      <c r="C22" s="198"/>
      <c r="D22" s="198"/>
      <c r="E22" s="198"/>
      <c r="F22" s="198"/>
      <c r="G22" s="198"/>
      <c r="H22" s="198"/>
      <c r="I22" s="198"/>
      <c r="J22" s="42">
        <f>SUM(J5:J21)</f>
        <v>0</v>
      </c>
      <c r="K22" s="43"/>
      <c r="L22" s="44">
        <f>SUM(L5:L21)</f>
        <v>0</v>
      </c>
      <c r="M22" s="45"/>
      <c r="N22" s="29"/>
    </row>
    <row r="24" spans="10:14" ht="12.75" customHeight="1">
      <c r="J24" s="29"/>
      <c r="K24" s="29"/>
      <c r="L24" s="29"/>
      <c r="M24" s="29"/>
      <c r="N24" s="29"/>
    </row>
  </sheetData>
  <sheetProtection selectLockedCells="1" selectUnlockedCells="1"/>
  <mergeCells count="3">
    <mergeCell ref="A2:L2"/>
    <mergeCell ref="A3:M3"/>
    <mergeCell ref="A22:I22"/>
  </mergeCells>
  <printOptions horizontalCentered="1"/>
  <pageMargins left="0.31496062992125984" right="0.2755905511811024" top="0.7086614173228347" bottom="0.4724409448818898" header="0.4724409448818898" footer="0.2362204724409449"/>
  <pageSetup horizontalDpi="300" verticalDpi="300" orientation="landscape" paperSize="9" scale="95" r:id="rId1"/>
  <headerFooter alignWithMargins="0">
    <oddHeader>&amp;C&amp;F &amp;RSPZOZ_NT.DZP.241.08.24</oddHeader>
    <oddFooter>&amp;C&amp;A -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zoomScale="161" zoomScaleNormal="161" zoomScalePageLayoutView="0" workbookViewId="0" topLeftCell="A1">
      <selection activeCell="E4" sqref="E4"/>
    </sheetView>
  </sheetViews>
  <sheetFormatPr defaultColWidth="11.421875" defaultRowHeight="12.75" customHeight="1"/>
  <cols>
    <col min="1" max="1" width="4.28125" style="5" customWidth="1"/>
    <col min="2" max="2" width="30.421875" style="5" customWidth="1"/>
    <col min="3" max="3" width="5.7109375" style="5" customWidth="1"/>
    <col min="4" max="4" width="6.8515625" style="5" customWidth="1"/>
    <col min="5" max="5" width="22.28125" style="5" customWidth="1"/>
    <col min="6" max="6" width="10.00390625" style="5" customWidth="1"/>
    <col min="7" max="7" width="7.421875" style="5" customWidth="1"/>
    <col min="8" max="8" width="3.7109375" style="5" customWidth="1"/>
    <col min="9" max="10" width="11.421875" style="5" customWidth="1"/>
    <col min="11" max="11" width="6.57421875" style="5" customWidth="1"/>
    <col min="12" max="16384" width="11.421875" style="5" customWidth="1"/>
  </cols>
  <sheetData>
    <row r="1" spans="1:12" ht="23.25" customHeight="1">
      <c r="A1" s="199" t="s">
        <v>67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33.75" customHeight="1">
      <c r="A2" s="185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3" ht="30" customHeight="1">
      <c r="A3" s="46" t="s">
        <v>32</v>
      </c>
      <c r="B3" s="47" t="s">
        <v>33</v>
      </c>
      <c r="C3" s="47" t="s">
        <v>34</v>
      </c>
      <c r="D3" s="47" t="s">
        <v>35</v>
      </c>
      <c r="E3" s="48" t="s">
        <v>36</v>
      </c>
      <c r="F3" s="48" t="s">
        <v>37</v>
      </c>
      <c r="G3" s="49" t="s">
        <v>69</v>
      </c>
      <c r="H3" s="49" t="s">
        <v>39</v>
      </c>
      <c r="I3" s="48" t="s">
        <v>40</v>
      </c>
      <c r="J3" s="48" t="s">
        <v>70</v>
      </c>
      <c r="K3" s="48" t="s">
        <v>42</v>
      </c>
      <c r="L3" s="50" t="s">
        <v>43</v>
      </c>
      <c r="M3" s="19" t="s">
        <v>44</v>
      </c>
    </row>
    <row r="4" spans="1:13" ht="17.25" customHeight="1">
      <c r="A4" s="51">
        <v>3</v>
      </c>
      <c r="B4" s="52" t="s">
        <v>71</v>
      </c>
      <c r="C4" s="53" t="s">
        <v>58</v>
      </c>
      <c r="D4" s="54">
        <v>9000</v>
      </c>
      <c r="E4" s="55"/>
      <c r="F4" s="55"/>
      <c r="G4" s="55"/>
      <c r="H4" s="55"/>
      <c r="I4" s="56"/>
      <c r="J4" s="57">
        <f>D4*I4</f>
        <v>0</v>
      </c>
      <c r="K4" s="58"/>
      <c r="L4" s="59">
        <f>J4*K4+J4</f>
        <v>0</v>
      </c>
      <c r="M4" s="60"/>
    </row>
    <row r="5" spans="1:13" ht="19.5" customHeight="1">
      <c r="A5" s="200" t="s">
        <v>66</v>
      </c>
      <c r="B5" s="200"/>
      <c r="C5" s="200"/>
      <c r="D5" s="200"/>
      <c r="E5" s="200"/>
      <c r="F5" s="200"/>
      <c r="G5" s="200"/>
      <c r="H5" s="200"/>
      <c r="I5" s="200"/>
      <c r="J5" s="61">
        <f>SUM(J4:J4)</f>
        <v>0</v>
      </c>
      <c r="K5" s="62"/>
      <c r="L5" s="63">
        <f>SUM(L4:L4)</f>
        <v>0</v>
      </c>
      <c r="M5" s="64"/>
    </row>
    <row r="65535" ht="12.75" customHeight="1"/>
    <row r="65536" ht="12.75" customHeight="1"/>
  </sheetData>
  <sheetProtection selectLockedCells="1" selectUnlockedCells="1"/>
  <mergeCells count="3">
    <mergeCell ref="A1:L1"/>
    <mergeCell ref="A2:L2"/>
    <mergeCell ref="A5:I5"/>
  </mergeCells>
  <printOptions horizontalCentered="1"/>
  <pageMargins left="0.2362204724409449" right="0.2362204724409449" top="1.0236220472440944" bottom="0.8267716535433072" header="0.7874015748031497" footer="0.5905511811023623"/>
  <pageSetup horizontalDpi="300" verticalDpi="300" orientation="landscape" paperSize="9" r:id="rId1"/>
  <headerFooter alignWithMargins="0">
    <oddHeader>&amp;C&amp;F &amp;RSPZOZ_NT.DZP.241.08.24</oddHeader>
    <oddFooter>&amp;C&amp;A  -  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="134" zoomScaleNormal="134" zoomScalePageLayoutView="0" workbookViewId="0" topLeftCell="A1">
      <selection activeCell="H12" sqref="H12"/>
    </sheetView>
  </sheetViews>
  <sheetFormatPr defaultColWidth="8.7109375" defaultRowHeight="12.75" customHeight="1"/>
  <cols>
    <col min="1" max="1" width="4.140625" style="65" customWidth="1"/>
    <col min="2" max="2" width="24.00390625" style="65" customWidth="1"/>
    <col min="3" max="3" width="4.421875" style="65" customWidth="1"/>
    <col min="4" max="4" width="5.57421875" style="65" customWidth="1"/>
    <col min="5" max="5" width="13.7109375" style="65" customWidth="1"/>
    <col min="6" max="6" width="8.7109375" style="65" customWidth="1"/>
    <col min="7" max="7" width="8.421875" style="65" customWidth="1"/>
    <col min="8" max="8" width="4.421875" style="65" customWidth="1"/>
    <col min="9" max="9" width="8.7109375" style="65" customWidth="1"/>
    <col min="10" max="10" width="11.00390625" style="65" customWidth="1"/>
    <col min="11" max="11" width="8.7109375" style="65" customWidth="1"/>
    <col min="12" max="12" width="11.00390625" style="65" customWidth="1"/>
    <col min="13" max="13" width="14.28125" style="65" customWidth="1"/>
    <col min="14" max="16384" width="8.7109375" style="65" customWidth="1"/>
  </cols>
  <sheetData>
    <row r="1" spans="1:4" ht="13.5" customHeight="1">
      <c r="A1" s="201" t="s">
        <v>72</v>
      </c>
      <c r="B1" s="201"/>
      <c r="C1" s="66"/>
      <c r="D1" s="66"/>
    </row>
    <row r="2" spans="1:12" ht="21" customHeight="1">
      <c r="A2" s="201" t="s">
        <v>68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3.5" customHeight="1"/>
    <row r="4" spans="1:13" ht="39.75" customHeight="1">
      <c r="A4" s="67" t="s">
        <v>73</v>
      </c>
      <c r="B4" s="68" t="s">
        <v>33</v>
      </c>
      <c r="C4" s="69" t="s">
        <v>34</v>
      </c>
      <c r="D4" s="68" t="s">
        <v>35</v>
      </c>
      <c r="E4" s="69" t="s">
        <v>36</v>
      </c>
      <c r="F4" s="70" t="s">
        <v>37</v>
      </c>
      <c r="G4" s="70" t="s">
        <v>74</v>
      </c>
      <c r="H4" s="70" t="s">
        <v>39</v>
      </c>
      <c r="I4" s="69" t="s">
        <v>40</v>
      </c>
      <c r="J4" s="69" t="s">
        <v>70</v>
      </c>
      <c r="K4" s="69" t="s">
        <v>42</v>
      </c>
      <c r="L4" s="71" t="s">
        <v>43</v>
      </c>
      <c r="M4" s="19" t="s">
        <v>44</v>
      </c>
    </row>
    <row r="5" spans="1:13" ht="30" customHeight="1">
      <c r="A5" s="72">
        <v>1</v>
      </c>
      <c r="B5" s="73" t="s">
        <v>75</v>
      </c>
      <c r="C5" s="74" t="s">
        <v>58</v>
      </c>
      <c r="D5" s="75">
        <v>100</v>
      </c>
      <c r="E5" s="76"/>
      <c r="F5" s="76"/>
      <c r="G5" s="76"/>
      <c r="H5" s="76"/>
      <c r="I5" s="77"/>
      <c r="J5" s="78">
        <f>D5*I5</f>
        <v>0</v>
      </c>
      <c r="K5" s="79"/>
      <c r="L5" s="80">
        <f>J5*K5+J5</f>
        <v>0</v>
      </c>
      <c r="M5" s="81"/>
    </row>
    <row r="6" spans="1:13" ht="29.25" customHeight="1">
      <c r="A6" s="82">
        <v>2</v>
      </c>
      <c r="B6" s="73" t="s">
        <v>76</v>
      </c>
      <c r="C6" s="74" t="s">
        <v>58</v>
      </c>
      <c r="D6" s="75">
        <v>1200</v>
      </c>
      <c r="E6" s="83"/>
      <c r="F6" s="83"/>
      <c r="G6" s="83"/>
      <c r="H6" s="83"/>
      <c r="I6" s="77"/>
      <c r="J6" s="78">
        <f>D6*I6</f>
        <v>0</v>
      </c>
      <c r="K6" s="79"/>
      <c r="L6" s="80">
        <f>J6*K6+J6</f>
        <v>0</v>
      </c>
      <c r="M6" s="84"/>
    </row>
    <row r="7" spans="1:13" ht="31.5" customHeight="1">
      <c r="A7" s="85">
        <v>3</v>
      </c>
      <c r="B7" s="73" t="s">
        <v>77</v>
      </c>
      <c r="C7" s="74" t="s">
        <v>58</v>
      </c>
      <c r="D7" s="75">
        <v>2500</v>
      </c>
      <c r="E7" s="86"/>
      <c r="F7" s="86"/>
      <c r="G7" s="86"/>
      <c r="H7" s="86"/>
      <c r="I7" s="77"/>
      <c r="J7" s="78">
        <f>D7*I7</f>
        <v>0</v>
      </c>
      <c r="K7" s="87"/>
      <c r="L7" s="80">
        <f>J7*K7+J7</f>
        <v>0</v>
      </c>
      <c r="M7" s="84"/>
    </row>
    <row r="8" spans="1:13" ht="18.75" customHeight="1">
      <c r="A8" s="202" t="s">
        <v>66</v>
      </c>
      <c r="B8" s="202"/>
      <c r="C8" s="202"/>
      <c r="D8" s="202"/>
      <c r="E8" s="202"/>
      <c r="F8" s="202"/>
      <c r="G8" s="202"/>
      <c r="H8" s="202"/>
      <c r="I8" s="202"/>
      <c r="J8" s="88">
        <f>SUM(J5:J7)</f>
        <v>0</v>
      </c>
      <c r="K8" s="89"/>
      <c r="L8" s="90">
        <f>SUM(L5:L7)</f>
        <v>0</v>
      </c>
      <c r="M8" s="64"/>
    </row>
  </sheetData>
  <sheetProtection selectLockedCells="1" selectUnlockedCells="1"/>
  <mergeCells count="3">
    <mergeCell ref="A1:B1"/>
    <mergeCell ref="A2:L2"/>
    <mergeCell ref="A8:I8"/>
  </mergeCells>
  <printOptions horizontalCentered="1"/>
  <pageMargins left="0.3149606299212598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Header>&amp;C&amp;F&amp;RSPZOZ_NT.DZP.241.08.24</oddHeader>
    <oddFooter>&amp;C&amp;A - Strona&amp;P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="161" zoomScaleNormal="161" zoomScalePageLayoutView="0" workbookViewId="0" topLeftCell="A1">
      <selection activeCell="F13" sqref="F13"/>
    </sheetView>
  </sheetViews>
  <sheetFormatPr defaultColWidth="8.7109375" defaultRowHeight="12.75" customHeight="1"/>
  <cols>
    <col min="1" max="1" width="4.8515625" style="65" customWidth="1"/>
    <col min="2" max="2" width="36.8515625" style="65" customWidth="1"/>
    <col min="3" max="3" width="5.140625" style="65" customWidth="1"/>
    <col min="4" max="4" width="6.7109375" style="65" customWidth="1"/>
    <col min="5" max="5" width="18.7109375" style="65" customWidth="1"/>
    <col min="6" max="6" width="10.00390625" style="65" customWidth="1"/>
    <col min="7" max="8" width="8.7109375" style="65" customWidth="1"/>
    <col min="9" max="9" width="10.57421875" style="65" customWidth="1"/>
    <col min="10" max="10" width="8.7109375" style="65" customWidth="1"/>
    <col min="11" max="11" width="9.57421875" style="65" customWidth="1"/>
    <col min="12" max="12" width="14.140625" style="65" customWidth="1"/>
    <col min="13" max="16384" width="8.7109375" style="65" customWidth="1"/>
  </cols>
  <sheetData>
    <row r="1" spans="1:4" ht="12.75" customHeight="1">
      <c r="A1" s="91" t="s">
        <v>78</v>
      </c>
      <c r="B1" s="91"/>
      <c r="C1" s="91"/>
      <c r="D1" s="91"/>
    </row>
    <row r="3" spans="1:11" ht="12.75" customHeight="1">
      <c r="A3" s="201" t="s">
        <v>79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ht="13.5" customHeight="1"/>
    <row r="5" spans="1:12" ht="36" customHeight="1">
      <c r="A5" s="92" t="s">
        <v>32</v>
      </c>
      <c r="B5" s="93" t="s">
        <v>33</v>
      </c>
      <c r="C5" s="93" t="s">
        <v>34</v>
      </c>
      <c r="D5" s="93" t="s">
        <v>35</v>
      </c>
      <c r="E5" s="93" t="s">
        <v>36</v>
      </c>
      <c r="F5" s="93" t="s">
        <v>37</v>
      </c>
      <c r="G5" s="94" t="s">
        <v>74</v>
      </c>
      <c r="H5" s="93" t="s">
        <v>40</v>
      </c>
      <c r="I5" s="93" t="s">
        <v>70</v>
      </c>
      <c r="J5" s="93" t="s">
        <v>42</v>
      </c>
      <c r="K5" s="95" t="s">
        <v>43</v>
      </c>
      <c r="L5" s="19" t="s">
        <v>44</v>
      </c>
    </row>
    <row r="6" spans="1:12" ht="15" customHeight="1">
      <c r="A6" s="96">
        <v>1</v>
      </c>
      <c r="B6" s="97" t="s">
        <v>80</v>
      </c>
      <c r="C6" s="98" t="s">
        <v>81</v>
      </c>
      <c r="D6" s="99">
        <v>20000</v>
      </c>
      <c r="E6" s="100"/>
      <c r="F6" s="100"/>
      <c r="G6" s="100"/>
      <c r="H6" s="101"/>
      <c r="I6" s="102">
        <f>D6*H6</f>
        <v>0</v>
      </c>
      <c r="J6" s="103"/>
      <c r="K6" s="104">
        <f>I6*J6+I6</f>
        <v>0</v>
      </c>
      <c r="L6" s="105"/>
    </row>
    <row r="7" spans="1:12" ht="15" customHeight="1">
      <c r="A7" s="106">
        <v>2</v>
      </c>
      <c r="B7" s="107" t="s">
        <v>82</v>
      </c>
      <c r="C7" s="108" t="s">
        <v>58</v>
      </c>
      <c r="D7" s="75">
        <v>200</v>
      </c>
      <c r="E7" s="109"/>
      <c r="F7" s="109"/>
      <c r="G7" s="109"/>
      <c r="H7" s="110"/>
      <c r="I7" s="111">
        <f>D7*H7</f>
        <v>0</v>
      </c>
      <c r="J7" s="112"/>
      <c r="K7" s="113">
        <f>I7*J7+I7</f>
        <v>0</v>
      </c>
      <c r="L7" s="114"/>
    </row>
    <row r="8" spans="1:13" ht="24" customHeight="1">
      <c r="A8" s="115">
        <v>6</v>
      </c>
      <c r="B8" s="116" t="s">
        <v>83</v>
      </c>
      <c r="C8" s="117" t="s">
        <v>84</v>
      </c>
      <c r="D8" s="118">
        <v>20</v>
      </c>
      <c r="E8" s="119"/>
      <c r="F8" s="119"/>
      <c r="G8" s="119"/>
      <c r="H8" s="120"/>
      <c r="I8" s="121">
        <f>D8*H8</f>
        <v>0</v>
      </c>
      <c r="J8" s="122"/>
      <c r="K8" s="123">
        <f>I8*J8+I8</f>
        <v>0</v>
      </c>
      <c r="L8" s="124"/>
      <c r="M8" s="125"/>
    </row>
    <row r="9" spans="1:12" ht="17.25" customHeight="1" hidden="1">
      <c r="A9" s="126"/>
      <c r="B9" s="127"/>
      <c r="C9" s="127"/>
      <c r="D9" s="127"/>
      <c r="E9" s="127"/>
      <c r="F9" s="127"/>
      <c r="G9" s="128"/>
      <c r="H9" s="129"/>
      <c r="I9" s="130"/>
      <c r="J9" s="131"/>
      <c r="K9" s="132"/>
      <c r="L9" s="133"/>
    </row>
    <row r="10" spans="1:12" ht="24" customHeight="1">
      <c r="A10" s="203" t="s">
        <v>66</v>
      </c>
      <c r="B10" s="203"/>
      <c r="C10" s="203"/>
      <c r="D10" s="203"/>
      <c r="E10" s="203"/>
      <c r="F10" s="203"/>
      <c r="G10" s="203"/>
      <c r="H10" s="203"/>
      <c r="I10" s="134">
        <f>SUM(I6:I9)</f>
        <v>0</v>
      </c>
      <c r="J10" s="135"/>
      <c r="K10" s="136">
        <f>SUM(K6:K9)</f>
        <v>0</v>
      </c>
      <c r="L10" s="64"/>
    </row>
    <row r="13" ht="27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3:K3"/>
    <mergeCell ref="A10:H10"/>
  </mergeCells>
  <printOptions horizontalCentered="1"/>
  <pageMargins left="0.31496062992125984" right="0.2362204724409449" top="0.984251968503937" bottom="0.8267716535433072" header="0.5118110236220472" footer="0.5118110236220472"/>
  <pageSetup horizontalDpi="300" verticalDpi="300" orientation="landscape" paperSize="9" r:id="rId1"/>
  <headerFooter alignWithMargins="0">
    <oddHeader>&amp;C&amp;F&amp;RSPZOZ_NT.DZP.241.08.24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P14" sqref="P14"/>
    </sheetView>
  </sheetViews>
  <sheetFormatPr defaultColWidth="8.7109375" defaultRowHeight="12.75" customHeight="1"/>
  <cols>
    <col min="1" max="1" width="5.00390625" style="65" customWidth="1"/>
    <col min="2" max="2" width="38.7109375" style="65" customWidth="1"/>
    <col min="3" max="3" width="4.7109375" style="65" customWidth="1"/>
    <col min="4" max="4" width="6.421875" style="65" customWidth="1"/>
    <col min="5" max="5" width="15.7109375" style="65" customWidth="1"/>
    <col min="6" max="6" width="10.00390625" style="65" customWidth="1"/>
    <col min="7" max="7" width="8.28125" style="65" customWidth="1"/>
    <col min="8" max="8" width="4.57421875" style="65" customWidth="1"/>
    <col min="9" max="9" width="8.421875" style="65" customWidth="1"/>
    <col min="10" max="10" width="10.421875" style="65" customWidth="1"/>
    <col min="11" max="11" width="5.28125" style="65" customWidth="1"/>
    <col min="12" max="12" width="10.7109375" style="65" customWidth="1"/>
    <col min="13" max="13" width="14.8515625" style="65" customWidth="1"/>
    <col min="14" max="16384" width="8.7109375" style="65" customWidth="1"/>
  </cols>
  <sheetData>
    <row r="1" spans="1:4" ht="12.75" customHeight="1">
      <c r="A1" s="201" t="s">
        <v>85</v>
      </c>
      <c r="B1" s="201"/>
      <c r="C1" s="66"/>
      <c r="D1" s="66"/>
    </row>
    <row r="2" ht="6" customHeight="1"/>
    <row r="3" spans="1:12" ht="13.5" customHeight="1">
      <c r="A3" s="201" t="s">
        <v>86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3" ht="36" customHeight="1">
      <c r="A4" s="137" t="s">
        <v>87</v>
      </c>
      <c r="B4" s="138" t="s">
        <v>33</v>
      </c>
      <c r="C4" s="138" t="s">
        <v>34</v>
      </c>
      <c r="D4" s="138" t="s">
        <v>35</v>
      </c>
      <c r="E4" s="138" t="s">
        <v>36</v>
      </c>
      <c r="F4" s="138" t="s">
        <v>37</v>
      </c>
      <c r="G4" s="138" t="s">
        <v>74</v>
      </c>
      <c r="H4" s="138" t="s">
        <v>39</v>
      </c>
      <c r="I4" s="138" t="s">
        <v>40</v>
      </c>
      <c r="J4" s="138" t="s">
        <v>70</v>
      </c>
      <c r="K4" s="138" t="s">
        <v>42</v>
      </c>
      <c r="L4" s="139" t="s">
        <v>43</v>
      </c>
      <c r="M4" s="140" t="s">
        <v>44</v>
      </c>
    </row>
    <row r="5" spans="1:13" ht="15" customHeight="1">
      <c r="A5" s="141">
        <v>1</v>
      </c>
      <c r="B5" s="142" t="s">
        <v>88</v>
      </c>
      <c r="C5" s="143" t="s">
        <v>58</v>
      </c>
      <c r="D5" s="144">
        <v>3000</v>
      </c>
      <c r="E5" s="142"/>
      <c r="F5" s="142"/>
      <c r="G5" s="142"/>
      <c r="H5" s="142"/>
      <c r="I5" s="145"/>
      <c r="J5" s="146">
        <f aca="true" t="shared" si="0" ref="J5:J18">D5*I5</f>
        <v>0</v>
      </c>
      <c r="K5" s="147"/>
      <c r="L5" s="148">
        <f aca="true" t="shared" si="1" ref="L5:L18">J5*K5+J5</f>
        <v>0</v>
      </c>
      <c r="M5" s="149"/>
    </row>
    <row r="6" spans="1:13" ht="15" customHeight="1">
      <c r="A6" s="141">
        <v>2</v>
      </c>
      <c r="B6" s="142" t="s">
        <v>89</v>
      </c>
      <c r="C6" s="143" t="s">
        <v>58</v>
      </c>
      <c r="D6" s="144">
        <v>5000</v>
      </c>
      <c r="E6" s="142"/>
      <c r="F6" s="142"/>
      <c r="G6" s="142"/>
      <c r="H6" s="142"/>
      <c r="I6" s="145"/>
      <c r="J6" s="146">
        <f t="shared" si="0"/>
        <v>0</v>
      </c>
      <c r="K6" s="147"/>
      <c r="L6" s="148">
        <f t="shared" si="1"/>
        <v>0</v>
      </c>
      <c r="M6" s="150"/>
    </row>
    <row r="7" spans="1:13" ht="15" customHeight="1">
      <c r="A7" s="141">
        <v>3</v>
      </c>
      <c r="B7" s="142" t="s">
        <v>90</v>
      </c>
      <c r="C7" s="143" t="s">
        <v>58</v>
      </c>
      <c r="D7" s="144">
        <v>2000</v>
      </c>
      <c r="E7" s="142"/>
      <c r="F7" s="142"/>
      <c r="G7" s="142"/>
      <c r="H7" s="142"/>
      <c r="I7" s="145"/>
      <c r="J7" s="146">
        <f t="shared" si="0"/>
        <v>0</v>
      </c>
      <c r="K7" s="147"/>
      <c r="L7" s="148">
        <f t="shared" si="1"/>
        <v>0</v>
      </c>
      <c r="M7" s="150"/>
    </row>
    <row r="8" spans="1:13" ht="15" customHeight="1">
      <c r="A8" s="141">
        <v>4</v>
      </c>
      <c r="B8" s="142" t="s">
        <v>91</v>
      </c>
      <c r="C8" s="143" t="s">
        <v>58</v>
      </c>
      <c r="D8" s="144">
        <v>7000</v>
      </c>
      <c r="E8" s="142"/>
      <c r="F8" s="142"/>
      <c r="G8" s="142"/>
      <c r="H8" s="142"/>
      <c r="I8" s="145"/>
      <c r="J8" s="146">
        <f t="shared" si="0"/>
        <v>0</v>
      </c>
      <c r="K8" s="147"/>
      <c r="L8" s="148">
        <f t="shared" si="1"/>
        <v>0</v>
      </c>
      <c r="M8" s="151"/>
    </row>
    <row r="9" spans="1:13" ht="15" customHeight="1">
      <c r="A9" s="141">
        <v>5</v>
      </c>
      <c r="B9" s="142" t="s">
        <v>92</v>
      </c>
      <c r="C9" s="143" t="s">
        <v>58</v>
      </c>
      <c r="D9" s="144">
        <v>400</v>
      </c>
      <c r="E9" s="142"/>
      <c r="F9" s="142"/>
      <c r="G9" s="142"/>
      <c r="H9" s="142"/>
      <c r="I9" s="145"/>
      <c r="J9" s="146">
        <f t="shared" si="0"/>
        <v>0</v>
      </c>
      <c r="K9" s="147"/>
      <c r="L9" s="148">
        <f t="shared" si="1"/>
        <v>0</v>
      </c>
      <c r="M9" s="150"/>
    </row>
    <row r="10" spans="1:13" ht="15" customHeight="1">
      <c r="A10" s="141">
        <v>6</v>
      </c>
      <c r="B10" s="142" t="s">
        <v>93</v>
      </c>
      <c r="C10" s="143" t="s">
        <v>58</v>
      </c>
      <c r="D10" s="144">
        <v>800</v>
      </c>
      <c r="E10" s="142"/>
      <c r="F10" s="142"/>
      <c r="G10" s="142"/>
      <c r="H10" s="142"/>
      <c r="I10" s="145"/>
      <c r="J10" s="146">
        <f t="shared" si="0"/>
        <v>0</v>
      </c>
      <c r="K10" s="147"/>
      <c r="L10" s="148">
        <f t="shared" si="1"/>
        <v>0</v>
      </c>
      <c r="M10" s="151"/>
    </row>
    <row r="11" spans="1:13" ht="15" customHeight="1">
      <c r="A11" s="141">
        <v>7</v>
      </c>
      <c r="B11" s="142" t="s">
        <v>94</v>
      </c>
      <c r="C11" s="143" t="s">
        <v>58</v>
      </c>
      <c r="D11" s="144">
        <v>80</v>
      </c>
      <c r="E11" s="142"/>
      <c r="F11" s="142"/>
      <c r="G11" s="142"/>
      <c r="H11" s="142"/>
      <c r="I11" s="145"/>
      <c r="J11" s="146">
        <f t="shared" si="0"/>
        <v>0</v>
      </c>
      <c r="K11" s="147"/>
      <c r="L11" s="148">
        <f t="shared" si="1"/>
        <v>0</v>
      </c>
      <c r="M11" s="150"/>
    </row>
    <row r="12" spans="1:13" ht="15" customHeight="1">
      <c r="A12" s="141">
        <v>8</v>
      </c>
      <c r="B12" s="142" t="s">
        <v>95</v>
      </c>
      <c r="C12" s="143" t="s">
        <v>58</v>
      </c>
      <c r="D12" s="144">
        <v>80</v>
      </c>
      <c r="E12" s="142"/>
      <c r="F12" s="142"/>
      <c r="G12" s="142"/>
      <c r="H12" s="142"/>
      <c r="I12" s="145"/>
      <c r="J12" s="146">
        <f t="shared" si="0"/>
        <v>0</v>
      </c>
      <c r="K12" s="147"/>
      <c r="L12" s="148">
        <f t="shared" si="1"/>
        <v>0</v>
      </c>
      <c r="M12" s="151"/>
    </row>
    <row r="13" spans="1:13" ht="15" customHeight="1">
      <c r="A13" s="141">
        <v>9</v>
      </c>
      <c r="B13" s="142" t="s">
        <v>96</v>
      </c>
      <c r="C13" s="143" t="s">
        <v>58</v>
      </c>
      <c r="D13" s="144">
        <v>30000</v>
      </c>
      <c r="E13" s="142"/>
      <c r="F13" s="142"/>
      <c r="G13" s="142"/>
      <c r="H13" s="142"/>
      <c r="I13" s="145"/>
      <c r="J13" s="146">
        <f t="shared" si="0"/>
        <v>0</v>
      </c>
      <c r="K13" s="147"/>
      <c r="L13" s="148">
        <f t="shared" si="1"/>
        <v>0</v>
      </c>
      <c r="M13" s="151"/>
    </row>
    <row r="14" spans="1:13" ht="15" customHeight="1">
      <c r="A14" s="141">
        <v>10</v>
      </c>
      <c r="B14" s="142" t="s">
        <v>97</v>
      </c>
      <c r="C14" s="143" t="s">
        <v>58</v>
      </c>
      <c r="D14" s="144">
        <v>8000</v>
      </c>
      <c r="E14" s="142"/>
      <c r="F14" s="142"/>
      <c r="G14" s="142"/>
      <c r="H14" s="142"/>
      <c r="I14" s="145"/>
      <c r="J14" s="146">
        <f t="shared" si="0"/>
        <v>0</v>
      </c>
      <c r="K14" s="147"/>
      <c r="L14" s="148">
        <f t="shared" si="1"/>
        <v>0</v>
      </c>
      <c r="M14" s="150"/>
    </row>
    <row r="15" spans="1:13" ht="15" customHeight="1">
      <c r="A15" s="141">
        <v>11</v>
      </c>
      <c r="B15" s="142" t="s">
        <v>98</v>
      </c>
      <c r="C15" s="143" t="s">
        <v>58</v>
      </c>
      <c r="D15" s="144">
        <v>10000</v>
      </c>
      <c r="E15" s="142"/>
      <c r="F15" s="142"/>
      <c r="G15" s="142"/>
      <c r="H15" s="142"/>
      <c r="I15" s="145"/>
      <c r="J15" s="146">
        <f t="shared" si="0"/>
        <v>0</v>
      </c>
      <c r="K15" s="147"/>
      <c r="L15" s="148">
        <f t="shared" si="1"/>
        <v>0</v>
      </c>
      <c r="M15" s="150"/>
    </row>
    <row r="16" spans="1:13" ht="15" customHeight="1">
      <c r="A16" s="141">
        <v>12</v>
      </c>
      <c r="B16" s="142" t="s">
        <v>99</v>
      </c>
      <c r="C16" s="143" t="s">
        <v>58</v>
      </c>
      <c r="D16" s="144">
        <v>2000</v>
      </c>
      <c r="E16" s="142"/>
      <c r="F16" s="142"/>
      <c r="G16" s="142"/>
      <c r="H16" s="142"/>
      <c r="I16" s="145"/>
      <c r="J16" s="146">
        <f t="shared" si="0"/>
        <v>0</v>
      </c>
      <c r="K16" s="147"/>
      <c r="L16" s="148">
        <f t="shared" si="1"/>
        <v>0</v>
      </c>
      <c r="M16" s="151"/>
    </row>
    <row r="17" spans="1:13" ht="24" customHeight="1">
      <c r="A17" s="141">
        <v>13</v>
      </c>
      <c r="B17" s="152" t="s">
        <v>100</v>
      </c>
      <c r="C17" s="143" t="s">
        <v>58</v>
      </c>
      <c r="D17" s="153">
        <v>6000</v>
      </c>
      <c r="E17" s="154"/>
      <c r="F17" s="154"/>
      <c r="G17" s="154"/>
      <c r="H17" s="154"/>
      <c r="I17" s="155"/>
      <c r="J17" s="146">
        <f t="shared" si="0"/>
        <v>0</v>
      </c>
      <c r="K17" s="147"/>
      <c r="L17" s="148">
        <f t="shared" si="1"/>
        <v>0</v>
      </c>
      <c r="M17" s="151"/>
    </row>
    <row r="18" spans="1:13" ht="26.25" customHeight="1">
      <c r="A18" s="141">
        <v>14</v>
      </c>
      <c r="B18" s="156" t="s">
        <v>101</v>
      </c>
      <c r="C18" s="143" t="s">
        <v>58</v>
      </c>
      <c r="D18" s="157">
        <v>20000</v>
      </c>
      <c r="E18" s="158"/>
      <c r="F18" s="158"/>
      <c r="G18" s="158"/>
      <c r="H18" s="158"/>
      <c r="I18" s="159"/>
      <c r="J18" s="146">
        <f t="shared" si="0"/>
        <v>0</v>
      </c>
      <c r="K18" s="147"/>
      <c r="L18" s="148">
        <f t="shared" si="1"/>
        <v>0</v>
      </c>
      <c r="M18" s="150"/>
    </row>
    <row r="19" spans="1:13" ht="21.75" customHeight="1">
      <c r="A19" s="204" t="s">
        <v>66</v>
      </c>
      <c r="B19" s="204"/>
      <c r="C19" s="204"/>
      <c r="D19" s="204"/>
      <c r="E19" s="204"/>
      <c r="F19" s="204"/>
      <c r="G19" s="204"/>
      <c r="H19" s="204"/>
      <c r="I19" s="204"/>
      <c r="J19" s="160">
        <f>SUM(J5:J18)</f>
        <v>0</v>
      </c>
      <c r="K19" s="161"/>
      <c r="L19" s="162">
        <f>SUM(L5:L18)</f>
        <v>0</v>
      </c>
      <c r="M19" s="64"/>
    </row>
    <row r="20" ht="6.75" customHeight="1"/>
    <row r="21" spans="1:12" ht="24" customHeight="1">
      <c r="A21" s="205" t="s">
        <v>102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65527" ht="12.75" customHeight="1"/>
    <row r="65528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B1"/>
    <mergeCell ref="A3:L3"/>
    <mergeCell ref="A19:I19"/>
    <mergeCell ref="A21:L21"/>
  </mergeCells>
  <printOptions horizontalCentered="1"/>
  <pageMargins left="0.2755905511811024" right="0.2755905511811024" top="0.7086614173228347" bottom="0.3937007874015748" header="0.3937007874015748" footer="0.2362204724409449"/>
  <pageSetup horizontalDpi="300" verticalDpi="300" orientation="landscape" paperSize="9" r:id="rId1"/>
  <headerFooter alignWithMargins="0">
    <oddHeader>&amp;C&amp;F&amp;RSPZOZ_NT.DZP.241.08.24</oddHeader>
    <oddFooter>&amp;C&amp;A - Strona&amp;P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61" zoomScaleNormal="161" zoomScalePageLayoutView="0" workbookViewId="0" topLeftCell="A1">
      <selection activeCell="B11" sqref="B11"/>
    </sheetView>
  </sheetViews>
  <sheetFormatPr defaultColWidth="11.57421875" defaultRowHeight="12.75"/>
  <cols>
    <col min="1" max="1" width="4.00390625" style="0" customWidth="1"/>
    <col min="2" max="2" width="30.57421875" style="0" customWidth="1"/>
    <col min="3" max="4" width="5.28125" style="0" customWidth="1"/>
    <col min="5" max="6" width="11.57421875" style="0" customWidth="1"/>
    <col min="7" max="7" width="8.421875" style="0" customWidth="1"/>
    <col min="8" max="8" width="5.00390625" style="0" customWidth="1"/>
    <col min="9" max="9" width="10.57421875" style="0" customWidth="1"/>
    <col min="10" max="10" width="11.57421875" style="0" customWidth="1"/>
    <col min="11" max="11" width="5.57421875" style="0" customWidth="1"/>
    <col min="12" max="12" width="10.7109375" style="0" customWidth="1"/>
    <col min="13" max="13" width="9.57421875" style="0" customWidth="1"/>
  </cols>
  <sheetData>
    <row r="1" spans="1:13" ht="12.75">
      <c r="A1" s="208" t="s">
        <v>103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1" customHeight="1">
      <c r="A2" s="206" t="s">
        <v>86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163"/>
    </row>
    <row r="3" spans="1:13" ht="3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36">
      <c r="A4" s="164" t="s">
        <v>87</v>
      </c>
      <c r="B4" s="165" t="s">
        <v>33</v>
      </c>
      <c r="C4" s="165" t="s">
        <v>34</v>
      </c>
      <c r="D4" s="165" t="s">
        <v>35</v>
      </c>
      <c r="E4" s="165" t="s">
        <v>36</v>
      </c>
      <c r="F4" s="165" t="s">
        <v>37</v>
      </c>
      <c r="G4" s="166" t="s">
        <v>74</v>
      </c>
      <c r="H4" s="165" t="s">
        <v>104</v>
      </c>
      <c r="I4" s="165" t="s">
        <v>40</v>
      </c>
      <c r="J4" s="165" t="s">
        <v>70</v>
      </c>
      <c r="K4" s="165" t="s">
        <v>42</v>
      </c>
      <c r="L4" s="167" t="s">
        <v>43</v>
      </c>
      <c r="M4" s="168" t="s">
        <v>44</v>
      </c>
    </row>
    <row r="5" spans="1:13" ht="19.5" customHeight="1">
      <c r="A5" s="169">
        <v>1</v>
      </c>
      <c r="B5" s="170" t="s">
        <v>105</v>
      </c>
      <c r="C5" s="171" t="s">
        <v>52</v>
      </c>
      <c r="D5" s="172">
        <v>40</v>
      </c>
      <c r="E5" s="173"/>
      <c r="F5" s="173"/>
      <c r="G5" s="173"/>
      <c r="H5" s="173"/>
      <c r="I5" s="174"/>
      <c r="J5" s="175">
        <f>D5*I5</f>
        <v>0</v>
      </c>
      <c r="K5" s="176"/>
      <c r="L5" s="177">
        <f>J5*K5+J5</f>
        <v>0</v>
      </c>
      <c r="M5" s="178"/>
    </row>
    <row r="6" spans="1:13" ht="24.75" customHeight="1">
      <c r="A6" s="169">
        <v>2</v>
      </c>
      <c r="B6" s="170" t="s">
        <v>106</v>
      </c>
      <c r="C6" s="171" t="s">
        <v>52</v>
      </c>
      <c r="D6" s="172">
        <v>10</v>
      </c>
      <c r="E6" s="173"/>
      <c r="F6" s="173"/>
      <c r="G6" s="173"/>
      <c r="H6" s="173"/>
      <c r="I6" s="174"/>
      <c r="J6" s="175">
        <f>D6*I6</f>
        <v>0</v>
      </c>
      <c r="K6" s="176"/>
      <c r="L6" s="177">
        <f>J6*K6+J6</f>
        <v>0</v>
      </c>
      <c r="M6" s="179"/>
    </row>
    <row r="7" spans="1:13" ht="27.75" customHeight="1">
      <c r="A7" s="169">
        <v>3</v>
      </c>
      <c r="B7" s="170" t="s">
        <v>107</v>
      </c>
      <c r="C7" s="171" t="s">
        <v>108</v>
      </c>
      <c r="D7" s="172">
        <v>100</v>
      </c>
      <c r="E7" s="173"/>
      <c r="F7" s="173"/>
      <c r="G7" s="173"/>
      <c r="H7" s="173"/>
      <c r="I7" s="174"/>
      <c r="J7" s="175">
        <f>D7*I7</f>
        <v>0</v>
      </c>
      <c r="K7" s="176"/>
      <c r="L7" s="177">
        <f>J7*K7+J7</f>
        <v>0</v>
      </c>
      <c r="M7" s="179"/>
    </row>
    <row r="8" spans="1:13" ht="12.75" customHeight="1">
      <c r="A8" s="207"/>
      <c r="B8" s="207"/>
      <c r="C8" s="207"/>
      <c r="D8" s="207"/>
      <c r="E8" s="207"/>
      <c r="F8" s="207"/>
      <c r="G8" s="207"/>
      <c r="H8" s="207"/>
      <c r="I8" s="207"/>
      <c r="J8" s="180">
        <f>J5+J6+J7</f>
        <v>0</v>
      </c>
      <c r="K8" s="181"/>
      <c r="L8" s="182">
        <f>L5+L6+L7</f>
        <v>0</v>
      </c>
      <c r="M8" s="183"/>
    </row>
  </sheetData>
  <sheetProtection selectLockedCells="1" selectUnlockedCells="1"/>
  <mergeCells count="2">
    <mergeCell ref="A2:L2"/>
    <mergeCell ref="A8:I8"/>
  </mergeCells>
  <printOptions horizontalCentered="1"/>
  <pageMargins left="0.7874015748031497" right="0.7874015748031497" top="1.062992125984252" bottom="1.062992125984252" header="0.7874015748031497" footer="0.7874015748031497"/>
  <pageSetup horizontalDpi="600" verticalDpi="600" orientation="landscape" paperSize="9" scale="95" r:id="rId1"/>
  <headerFooter alignWithMargins="0">
    <oddHeader>&amp;C&amp;"Times New Roman,Normalny"&amp;12&amp;F&amp;RSPZOZ_NT.DZP.241.08.24</oddHeader>
    <oddFooter>&amp;C&amp;"Times New Roman,Normalny"&amp;12&amp;A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 Orwat</cp:lastModifiedBy>
  <cp:lastPrinted>2024-07-25T09:29:39Z</cp:lastPrinted>
  <dcterms:modified xsi:type="dcterms:W3CDTF">2024-07-25T09:29:43Z</dcterms:modified>
  <cp:category/>
  <cp:version/>
  <cp:contentType/>
  <cp:contentStatus/>
</cp:coreProperties>
</file>