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zdek937\Desktop\Przetarg TŚM 2022\Arkusze do szacowania wartości ofert\"/>
    </mc:Choice>
  </mc:AlternateContent>
  <bookViews>
    <workbookView xWindow="0" yWindow="0" windowWidth="19005" windowHeight="9345"/>
  </bookViews>
  <sheets>
    <sheet name="3RBLog" sheetId="1" r:id="rId1"/>
  </sheets>
  <definedNames>
    <definedName name="_xlnm.Print_Titles" localSheetId="0">'3RBLog'!$4:$9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K42" i="1" l="1"/>
  <c r="N40" i="1" l="1"/>
  <c r="M40" i="1"/>
  <c r="N38" i="1"/>
  <c r="M38" i="1"/>
  <c r="N36" i="1"/>
  <c r="M36" i="1"/>
  <c r="N29" i="1" l="1"/>
  <c r="M29" i="1"/>
  <c r="N28" i="1" l="1"/>
  <c r="M28" i="1"/>
  <c r="N17" i="1"/>
  <c r="M17" i="1"/>
  <c r="N11" i="1"/>
  <c r="M11" i="1"/>
  <c r="N34" i="1"/>
  <c r="M34" i="1"/>
  <c r="N22" i="1"/>
  <c r="M22" i="1"/>
  <c r="N32" i="1" l="1"/>
  <c r="M32" i="1"/>
  <c r="N23" i="1" l="1"/>
  <c r="N21" i="1"/>
  <c r="M23" i="1"/>
  <c r="M21" i="1"/>
  <c r="N30" i="1" l="1"/>
  <c r="N27" i="1"/>
  <c r="M30" i="1" l="1"/>
  <c r="N13" i="1" l="1"/>
  <c r="M13" i="1"/>
  <c r="M27" i="1" l="1"/>
  <c r="N25" i="1" l="1"/>
  <c r="M25" i="1"/>
  <c r="N19" i="1"/>
  <c r="M19" i="1"/>
  <c r="N15" i="1"/>
  <c r="M15" i="1"/>
</calcChain>
</file>

<file path=xl/sharedStrings.xml><?xml version="1.0" encoding="utf-8"?>
<sst xmlns="http://schemas.openxmlformats.org/spreadsheetml/2006/main" count="172" uniqueCount="118">
  <si>
    <t>szt</t>
  </si>
  <si>
    <t>ciekły</t>
  </si>
  <si>
    <t>VIII</t>
  </si>
  <si>
    <t>VII</t>
  </si>
  <si>
    <t>VI</t>
  </si>
  <si>
    <t>V</t>
  </si>
  <si>
    <t>IV</t>
  </si>
  <si>
    <t>6140PL1727682</t>
  </si>
  <si>
    <t>III</t>
  </si>
  <si>
    <t>II</t>
  </si>
  <si>
    <t>I.</t>
  </si>
  <si>
    <t>JIM</t>
  </si>
  <si>
    <t>Katalogowy</t>
  </si>
  <si>
    <t>Pojemność
Ah</t>
  </si>
  <si>
    <t>Napięcie
V</t>
  </si>
  <si>
    <t>rodzaj elektrolitu</t>
  </si>
  <si>
    <t xml:space="preserve">Typ ogniw                               </t>
  </si>
  <si>
    <t>Rozmiar(wys.xdł x szer.)</t>
  </si>
  <si>
    <t>Uwagi</t>
  </si>
  <si>
    <t>Wartość brutto (zł)</t>
  </si>
  <si>
    <t>Cena jednostkowa brutto (zł)</t>
  </si>
  <si>
    <t>Cena jednostkowa netto (zł)</t>
  </si>
  <si>
    <t xml:space="preserve">Ilość </t>
  </si>
  <si>
    <t>Jm</t>
  </si>
  <si>
    <t>Symbol</t>
  </si>
  <si>
    <t>Parametry</t>
  </si>
  <si>
    <t>Lp.</t>
  </si>
  <si>
    <t>6140PL1518016</t>
  </si>
  <si>
    <t>6140PL1589538</t>
  </si>
  <si>
    <t>4PzS</t>
  </si>
  <si>
    <t>szt.</t>
  </si>
  <si>
    <t>400x950x695</t>
  </si>
  <si>
    <t>405x1030x680</t>
  </si>
  <si>
    <t>6140PL0403076</t>
  </si>
  <si>
    <t>400x1030x680</t>
  </si>
  <si>
    <t>6140PL0439167</t>
  </si>
  <si>
    <t>31WOG(1)</t>
  </si>
  <si>
    <t>95-99-0005</t>
  </si>
  <si>
    <t>3PzS</t>
  </si>
  <si>
    <t>6140PL1914193  6140PL1727671</t>
  </si>
  <si>
    <t>6140PL1843505 6140PL1959177</t>
  </si>
  <si>
    <t>6140PL1740754</t>
  </si>
  <si>
    <t>6140PL1914025</t>
  </si>
  <si>
    <t>S.Dęblin(1)</t>
  </si>
  <si>
    <t>535x650x200</t>
  </si>
  <si>
    <t>6140PL1073530</t>
  </si>
  <si>
    <t>6140PL1914064</t>
  </si>
  <si>
    <t>6140PL0901925</t>
  </si>
  <si>
    <t>410x807x671</t>
  </si>
  <si>
    <t>6140PL1843505</t>
  </si>
  <si>
    <t xml:space="preserve">ZADANIE NR </t>
  </si>
  <si>
    <r>
      <t xml:space="preserve">DOSTAWA  </t>
    </r>
    <r>
      <rPr>
        <b/>
        <sz val="14"/>
        <rFont val="Arial"/>
        <family val="2"/>
        <charset val="238"/>
      </rPr>
      <t>BATERIE TRAKCYJNE</t>
    </r>
  </si>
  <si>
    <t>Ciężar: 175-202 kg</t>
  </si>
  <si>
    <t>S.Jawidz(2)</t>
  </si>
  <si>
    <t>Załącznik nr  do umowy nr ……………./3RBLog/12/2022</t>
  </si>
  <si>
    <t>680x650x140</t>
  </si>
  <si>
    <t>BRAK</t>
  </si>
  <si>
    <t>Ciężar: 185-205 kg</t>
  </si>
  <si>
    <t>400x820x700</t>
  </si>
  <si>
    <t>2x40</t>
  </si>
  <si>
    <t>24 szt.   Wymiary ogniwa: 175x160x395 mm</t>
  </si>
  <si>
    <t>630x830x740</t>
  </si>
  <si>
    <t>24x6PzS630</t>
  </si>
  <si>
    <t>Ciężar 980 kg +/-5%</t>
  </si>
  <si>
    <t>S.Gałkówek(1)</t>
  </si>
  <si>
    <t>445x1020x680</t>
  </si>
  <si>
    <t>3PzS 240</t>
  </si>
  <si>
    <t>3PzS165</t>
  </si>
  <si>
    <t>35WOG(1)</t>
  </si>
  <si>
    <t>2x40     80</t>
  </si>
  <si>
    <t>40x4PzS240         waga: 700 kg</t>
  </si>
  <si>
    <t>6140PL1727671</t>
  </si>
  <si>
    <t>ciężar: 590 kg</t>
  </si>
  <si>
    <t>095-97-0049</t>
  </si>
  <si>
    <t>350x1070x630</t>
  </si>
  <si>
    <r>
      <t xml:space="preserve">WÓZEK UNOSZĄCY AKUMULATOROWY </t>
    </r>
    <r>
      <rPr>
        <b/>
        <sz val="14"/>
        <rFont val="Arial"/>
        <family val="2"/>
        <charset val="238"/>
      </rPr>
      <t xml:space="preserve">CBD 20 </t>
    </r>
    <r>
      <rPr>
        <b/>
        <sz val="10"/>
        <rFont val="Arial"/>
        <family val="2"/>
        <charset val="238"/>
      </rPr>
      <t>HELI</t>
    </r>
    <r>
      <rPr>
        <b/>
        <sz val="9"/>
        <rFont val="Arial"/>
        <family val="2"/>
        <charset val="238"/>
      </rPr>
      <t xml:space="preserve"> (rok prod.2012)</t>
    </r>
  </si>
  <si>
    <r>
      <t xml:space="preserve">WÓZEK UNOSZĄCY AKUMULATOROWY WYSOKIEGO SKŁADOWANIA  </t>
    </r>
    <r>
      <rPr>
        <b/>
        <sz val="14"/>
        <rFont val="Arial"/>
        <family val="2"/>
        <charset val="238"/>
      </rPr>
      <t>LINDE  L12-1172</t>
    </r>
    <r>
      <rPr>
        <b/>
        <sz val="10"/>
        <rFont val="Arial"/>
        <family val="2"/>
        <charset val="238"/>
      </rPr>
      <t xml:space="preserve">  </t>
    </r>
    <r>
      <rPr>
        <b/>
        <sz val="9"/>
        <rFont val="Arial"/>
        <family val="2"/>
        <charset val="238"/>
      </rPr>
      <t>(rok prod.2016)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</si>
  <si>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RECORD ET2 </t>
    </r>
    <r>
      <rPr>
        <b/>
        <sz val="1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(rok prod.2016-Jawidz; 2012-Dęblin))</t>
    </r>
  </si>
  <si>
    <r>
      <t xml:space="preserve">PODNOŚNIK WIDŁOWY ELEKTRYCZNY BALKANCAR  </t>
    </r>
    <r>
      <rPr>
        <b/>
        <sz val="14"/>
        <rFont val="Arial"/>
        <family val="2"/>
        <charset val="238"/>
      </rPr>
      <t>EV638.33.254T</t>
    </r>
  </si>
  <si>
    <t>ciężar: 555kg</t>
  </si>
  <si>
    <t>S.Jawidz(1) S.Dęblin(3) S.Stężyca(1)</t>
  </si>
  <si>
    <t>394x1025x683</t>
  </si>
  <si>
    <t>S. Regny(1)</t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</si>
  <si>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WAN 130202    </t>
    </r>
    <r>
      <rPr>
        <b/>
        <sz val="9"/>
        <rFont val="Arial"/>
        <family val="2"/>
        <charset val="238"/>
      </rPr>
      <t>(rok prod.2008 - Gałkówek/2001-31WOG/2007 - Regny)</t>
    </r>
  </si>
  <si>
    <r>
      <t xml:space="preserve">WÓZEK TRANSPORTOWY AKUMULATOROWY </t>
    </r>
    <r>
      <rPr>
        <b/>
        <sz val="14"/>
        <rFont val="Arial"/>
        <family val="2"/>
        <charset val="238"/>
      </rPr>
      <t xml:space="preserve"> HELI  BD20   </t>
    </r>
    <r>
      <rPr>
        <b/>
        <sz val="9"/>
        <rFont val="Arial"/>
        <family val="2"/>
        <charset val="238"/>
      </rPr>
      <t>(rok prod.2012/Żurawica 2016)</t>
    </r>
  </si>
  <si>
    <t>445x1030x680</t>
  </si>
  <si>
    <t>RWT Żurawica(2)</t>
  </si>
  <si>
    <t>S.Jawidz(2) S. Stężyca (3), WWSM Kutno (1)</t>
  </si>
  <si>
    <t>WÓZEK UNOSZĄCY AKUMULATOROWY CPD 20 HELI (rok prod.2012)</t>
  </si>
  <si>
    <t>WÓZEK TRANSPORTOWY AKUMULATOROWY  BALKANCAR  (rok prod.2016-35WOG)</t>
  </si>
  <si>
    <t>620x750x420</t>
  </si>
  <si>
    <t>6 PzS</t>
  </si>
  <si>
    <t>6140PL0850864</t>
  </si>
  <si>
    <t>Kutno (1)</t>
  </si>
  <si>
    <t>400x1030x690</t>
  </si>
  <si>
    <t>6140PL0703324</t>
  </si>
  <si>
    <t>Kutno(2)</t>
  </si>
  <si>
    <t>PODNOŚNIK WIDŁOWY AKUMULATOROWY  WW 1204 (rok prod.1978)</t>
  </si>
  <si>
    <t>WÓZEK AKUMULATOROWY PLATFORMOWY  WNA 1320  (rok prod. 1985/31 WOG 1980/RWT  Żurawica 1982/ 1978,1980,1984,1986 WWSM Kutno)</t>
  </si>
  <si>
    <t>IX</t>
  </si>
  <si>
    <t>X</t>
  </si>
  <si>
    <t>XI</t>
  </si>
  <si>
    <t>WÓZEK TRANPORTOWY AKUMULATOROWY  ES - 301 (rok prod.1984)</t>
  </si>
  <si>
    <t>415x815x860</t>
  </si>
  <si>
    <t>4 PzS</t>
  </si>
  <si>
    <t>min. 620 kg max. 740 kg</t>
  </si>
  <si>
    <t>6140PL0918395</t>
  </si>
  <si>
    <t>34WOG (1)</t>
  </si>
  <si>
    <t>XII</t>
  </si>
  <si>
    <t>485x970x720</t>
  </si>
  <si>
    <t>żelowy</t>
  </si>
  <si>
    <t>HGG72-41411</t>
  </si>
  <si>
    <t>6140PL1882074</t>
  </si>
  <si>
    <t>XIII</t>
  </si>
  <si>
    <t xml:space="preserve"> 5PzS  </t>
  </si>
  <si>
    <t>33WOG-GZ Nowa Dęba(1) 34WOG (2)</t>
  </si>
  <si>
    <t>RAZEM</t>
  </si>
  <si>
    <t>ZEA Stawy(1)  8BLTr(1)              31WOG(2) S. Stężyca(2) WWSM Kutno(3) RWT Żurawica (1) 34 WOG (2) 32 BLT Łask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</si>
</sst>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6"/>
      <color theme="1"/>
      <name val="Arial Narrow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rgb="FF00B05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 vertical="center"/>
    </xf>
    <xf numFmtId="0" fontId="12" fillId="3" borderId="23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 applyProtection="1">
      <alignment horizontal="right" vertical="center" indent="1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right" vertical="center" indent="1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4" fontId="6" fillId="2" borderId="27" xfId="0" applyNumberFormat="1" applyFont="1" applyFill="1" applyBorder="1" applyAlignment="1" applyProtection="1">
      <alignment horizontal="right" vertical="center" indent="1"/>
      <protection locked="0"/>
    </xf>
    <xf numFmtId="0" fontId="12" fillId="3" borderId="17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/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>
      <alignment horizontal="center" vertical="center" wrapText="1"/>
    </xf>
    <xf numFmtId="2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6" fillId="2" borderId="29" xfId="0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 applyProtection="1">
      <alignment horizontal="right" vertical="center" inden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4" fontId="6" fillId="2" borderId="22" xfId="0" applyNumberFormat="1" applyFont="1" applyFill="1" applyBorder="1" applyAlignment="1" applyProtection="1">
      <alignment horizontal="right" vertical="center" indent="1"/>
      <protection locked="0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2" fontId="6" fillId="2" borderId="2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abSelected="1" zoomScaleNormal="100" workbookViewId="0">
      <selection activeCell="R42" sqref="R42"/>
    </sheetView>
  </sheetViews>
  <sheetFormatPr defaultRowHeight="12.75" x14ac:dyDescent="0.2"/>
  <cols>
    <col min="1" max="1" width="5" style="2" customWidth="1"/>
    <col min="2" max="2" width="11" style="1" customWidth="1"/>
    <col min="3" max="4" width="8.109375" style="1" customWidth="1"/>
    <col min="5" max="5" width="5.88671875" style="1" customWidth="1"/>
    <col min="6" max="6" width="6.21875" style="1" customWidth="1"/>
    <col min="7" max="7" width="12.5546875" style="1" customWidth="1"/>
    <col min="8" max="8" width="12.5546875" style="1" hidden="1" customWidth="1"/>
    <col min="9" max="9" width="12.5546875" style="1" customWidth="1"/>
    <col min="10" max="10" width="5.6640625" style="1" customWidth="1"/>
    <col min="11" max="11" width="5" style="1" customWidth="1"/>
    <col min="12" max="13" width="8.88671875" style="1"/>
    <col min="14" max="14" width="9.77734375" style="1" customWidth="1"/>
    <col min="15" max="15" width="11.33203125" style="2" customWidth="1"/>
    <col min="16" max="16" width="8.88671875" style="2"/>
    <col min="17" max="16384" width="8.88671875" style="1"/>
  </cols>
  <sheetData>
    <row r="1" spans="1:16" ht="15" customHeight="1" x14ac:dyDescent="0.2">
      <c r="A1" s="4"/>
      <c r="B1" s="4"/>
      <c r="C1" s="4"/>
      <c r="D1" s="4"/>
      <c r="E1" s="4"/>
      <c r="F1" s="4"/>
      <c r="G1" s="93"/>
      <c r="H1" s="93"/>
      <c r="I1" s="20"/>
      <c r="J1" s="8"/>
      <c r="K1" s="94" t="s">
        <v>54</v>
      </c>
      <c r="L1" s="94"/>
      <c r="M1" s="94"/>
      <c r="N1" s="94"/>
      <c r="O1" s="94"/>
      <c r="P1" s="9"/>
    </row>
    <row r="2" spans="1:16" s="5" customFormat="1" ht="20.100000000000001" customHeight="1" x14ac:dyDescent="0.3">
      <c r="A2" s="95" t="s">
        <v>50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0"/>
    </row>
    <row r="3" spans="1:16" s="5" customFormat="1" ht="24" customHeight="1" thickBot="1" x14ac:dyDescent="0.35">
      <c r="A3" s="96" t="s">
        <v>51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11"/>
    </row>
    <row r="4" spans="1:16" ht="21" customHeight="1" thickTop="1" x14ac:dyDescent="0.2">
      <c r="A4" s="97" t="s">
        <v>26</v>
      </c>
      <c r="B4" s="104" t="s">
        <v>25</v>
      </c>
      <c r="C4" s="105"/>
      <c r="D4" s="105"/>
      <c r="E4" s="105"/>
      <c r="F4" s="105"/>
      <c r="G4" s="97" t="s">
        <v>24</v>
      </c>
      <c r="H4" s="81"/>
      <c r="I4" s="81" t="s">
        <v>11</v>
      </c>
      <c r="J4" s="77" t="s">
        <v>23</v>
      </c>
      <c r="K4" s="101" t="s">
        <v>22</v>
      </c>
      <c r="L4" s="70" t="s">
        <v>21</v>
      </c>
      <c r="M4" s="70" t="s">
        <v>20</v>
      </c>
      <c r="N4" s="70" t="s">
        <v>19</v>
      </c>
      <c r="O4" s="77" t="s">
        <v>18</v>
      </c>
    </row>
    <row r="5" spans="1:16" ht="18" customHeight="1" thickBot="1" x14ac:dyDescent="0.25">
      <c r="A5" s="98"/>
      <c r="B5" s="100"/>
      <c r="C5" s="106"/>
      <c r="D5" s="106"/>
      <c r="E5" s="106"/>
      <c r="F5" s="106"/>
      <c r="G5" s="100"/>
      <c r="H5" s="83"/>
      <c r="I5" s="82"/>
      <c r="J5" s="99"/>
      <c r="K5" s="102"/>
      <c r="L5" s="71"/>
      <c r="M5" s="71"/>
      <c r="N5" s="79"/>
      <c r="O5" s="78"/>
    </row>
    <row r="6" spans="1:16" ht="13.5" customHeight="1" thickTop="1" x14ac:dyDescent="0.2">
      <c r="A6" s="99"/>
      <c r="B6" s="68" t="s">
        <v>17</v>
      </c>
      <c r="C6" s="68" t="s">
        <v>16</v>
      </c>
      <c r="D6" s="68" t="s">
        <v>15</v>
      </c>
      <c r="E6" s="68" t="s">
        <v>14</v>
      </c>
      <c r="F6" s="68" t="s">
        <v>13</v>
      </c>
      <c r="G6" s="75" t="s">
        <v>12</v>
      </c>
      <c r="H6" s="77" t="s">
        <v>11</v>
      </c>
      <c r="I6" s="82"/>
      <c r="J6" s="99"/>
      <c r="K6" s="102"/>
      <c r="L6" s="71"/>
      <c r="M6" s="71"/>
      <c r="N6" s="79"/>
      <c r="O6" s="78"/>
    </row>
    <row r="7" spans="1:16" x14ac:dyDescent="0.2">
      <c r="A7" s="99"/>
      <c r="B7" s="68"/>
      <c r="C7" s="68"/>
      <c r="D7" s="68"/>
      <c r="E7" s="68"/>
      <c r="F7" s="68"/>
      <c r="G7" s="76"/>
      <c r="H7" s="78"/>
      <c r="I7" s="82"/>
      <c r="J7" s="99"/>
      <c r="K7" s="102"/>
      <c r="L7" s="71"/>
      <c r="M7" s="71"/>
      <c r="N7" s="79"/>
      <c r="O7" s="78"/>
    </row>
    <row r="8" spans="1:16" ht="60" customHeight="1" thickBot="1" x14ac:dyDescent="0.25">
      <c r="A8" s="99"/>
      <c r="B8" s="69"/>
      <c r="C8" s="69"/>
      <c r="D8" s="69"/>
      <c r="E8" s="69"/>
      <c r="F8" s="69"/>
      <c r="G8" s="76"/>
      <c r="H8" s="78"/>
      <c r="I8" s="83"/>
      <c r="J8" s="99"/>
      <c r="K8" s="103"/>
      <c r="L8" s="71"/>
      <c r="M8" s="71"/>
      <c r="N8" s="80"/>
      <c r="O8" s="78"/>
    </row>
    <row r="9" spans="1:16" ht="14.25" thickTop="1" thickBo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8</v>
      </c>
      <c r="H9" s="6">
        <v>9</v>
      </c>
      <c r="I9" s="6"/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7">
        <v>15</v>
      </c>
    </row>
    <row r="10" spans="1:16" ht="35.1" customHeight="1" thickTop="1" x14ac:dyDescent="0.2">
      <c r="A10" s="21" t="s">
        <v>10</v>
      </c>
      <c r="B10" s="84" t="s">
        <v>75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6"/>
    </row>
    <row r="11" spans="1:16" ht="52.5" customHeight="1" x14ac:dyDescent="0.2">
      <c r="A11" s="55">
        <v>1</v>
      </c>
      <c r="B11" s="22" t="s">
        <v>44</v>
      </c>
      <c r="C11" s="22"/>
      <c r="D11" s="22" t="s">
        <v>1</v>
      </c>
      <c r="E11" s="22">
        <v>24</v>
      </c>
      <c r="F11" s="22">
        <v>210</v>
      </c>
      <c r="G11" s="23" t="s">
        <v>52</v>
      </c>
      <c r="H11" s="23" t="s">
        <v>46</v>
      </c>
      <c r="I11" s="23" t="s">
        <v>42</v>
      </c>
      <c r="J11" s="23" t="s">
        <v>0</v>
      </c>
      <c r="K11" s="22">
        <v>6</v>
      </c>
      <c r="L11" s="24"/>
      <c r="M11" s="24">
        <f>PRODUCT(L11,1.23)</f>
        <v>1.23</v>
      </c>
      <c r="N11" s="24">
        <f>PRODUCT(L11,1.23,K11)</f>
        <v>7.38</v>
      </c>
      <c r="O11" s="44" t="s">
        <v>87</v>
      </c>
    </row>
    <row r="12" spans="1:16" ht="35.1" customHeight="1" x14ac:dyDescent="0.2">
      <c r="A12" s="43" t="s">
        <v>9</v>
      </c>
      <c r="B12" s="72" t="s">
        <v>76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</row>
    <row r="13" spans="1:16" s="3" customFormat="1" ht="35.1" customHeight="1" thickBot="1" x14ac:dyDescent="0.25">
      <c r="A13" s="30">
        <v>1</v>
      </c>
      <c r="B13" s="28" t="s">
        <v>55</v>
      </c>
      <c r="C13" s="31"/>
      <c r="D13" s="26" t="s">
        <v>1</v>
      </c>
      <c r="E13" s="26">
        <v>24</v>
      </c>
      <c r="F13" s="26">
        <v>250</v>
      </c>
      <c r="G13" s="28" t="s">
        <v>57</v>
      </c>
      <c r="H13" s="28" t="s">
        <v>33</v>
      </c>
      <c r="I13" s="28" t="s">
        <v>56</v>
      </c>
      <c r="J13" s="28" t="s">
        <v>0</v>
      </c>
      <c r="K13" s="26">
        <v>2</v>
      </c>
      <c r="L13" s="32"/>
      <c r="M13" s="29">
        <f>PRODUCT(L13,1.23)</f>
        <v>1.23</v>
      </c>
      <c r="N13" s="29">
        <f>PRODUCT(L13,1.23,K13)</f>
        <v>2.46</v>
      </c>
      <c r="O13" s="63" t="s">
        <v>53</v>
      </c>
      <c r="P13" s="4"/>
    </row>
    <row r="14" spans="1:16" s="13" customFormat="1" ht="35.1" customHeight="1" thickTop="1" x14ac:dyDescent="0.2">
      <c r="A14" s="35" t="s">
        <v>8</v>
      </c>
      <c r="B14" s="84" t="s">
        <v>77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6"/>
      <c r="P14" s="12"/>
    </row>
    <row r="15" spans="1:16" s="13" customFormat="1" ht="52.5" customHeight="1" thickBot="1" x14ac:dyDescent="0.25">
      <c r="A15" s="33">
        <v>1</v>
      </c>
      <c r="B15" s="26" t="s">
        <v>58</v>
      </c>
      <c r="C15" s="26" t="s">
        <v>38</v>
      </c>
      <c r="D15" s="26" t="s">
        <v>1</v>
      </c>
      <c r="E15" s="27" t="s">
        <v>69</v>
      </c>
      <c r="F15" s="26">
        <v>165</v>
      </c>
      <c r="G15" s="28" t="s">
        <v>79</v>
      </c>
      <c r="H15" s="28" t="s">
        <v>47</v>
      </c>
      <c r="I15" s="28" t="s">
        <v>49</v>
      </c>
      <c r="J15" s="28" t="s">
        <v>0</v>
      </c>
      <c r="K15" s="26">
        <v>5</v>
      </c>
      <c r="L15" s="29"/>
      <c r="M15" s="29">
        <f>PRODUCT(L15,1.23)</f>
        <v>1.23</v>
      </c>
      <c r="N15" s="29">
        <f>PRODUCT(L15,1.23,K15)</f>
        <v>6.15</v>
      </c>
      <c r="O15" s="36" t="s">
        <v>80</v>
      </c>
      <c r="P15" s="14"/>
    </row>
    <row r="16" spans="1:16" ht="33.75" customHeight="1" thickTop="1" x14ac:dyDescent="0.2">
      <c r="A16" s="21" t="s">
        <v>6</v>
      </c>
      <c r="B16" s="84" t="s">
        <v>84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6"/>
    </row>
    <row r="17" spans="1:16" ht="124.5" customHeight="1" thickBot="1" x14ac:dyDescent="0.25">
      <c r="A17" s="54">
        <v>1</v>
      </c>
      <c r="B17" s="26" t="s">
        <v>74</v>
      </c>
      <c r="C17" s="28" t="s">
        <v>114</v>
      </c>
      <c r="D17" s="27" t="s">
        <v>1</v>
      </c>
      <c r="E17" s="26">
        <v>48</v>
      </c>
      <c r="F17" s="26">
        <v>280</v>
      </c>
      <c r="G17" s="28" t="s">
        <v>72</v>
      </c>
      <c r="H17" s="31" t="s">
        <v>28</v>
      </c>
      <c r="I17" s="31" t="s">
        <v>71</v>
      </c>
      <c r="J17" s="28" t="s">
        <v>0</v>
      </c>
      <c r="K17" s="26">
        <v>15</v>
      </c>
      <c r="L17" s="29"/>
      <c r="M17" s="29">
        <f>PRODUCT(L17,1.23)</f>
        <v>1.23</v>
      </c>
      <c r="N17" s="29">
        <f>PRODUCT(L17,1.23,K17)</f>
        <v>18.45</v>
      </c>
      <c r="O17" s="45" t="s">
        <v>117</v>
      </c>
    </row>
    <row r="18" spans="1:16" ht="39.75" customHeight="1" thickTop="1" x14ac:dyDescent="0.2">
      <c r="A18" s="21" t="s">
        <v>5</v>
      </c>
      <c r="B18" s="84" t="s">
        <v>78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6"/>
    </row>
    <row r="19" spans="1:16" ht="51.75" customHeight="1" x14ac:dyDescent="0.2">
      <c r="A19" s="33">
        <v>1</v>
      </c>
      <c r="B19" s="26" t="s">
        <v>61</v>
      </c>
      <c r="C19" s="26" t="s">
        <v>62</v>
      </c>
      <c r="D19" s="27" t="s">
        <v>1</v>
      </c>
      <c r="E19" s="26">
        <v>48</v>
      </c>
      <c r="F19" s="26">
        <v>630</v>
      </c>
      <c r="G19" s="28" t="s">
        <v>63</v>
      </c>
      <c r="H19" s="31" t="s">
        <v>45</v>
      </c>
      <c r="I19" s="31" t="s">
        <v>47</v>
      </c>
      <c r="J19" s="28" t="s">
        <v>0</v>
      </c>
      <c r="K19" s="26">
        <v>1</v>
      </c>
      <c r="L19" s="29"/>
      <c r="M19" s="29">
        <f>PRODUCT(L19,1.23)</f>
        <v>1.23</v>
      </c>
      <c r="N19" s="29">
        <f>PRODUCT(L19,1.23,K19)</f>
        <v>1.23</v>
      </c>
      <c r="O19" s="45" t="s">
        <v>64</v>
      </c>
    </row>
    <row r="20" spans="1:16" ht="35.1" customHeight="1" x14ac:dyDescent="0.2">
      <c r="A20" s="35" t="s">
        <v>4</v>
      </c>
      <c r="B20" s="72" t="s">
        <v>83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</row>
    <row r="21" spans="1:16" ht="35.1" customHeight="1" thickBot="1" x14ac:dyDescent="0.25">
      <c r="A21" s="28">
        <v>1</v>
      </c>
      <c r="B21" s="28" t="s">
        <v>65</v>
      </c>
      <c r="C21" s="28" t="s">
        <v>66</v>
      </c>
      <c r="D21" s="28" t="s">
        <v>1</v>
      </c>
      <c r="E21" s="28">
        <v>80</v>
      </c>
      <c r="F21" s="28">
        <v>240</v>
      </c>
      <c r="G21" s="28"/>
      <c r="H21" s="28"/>
      <c r="I21" s="28" t="s">
        <v>27</v>
      </c>
      <c r="J21" s="23" t="s">
        <v>0</v>
      </c>
      <c r="K21" s="28">
        <v>1</v>
      </c>
      <c r="L21" s="37"/>
      <c r="M21" s="34">
        <f t="shared" ref="M21:M23" si="0">PRODUCT(L21,1.23)</f>
        <v>1.23</v>
      </c>
      <c r="N21" s="34">
        <f t="shared" ref="N21:N23" si="1">PRODUCT(L21,1.23,K21)</f>
        <v>1.23</v>
      </c>
      <c r="O21" s="28" t="s">
        <v>64</v>
      </c>
    </row>
    <row r="22" spans="1:16" ht="35.1" customHeight="1" thickTop="1" thickBot="1" x14ac:dyDescent="0.25">
      <c r="A22" s="28">
        <v>2</v>
      </c>
      <c r="B22" s="28" t="s">
        <v>32</v>
      </c>
      <c r="C22" s="28" t="s">
        <v>29</v>
      </c>
      <c r="D22" s="28" t="s">
        <v>1</v>
      </c>
      <c r="E22" s="28">
        <v>80</v>
      </c>
      <c r="F22" s="28">
        <v>220</v>
      </c>
      <c r="G22" s="28" t="s">
        <v>73</v>
      </c>
      <c r="H22" s="28"/>
      <c r="I22" s="28" t="s">
        <v>33</v>
      </c>
      <c r="J22" s="23" t="s">
        <v>0</v>
      </c>
      <c r="K22" s="28">
        <v>1</v>
      </c>
      <c r="L22" s="37"/>
      <c r="M22" s="34">
        <f t="shared" ref="M22" si="2">PRODUCT(L22,1.23)</f>
        <v>1.23</v>
      </c>
      <c r="N22" s="34">
        <f t="shared" ref="N22" si="3">PRODUCT(L22,1.23,K22)</f>
        <v>1.23</v>
      </c>
      <c r="O22" s="28" t="s">
        <v>36</v>
      </c>
    </row>
    <row r="23" spans="1:16" ht="35.1" customHeight="1" thickTop="1" thickBot="1" x14ac:dyDescent="0.25">
      <c r="A23" s="28">
        <v>3</v>
      </c>
      <c r="B23" s="28" t="s">
        <v>81</v>
      </c>
      <c r="C23" s="28" t="s">
        <v>29</v>
      </c>
      <c r="D23" s="28" t="s">
        <v>1</v>
      </c>
      <c r="E23" s="28">
        <v>80</v>
      </c>
      <c r="F23" s="28">
        <v>220</v>
      </c>
      <c r="G23" s="28"/>
      <c r="H23" s="28"/>
      <c r="I23" s="28" t="s">
        <v>35</v>
      </c>
      <c r="J23" s="23" t="s">
        <v>0</v>
      </c>
      <c r="K23" s="28">
        <v>1</v>
      </c>
      <c r="L23" s="37"/>
      <c r="M23" s="34">
        <f t="shared" si="0"/>
        <v>1.23</v>
      </c>
      <c r="N23" s="34">
        <f t="shared" si="1"/>
        <v>1.23</v>
      </c>
      <c r="O23" s="28" t="s">
        <v>82</v>
      </c>
    </row>
    <row r="24" spans="1:16" s="39" customFormat="1" ht="35.1" customHeight="1" thickTop="1" x14ac:dyDescent="0.2">
      <c r="A24" s="21" t="s">
        <v>3</v>
      </c>
      <c r="B24" s="87" t="s">
        <v>89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38"/>
    </row>
    <row r="25" spans="1:16" s="41" customFormat="1" ht="53.25" customHeight="1" thickBot="1" x14ac:dyDescent="0.25">
      <c r="A25" s="33">
        <v>1</v>
      </c>
      <c r="B25" s="26" t="s">
        <v>48</v>
      </c>
      <c r="C25" s="27" t="s">
        <v>67</v>
      </c>
      <c r="D25" s="28" t="s">
        <v>1</v>
      </c>
      <c r="E25" s="26" t="s">
        <v>59</v>
      </c>
      <c r="F25" s="26">
        <v>165</v>
      </c>
      <c r="G25" s="28"/>
      <c r="H25" s="28" t="s">
        <v>39</v>
      </c>
      <c r="I25" s="28" t="s">
        <v>49</v>
      </c>
      <c r="J25" s="28" t="s">
        <v>0</v>
      </c>
      <c r="K25" s="26">
        <v>1</v>
      </c>
      <c r="L25" s="29"/>
      <c r="M25" s="29">
        <f>PRODUCT(L25,1.23)</f>
        <v>1.23</v>
      </c>
      <c r="N25" s="29">
        <f>PRODUCT(L25,1.23,K25)</f>
        <v>1.23</v>
      </c>
      <c r="O25" s="45" t="s">
        <v>68</v>
      </c>
      <c r="P25" s="40"/>
    </row>
    <row r="26" spans="1:16" s="13" customFormat="1" ht="42" customHeight="1" thickTop="1" x14ac:dyDescent="0.2">
      <c r="A26" s="17" t="s">
        <v>2</v>
      </c>
      <c r="B26" s="90" t="s">
        <v>98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2"/>
      <c r="P26" s="12"/>
    </row>
    <row r="27" spans="1:16" s="13" customFormat="1" ht="49.5" customHeight="1" x14ac:dyDescent="0.2">
      <c r="A27" s="15">
        <v>1</v>
      </c>
      <c r="B27" s="46" t="s">
        <v>32</v>
      </c>
      <c r="C27" s="46" t="s">
        <v>29</v>
      </c>
      <c r="D27" s="27" t="s">
        <v>1</v>
      </c>
      <c r="E27" s="46">
        <v>80</v>
      </c>
      <c r="F27" s="46">
        <v>240</v>
      </c>
      <c r="G27" s="47" t="s">
        <v>70</v>
      </c>
      <c r="H27" s="47" t="s">
        <v>40</v>
      </c>
      <c r="I27" s="47" t="s">
        <v>41</v>
      </c>
      <c r="J27" s="28" t="s">
        <v>0</v>
      </c>
      <c r="K27" s="26">
        <v>1</v>
      </c>
      <c r="L27" s="29"/>
      <c r="M27" s="29">
        <f>PRODUCT(L27,1.23)</f>
        <v>1.23</v>
      </c>
      <c r="N27" s="29">
        <f>PRODUCT(L27,1.23,K27)</f>
        <v>1.23</v>
      </c>
      <c r="O27" s="45" t="s">
        <v>43</v>
      </c>
      <c r="P27" s="12"/>
    </row>
    <row r="28" spans="1:16" s="13" customFormat="1" ht="49.5" customHeight="1" x14ac:dyDescent="0.2">
      <c r="A28" s="56">
        <v>2</v>
      </c>
      <c r="B28" s="26" t="s">
        <v>34</v>
      </c>
      <c r="C28" s="26" t="s">
        <v>29</v>
      </c>
      <c r="D28" s="27" t="s">
        <v>1</v>
      </c>
      <c r="E28" s="26">
        <v>80</v>
      </c>
      <c r="F28" s="26">
        <v>220</v>
      </c>
      <c r="G28" s="28" t="s">
        <v>37</v>
      </c>
      <c r="H28" s="28" t="s">
        <v>49</v>
      </c>
      <c r="I28" s="28" t="s">
        <v>35</v>
      </c>
      <c r="J28" s="28" t="s">
        <v>0</v>
      </c>
      <c r="K28" s="26">
        <v>1</v>
      </c>
      <c r="L28" s="29"/>
      <c r="M28" s="29">
        <f>PRODUCT(L28,1.23)</f>
        <v>1.23</v>
      </c>
      <c r="N28" s="29">
        <f>PRODUCT(L28,1.23,K28)</f>
        <v>1.23</v>
      </c>
      <c r="O28" s="45" t="s">
        <v>36</v>
      </c>
      <c r="P28" s="12"/>
    </row>
    <row r="29" spans="1:16" s="13" customFormat="1" ht="49.5" customHeight="1" x14ac:dyDescent="0.2">
      <c r="A29" s="56">
        <v>3</v>
      </c>
      <c r="B29" s="46" t="s">
        <v>85</v>
      </c>
      <c r="C29" s="46" t="s">
        <v>29</v>
      </c>
      <c r="D29" s="52" t="s">
        <v>1</v>
      </c>
      <c r="E29" s="46">
        <v>80</v>
      </c>
      <c r="F29" s="46">
        <v>280</v>
      </c>
      <c r="G29" s="47"/>
      <c r="H29" s="47" t="s">
        <v>49</v>
      </c>
      <c r="I29" s="47" t="s">
        <v>41</v>
      </c>
      <c r="J29" s="47" t="s">
        <v>0</v>
      </c>
      <c r="K29" s="46">
        <v>2</v>
      </c>
      <c r="L29" s="53"/>
      <c r="M29" s="53">
        <f>PRODUCT(L29,1.23)</f>
        <v>1.23</v>
      </c>
      <c r="N29" s="53">
        <f>PRODUCT(L29,1.23,K29)</f>
        <v>2.46</v>
      </c>
      <c r="O29" s="61" t="s">
        <v>86</v>
      </c>
      <c r="P29" s="12"/>
    </row>
    <row r="30" spans="1:16" s="13" customFormat="1" ht="49.5" customHeight="1" thickBot="1" x14ac:dyDescent="0.25">
      <c r="A30" s="16">
        <v>4</v>
      </c>
      <c r="B30" s="48" t="s">
        <v>94</v>
      </c>
      <c r="C30" s="46" t="s">
        <v>38</v>
      </c>
      <c r="D30" s="49" t="s">
        <v>1</v>
      </c>
      <c r="E30" s="48">
        <v>80</v>
      </c>
      <c r="F30" s="48">
        <v>240</v>
      </c>
      <c r="G30" s="50"/>
      <c r="H30" s="50" t="s">
        <v>49</v>
      </c>
      <c r="I30" s="47" t="s">
        <v>95</v>
      </c>
      <c r="J30" s="50" t="s">
        <v>0</v>
      </c>
      <c r="K30" s="48">
        <v>4</v>
      </c>
      <c r="L30" s="51"/>
      <c r="M30" s="51">
        <f>PRODUCT(L30,1.23)</f>
        <v>1.23</v>
      </c>
      <c r="N30" s="51">
        <f>PRODUCT(L30,1.23,K30)</f>
        <v>4.92</v>
      </c>
      <c r="O30" s="62" t="s">
        <v>96</v>
      </c>
      <c r="P30" s="12"/>
    </row>
    <row r="31" spans="1:16" s="19" customFormat="1" ht="35.1" customHeight="1" thickTop="1" x14ac:dyDescent="0.25">
      <c r="A31" s="21" t="s">
        <v>99</v>
      </c>
      <c r="B31" s="87" t="s">
        <v>88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18"/>
    </row>
    <row r="32" spans="1:16" ht="75" customHeight="1" x14ac:dyDescent="0.2">
      <c r="A32" s="25">
        <v>1</v>
      </c>
      <c r="B32" s="22" t="s">
        <v>31</v>
      </c>
      <c r="C32" s="42" t="s">
        <v>60</v>
      </c>
      <c r="D32" s="22" t="s">
        <v>1</v>
      </c>
      <c r="E32" s="22">
        <v>48</v>
      </c>
      <c r="F32" s="22">
        <v>550</v>
      </c>
      <c r="G32" s="23"/>
      <c r="H32" s="23"/>
      <c r="I32" s="23" t="s">
        <v>7</v>
      </c>
      <c r="J32" s="23" t="s">
        <v>30</v>
      </c>
      <c r="K32" s="22">
        <v>3</v>
      </c>
      <c r="L32" s="24"/>
      <c r="M32" s="24">
        <f>PRODUCT(L32,1.23)</f>
        <v>1.23</v>
      </c>
      <c r="N32" s="24">
        <f>PRODUCT(L32,1.23,K32)</f>
        <v>3.69</v>
      </c>
      <c r="O32" s="60" t="s">
        <v>115</v>
      </c>
    </row>
    <row r="33" spans="1:15" ht="35.1" customHeight="1" thickBot="1" x14ac:dyDescent="0.25">
      <c r="A33" s="58" t="s">
        <v>100</v>
      </c>
      <c r="B33" s="65" t="s">
        <v>97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</row>
    <row r="34" spans="1:15" ht="35.1" customHeight="1" thickTop="1" x14ac:dyDescent="0.2">
      <c r="A34" s="57">
        <v>1</v>
      </c>
      <c r="B34" s="46" t="s">
        <v>90</v>
      </c>
      <c r="C34" s="52" t="s">
        <v>91</v>
      </c>
      <c r="D34" s="46" t="s">
        <v>1</v>
      </c>
      <c r="E34" s="46">
        <v>24</v>
      </c>
      <c r="F34" s="46">
        <v>630</v>
      </c>
      <c r="G34" s="47"/>
      <c r="H34" s="47"/>
      <c r="I34" s="47" t="s">
        <v>92</v>
      </c>
      <c r="J34" s="47" t="s">
        <v>30</v>
      </c>
      <c r="K34" s="46">
        <v>1</v>
      </c>
      <c r="L34" s="53"/>
      <c r="M34" s="53">
        <f>PRODUCT(L34,1.23)</f>
        <v>1.23</v>
      </c>
      <c r="N34" s="53">
        <f>PRODUCT(L34,1.23,K34)</f>
        <v>1.23</v>
      </c>
      <c r="O34" s="59" t="s">
        <v>93</v>
      </c>
    </row>
    <row r="35" spans="1:15" ht="35.1" customHeight="1" thickBot="1" x14ac:dyDescent="0.25">
      <c r="A35" s="58" t="s">
        <v>101</v>
      </c>
      <c r="B35" s="65" t="s">
        <v>102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7"/>
    </row>
    <row r="36" spans="1:15" ht="35.1" customHeight="1" thickTop="1" x14ac:dyDescent="0.2">
      <c r="A36" s="57">
        <v>1</v>
      </c>
      <c r="B36" s="46" t="s">
        <v>103</v>
      </c>
      <c r="C36" s="52" t="s">
        <v>104</v>
      </c>
      <c r="D36" s="46" t="s">
        <v>1</v>
      </c>
      <c r="E36" s="46">
        <v>80</v>
      </c>
      <c r="F36" s="46">
        <v>240</v>
      </c>
      <c r="G36" s="47" t="s">
        <v>105</v>
      </c>
      <c r="H36" s="47"/>
      <c r="I36" s="47" t="s">
        <v>106</v>
      </c>
      <c r="J36" s="47" t="s">
        <v>30</v>
      </c>
      <c r="K36" s="46">
        <v>1</v>
      </c>
      <c r="L36" s="53"/>
      <c r="M36" s="53">
        <f>PRODUCT(L36,1.23)</f>
        <v>1.23</v>
      </c>
      <c r="N36" s="53">
        <f>PRODUCT(L36,1.23,K36)</f>
        <v>1.23</v>
      </c>
      <c r="O36" s="59" t="s">
        <v>107</v>
      </c>
    </row>
    <row r="37" spans="1:15" ht="35.1" customHeight="1" thickBot="1" x14ac:dyDescent="0.25">
      <c r="A37" s="58" t="s">
        <v>108</v>
      </c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</row>
    <row r="38" spans="1:15" ht="35.1" customHeight="1" thickTop="1" x14ac:dyDescent="0.2">
      <c r="A38" s="57">
        <v>1</v>
      </c>
      <c r="B38" s="46" t="s">
        <v>109</v>
      </c>
      <c r="C38" s="52"/>
      <c r="D38" s="46" t="s">
        <v>110</v>
      </c>
      <c r="E38" s="46">
        <v>48</v>
      </c>
      <c r="F38" s="46">
        <v>440</v>
      </c>
      <c r="G38" s="47" t="s">
        <v>111</v>
      </c>
      <c r="H38" s="47"/>
      <c r="I38" s="47" t="s">
        <v>112</v>
      </c>
      <c r="J38" s="47" t="s">
        <v>30</v>
      </c>
      <c r="K38" s="46">
        <v>1</v>
      </c>
      <c r="L38" s="53"/>
      <c r="M38" s="53">
        <f>PRODUCT(L38,1.23)</f>
        <v>1.23</v>
      </c>
      <c r="N38" s="53">
        <f>PRODUCT(L38,1.23,K38)</f>
        <v>1.23</v>
      </c>
      <c r="O38" s="59" t="s">
        <v>107</v>
      </c>
    </row>
    <row r="39" spans="1:15" ht="35.1" customHeight="1" thickBot="1" x14ac:dyDescent="0.25">
      <c r="A39" s="58" t="s">
        <v>113</v>
      </c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7"/>
    </row>
    <row r="40" spans="1:15" ht="35.1" customHeight="1" thickTop="1" x14ac:dyDescent="0.2">
      <c r="A40" s="57">
        <v>1</v>
      </c>
      <c r="B40" s="46" t="s">
        <v>109</v>
      </c>
      <c r="C40" s="52"/>
      <c r="D40" s="46" t="s">
        <v>110</v>
      </c>
      <c r="E40" s="46">
        <v>48</v>
      </c>
      <c r="F40" s="46">
        <v>440</v>
      </c>
      <c r="G40" s="47" t="s">
        <v>111</v>
      </c>
      <c r="H40" s="47"/>
      <c r="I40" s="47" t="s">
        <v>112</v>
      </c>
      <c r="J40" s="47" t="s">
        <v>30</v>
      </c>
      <c r="K40" s="46">
        <v>1</v>
      </c>
      <c r="L40" s="53"/>
      <c r="M40" s="53">
        <f>PRODUCT(L40,1.23)</f>
        <v>1.23</v>
      </c>
      <c r="N40" s="53">
        <f>PRODUCT(L40,1.23,K40)</f>
        <v>1.23</v>
      </c>
      <c r="O40" s="59" t="s">
        <v>107</v>
      </c>
    </row>
    <row r="41" spans="1:15" ht="35.1" customHeight="1" x14ac:dyDescent="0.2"/>
    <row r="42" spans="1:15" ht="35.1" customHeight="1" x14ac:dyDescent="0.2">
      <c r="I42" s="64" t="s">
        <v>116</v>
      </c>
      <c r="J42" s="64"/>
      <c r="K42" s="64">
        <f>SUM(K11:K40)</f>
        <v>48</v>
      </c>
      <c r="N42" s="107">
        <f>SUM(N11:N41)</f>
        <v>59.039999999999964</v>
      </c>
    </row>
    <row r="43" spans="1:15" ht="35.1" customHeight="1" x14ac:dyDescent="0.2"/>
    <row r="44" spans="1:15" ht="35.1" customHeight="1" x14ac:dyDescent="0.2"/>
    <row r="45" spans="1:15" ht="35.1" customHeight="1" x14ac:dyDescent="0.2"/>
    <row r="46" spans="1:15" ht="35.1" customHeight="1" x14ac:dyDescent="0.2"/>
    <row r="47" spans="1:15" ht="35.1" customHeight="1" x14ac:dyDescent="0.2"/>
    <row r="48" spans="1:15" ht="35.1" customHeight="1" x14ac:dyDescent="0.2">
      <c r="A48" s="1"/>
      <c r="O48" s="1"/>
    </row>
    <row r="49" spans="1:15" ht="35.1" customHeight="1" x14ac:dyDescent="0.2">
      <c r="A49" s="1"/>
      <c r="O49" s="1"/>
    </row>
    <row r="50" spans="1:15" ht="35.1" customHeight="1" x14ac:dyDescent="0.2">
      <c r="A50" s="1"/>
      <c r="O50" s="1"/>
    </row>
    <row r="51" spans="1:15" ht="35.1" customHeight="1" x14ac:dyDescent="0.2">
      <c r="A51" s="1"/>
      <c r="O51" s="1"/>
    </row>
    <row r="52" spans="1:15" ht="35.1" customHeight="1" x14ac:dyDescent="0.2">
      <c r="A52" s="1"/>
      <c r="O52" s="1"/>
    </row>
    <row r="53" spans="1:15" ht="35.1" customHeight="1" x14ac:dyDescent="0.2">
      <c r="A53" s="1"/>
      <c r="O53" s="1"/>
    </row>
    <row r="54" spans="1:15" ht="35.1" customHeight="1" x14ac:dyDescent="0.2">
      <c r="A54" s="1"/>
      <c r="O54" s="1"/>
    </row>
    <row r="55" spans="1:15" ht="35.1" customHeight="1" x14ac:dyDescent="0.2">
      <c r="A55" s="1"/>
      <c r="O55" s="1"/>
    </row>
    <row r="56" spans="1:15" ht="35.1" customHeight="1" x14ac:dyDescent="0.2">
      <c r="A56" s="1"/>
      <c r="O56" s="1"/>
    </row>
    <row r="57" spans="1:15" ht="35.1" customHeight="1" x14ac:dyDescent="0.2">
      <c r="A57" s="1"/>
      <c r="O57" s="1"/>
    </row>
    <row r="58" spans="1:15" ht="35.1" customHeight="1" x14ac:dyDescent="0.2">
      <c r="A58" s="1"/>
      <c r="O58" s="1"/>
    </row>
    <row r="59" spans="1:15" ht="35.1" customHeight="1" x14ac:dyDescent="0.2">
      <c r="A59" s="1"/>
      <c r="O59" s="1"/>
    </row>
    <row r="60" spans="1:15" ht="35.1" customHeight="1" x14ac:dyDescent="0.2">
      <c r="A60" s="1"/>
      <c r="O60" s="1"/>
    </row>
    <row r="61" spans="1:15" ht="35.1" customHeight="1" x14ac:dyDescent="0.2">
      <c r="A61" s="1"/>
      <c r="O61" s="1"/>
    </row>
    <row r="62" spans="1:15" ht="35.1" customHeight="1" x14ac:dyDescent="0.2">
      <c r="A62" s="1"/>
      <c r="O62" s="1"/>
    </row>
    <row r="63" spans="1:15" ht="35.1" customHeight="1" x14ac:dyDescent="0.2">
      <c r="A63" s="1"/>
      <c r="O63" s="1"/>
    </row>
    <row r="64" spans="1:15" ht="35.1" customHeight="1" x14ac:dyDescent="0.2">
      <c r="A64" s="1"/>
      <c r="O64" s="1"/>
    </row>
    <row r="65" spans="1:15" ht="35.1" customHeight="1" x14ac:dyDescent="0.2">
      <c r="A65" s="1"/>
      <c r="O65" s="1"/>
    </row>
    <row r="66" spans="1:15" ht="42.75" customHeight="1" x14ac:dyDescent="0.2">
      <c r="A66" s="1"/>
      <c r="O66" s="1"/>
    </row>
    <row r="67" spans="1:15" ht="35.1" customHeight="1" x14ac:dyDescent="0.2">
      <c r="A67" s="1"/>
      <c r="O67" s="1"/>
    </row>
    <row r="68" spans="1:15" ht="35.1" customHeight="1" x14ac:dyDescent="0.2">
      <c r="A68" s="1"/>
      <c r="O68" s="1"/>
    </row>
    <row r="69" spans="1:15" ht="35.1" customHeight="1" x14ac:dyDescent="0.2">
      <c r="A69" s="1"/>
      <c r="O69" s="1"/>
    </row>
    <row r="70" spans="1:15" ht="35.1" customHeight="1" x14ac:dyDescent="0.2">
      <c r="A70" s="1"/>
      <c r="O70" s="1"/>
    </row>
    <row r="71" spans="1:15" ht="35.1" customHeight="1" x14ac:dyDescent="0.2">
      <c r="A71" s="1"/>
      <c r="O71" s="1"/>
    </row>
    <row r="72" spans="1:15" ht="35.1" customHeight="1" x14ac:dyDescent="0.2">
      <c r="A72" s="1"/>
      <c r="O72" s="1"/>
    </row>
    <row r="73" spans="1:15" ht="35.1" customHeight="1" x14ac:dyDescent="0.2">
      <c r="A73" s="1"/>
      <c r="O73" s="1"/>
    </row>
    <row r="74" spans="1:15" ht="35.1" customHeight="1" x14ac:dyDescent="0.2">
      <c r="A74" s="1"/>
      <c r="O74" s="1"/>
    </row>
    <row r="75" spans="1:15" ht="35.1" customHeight="1" x14ac:dyDescent="0.2">
      <c r="A75" s="1"/>
      <c r="O75" s="1"/>
    </row>
    <row r="76" spans="1:15" ht="35.1" customHeight="1" x14ac:dyDescent="0.2">
      <c r="A76" s="1"/>
      <c r="O76" s="1"/>
    </row>
    <row r="77" spans="1:15" ht="35.1" customHeight="1" x14ac:dyDescent="0.2">
      <c r="A77" s="1"/>
      <c r="O77" s="1"/>
    </row>
    <row r="78" spans="1:15" ht="35.1" customHeight="1" x14ac:dyDescent="0.2">
      <c r="A78" s="1"/>
      <c r="O78" s="1"/>
    </row>
    <row r="79" spans="1:15" ht="35.1" customHeight="1" x14ac:dyDescent="0.2">
      <c r="A79" s="1"/>
      <c r="O79" s="1"/>
    </row>
    <row r="80" spans="1:15" ht="35.1" customHeight="1" x14ac:dyDescent="0.2">
      <c r="A80" s="1"/>
      <c r="O80" s="1"/>
    </row>
    <row r="81" spans="1:15" ht="35.1" customHeight="1" x14ac:dyDescent="0.2">
      <c r="A81" s="1"/>
      <c r="O81" s="1"/>
    </row>
    <row r="82" spans="1:15" ht="39" customHeight="1" x14ac:dyDescent="0.2">
      <c r="A82" s="1"/>
      <c r="O82" s="1"/>
    </row>
    <row r="83" spans="1:15" ht="36" customHeight="1" x14ac:dyDescent="0.2">
      <c r="A83" s="1"/>
      <c r="O83" s="1"/>
    </row>
    <row r="84" spans="1:15" ht="38.25" customHeight="1" x14ac:dyDescent="0.2">
      <c r="A84" s="1"/>
      <c r="O84" s="1"/>
    </row>
    <row r="85" spans="1:15" ht="32.25" customHeight="1" x14ac:dyDescent="0.2">
      <c r="A85" s="1"/>
      <c r="O85" s="1"/>
    </row>
    <row r="86" spans="1:15" ht="31.5" customHeight="1" x14ac:dyDescent="0.2">
      <c r="A86" s="1"/>
      <c r="O86" s="1"/>
    </row>
    <row r="87" spans="1:15" x14ac:dyDescent="0.2">
      <c r="A87" s="1"/>
      <c r="O87" s="1"/>
    </row>
    <row r="88" spans="1:15" x14ac:dyDescent="0.2">
      <c r="A88" s="1"/>
      <c r="O88" s="1"/>
    </row>
    <row r="89" spans="1:15" x14ac:dyDescent="0.2">
      <c r="A89" s="1"/>
      <c r="O89" s="1"/>
    </row>
    <row r="90" spans="1:15" x14ac:dyDescent="0.2">
      <c r="A90" s="1"/>
      <c r="O90" s="1"/>
    </row>
    <row r="91" spans="1:15" x14ac:dyDescent="0.2">
      <c r="A91" s="1"/>
      <c r="O91" s="1"/>
    </row>
  </sheetData>
  <mergeCells count="34">
    <mergeCell ref="G1:H1"/>
    <mergeCell ref="K1:O1"/>
    <mergeCell ref="A2:O2"/>
    <mergeCell ref="A3:O3"/>
    <mergeCell ref="A4:A8"/>
    <mergeCell ref="G4:H5"/>
    <mergeCell ref="J4:J8"/>
    <mergeCell ref="K4:K8"/>
    <mergeCell ref="B4:F5"/>
    <mergeCell ref="B6:B8"/>
    <mergeCell ref="C6:C8"/>
    <mergeCell ref="D6:D8"/>
    <mergeCell ref="O4:O8"/>
    <mergeCell ref="B16:O16"/>
    <mergeCell ref="B18:O18"/>
    <mergeCell ref="B31:O31"/>
    <mergeCell ref="B24:O24"/>
    <mergeCell ref="B26:O26"/>
    <mergeCell ref="B35:O35"/>
    <mergeCell ref="B37:O37"/>
    <mergeCell ref="B39:O39"/>
    <mergeCell ref="B33:O33"/>
    <mergeCell ref="E6:E8"/>
    <mergeCell ref="L4:L8"/>
    <mergeCell ref="F6:F8"/>
    <mergeCell ref="B20:O20"/>
    <mergeCell ref="G6:G8"/>
    <mergeCell ref="H6:H8"/>
    <mergeCell ref="M4:M8"/>
    <mergeCell ref="N4:N8"/>
    <mergeCell ref="I4:I8"/>
    <mergeCell ref="B10:O10"/>
    <mergeCell ref="B12:O12"/>
    <mergeCell ref="B14:O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Strona &amp;P z &amp;N</oddFooter>
  </headerFooter>
  <ignoredErrors>
    <ignoredError sqref="M25:N25 M15:N15 M19:N1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93EBDA46-F6A4-45C5-8360-CC12B0EFDEE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3RBLog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Kuberka Mirosława</dc:creator>
  <cp:lastModifiedBy>Bzdek Krzysztof</cp:lastModifiedBy>
  <cp:lastPrinted>2021-11-03T07:13:38Z</cp:lastPrinted>
  <dcterms:created xsi:type="dcterms:W3CDTF">2019-03-18T10:18:33Z</dcterms:created>
  <dcterms:modified xsi:type="dcterms:W3CDTF">2021-11-16T06:44:23Z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33111f36-5e85-4230-8aaa-8e94a130bcc3</vt:lpwstr>
  </property>
  <property fmtid="{D5CDD505-2E9C-101B-9397-08002B2CF9AE}" pid="3" name="bjSaver">
    <vt:lpwstr>Z4oGlTCKB8Z/6WylRC7/tqUggDpjHGfp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