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Y:\Kamila\2023\DZP_68_2023_Dostawa materiałów i narzędzi stomatologicznych na potrzeby CSK UM\"/>
    </mc:Choice>
  </mc:AlternateContent>
  <xr:revisionPtr revIDLastSave="0" documentId="13_ncr:1_{F3804CBF-CBB8-4875-80E2-C841EA799F18}" xr6:coauthVersionLast="36" xr6:coauthVersionMax="36" xr10:uidLastSave="{00000000-0000-0000-0000-000000000000}"/>
  <bookViews>
    <workbookView xWindow="0" yWindow="0" windowWidth="26010" windowHeight="11295" tabRatio="756" xr2:uid="{00000000-000D-0000-FFFF-FFFF00000000}"/>
  </bookViews>
  <sheets>
    <sheet name="załącznik nr 1" sheetId="15" r:id="rId1"/>
  </sheets>
  <definedNames>
    <definedName name="_xlnm.Print_Area" localSheetId="0">'załącznik nr 1'!$A$1:$L$294</definedName>
  </definedNames>
  <calcPr calcId="191029"/>
</workbook>
</file>

<file path=xl/calcChain.xml><?xml version="1.0" encoding="utf-8"?>
<calcChain xmlns="http://schemas.openxmlformats.org/spreadsheetml/2006/main">
  <c r="F271" i="15" l="1"/>
  <c r="F272" i="15"/>
  <c r="F290" i="15" l="1"/>
  <c r="F7" i="15"/>
  <c r="F249" i="15"/>
  <c r="H249" i="15" s="1"/>
  <c r="J249" i="15" s="1"/>
  <c r="F251" i="15" l="1"/>
  <c r="H251" i="15" s="1"/>
  <c r="J251" i="15" s="1"/>
  <c r="F250" i="15"/>
  <c r="H250" i="15" s="1"/>
  <c r="J250" i="15" s="1"/>
  <c r="F189" i="15" l="1"/>
  <c r="H189" i="15" s="1"/>
  <c r="J189" i="15" s="1"/>
  <c r="F190" i="15"/>
  <c r="H190" i="15" s="1"/>
  <c r="J190" i="15" s="1"/>
  <c r="F191" i="15"/>
  <c r="H191" i="15" s="1"/>
  <c r="J191" i="15" s="1"/>
  <c r="F192" i="15"/>
  <c r="H192" i="15" s="1"/>
  <c r="J192" i="15" s="1"/>
  <c r="F193" i="15"/>
  <c r="H193" i="15" s="1"/>
  <c r="J193" i="15" s="1"/>
  <c r="F194" i="15"/>
  <c r="H194" i="15" s="1"/>
  <c r="J194" i="15" s="1"/>
  <c r="F195" i="15"/>
  <c r="H195" i="15" s="1"/>
  <c r="J195" i="15" s="1"/>
  <c r="F196" i="15"/>
  <c r="H196" i="15" s="1"/>
  <c r="J196" i="15" s="1"/>
  <c r="F197" i="15"/>
  <c r="H197" i="15" s="1"/>
  <c r="J197" i="15" s="1"/>
  <c r="F198" i="15"/>
  <c r="H198" i="15" s="1"/>
  <c r="J198" i="15" s="1"/>
  <c r="F199" i="15"/>
  <c r="H199" i="15" s="1"/>
  <c r="J199" i="15" s="1"/>
  <c r="F200" i="15"/>
  <c r="H200" i="15" s="1"/>
  <c r="J200" i="15" s="1"/>
  <c r="F201" i="15"/>
  <c r="H201" i="15" s="1"/>
  <c r="J201" i="15" s="1"/>
  <c r="F202" i="15"/>
  <c r="H202" i="15" s="1"/>
  <c r="J202" i="15" s="1"/>
  <c r="F203" i="15"/>
  <c r="H203" i="15" s="1"/>
  <c r="J203" i="15" s="1"/>
  <c r="F204" i="15"/>
  <c r="H204" i="15" s="1"/>
  <c r="J204" i="15" s="1"/>
  <c r="F205" i="15"/>
  <c r="H205" i="15" s="1"/>
  <c r="J205" i="15" s="1"/>
  <c r="F278" i="15"/>
  <c r="H278" i="15" s="1"/>
  <c r="J278" i="15" s="1"/>
  <c r="F279" i="15"/>
  <c r="H279" i="15" s="1"/>
  <c r="J279" i="15" s="1"/>
  <c r="F280" i="15"/>
  <c r="H280" i="15" s="1"/>
  <c r="J280" i="15" s="1"/>
  <c r="F206" i="15"/>
  <c r="H206" i="15" s="1"/>
  <c r="J206" i="15" s="1"/>
  <c r="F207" i="15"/>
  <c r="H207" i="15" s="1"/>
  <c r="J207" i="15" s="1"/>
  <c r="F208" i="15"/>
  <c r="H208" i="15" s="1"/>
  <c r="J208" i="15" s="1"/>
  <c r="F209" i="15"/>
  <c r="H209" i="15" s="1"/>
  <c r="J209" i="15" s="1"/>
  <c r="F210" i="15"/>
  <c r="H210" i="15" s="1"/>
  <c r="J210" i="15" s="1"/>
  <c r="F211" i="15"/>
  <c r="H211" i="15" s="1"/>
  <c r="J211" i="15" s="1"/>
  <c r="F212" i="15"/>
  <c r="H212" i="15" s="1"/>
  <c r="J212" i="15" s="1"/>
  <c r="F213" i="15"/>
  <c r="H213" i="15" s="1"/>
  <c r="J213" i="15" s="1"/>
  <c r="F214" i="15"/>
  <c r="H214" i="15" s="1"/>
  <c r="J214" i="15" s="1"/>
  <c r="F215" i="15"/>
  <c r="H215" i="15" s="1"/>
  <c r="J215" i="15" s="1"/>
  <c r="F216" i="15"/>
  <c r="H216" i="15" s="1"/>
  <c r="J216" i="15" s="1"/>
  <c r="F217" i="15"/>
  <c r="H217" i="15" s="1"/>
  <c r="J217" i="15" s="1"/>
  <c r="F218" i="15"/>
  <c r="H218" i="15" s="1"/>
  <c r="J218" i="15" s="1"/>
  <c r="F219" i="15"/>
  <c r="H219" i="15" s="1"/>
  <c r="J219" i="15" s="1"/>
  <c r="F220" i="15"/>
  <c r="H220" i="15" s="1"/>
  <c r="J220" i="15" s="1"/>
  <c r="F221" i="15"/>
  <c r="H221" i="15" s="1"/>
  <c r="J221" i="15" s="1"/>
  <c r="F222" i="15"/>
  <c r="H222" i="15" s="1"/>
  <c r="J222" i="15" s="1"/>
  <c r="F223" i="15"/>
  <c r="H223" i="15" s="1"/>
  <c r="J223" i="15" s="1"/>
  <c r="F224" i="15"/>
  <c r="H224" i="15" s="1"/>
  <c r="J224" i="15" s="1"/>
  <c r="F225" i="15"/>
  <c r="H225" i="15" s="1"/>
  <c r="J225" i="15" s="1"/>
  <c r="F226" i="15"/>
  <c r="H226" i="15" s="1"/>
  <c r="J226" i="15" s="1"/>
  <c r="F227" i="15"/>
  <c r="H227" i="15" s="1"/>
  <c r="J227" i="15" s="1"/>
  <c r="F228" i="15"/>
  <c r="H228" i="15" s="1"/>
  <c r="J228" i="15" s="1"/>
  <c r="F288" i="15"/>
  <c r="H288" i="15" s="1"/>
  <c r="J288" i="15" s="1"/>
  <c r="F289" i="15"/>
  <c r="H289" i="15" s="1"/>
  <c r="J289" i="15" s="1"/>
  <c r="F229" i="15"/>
  <c r="H229" i="15" s="1"/>
  <c r="J229" i="15" s="1"/>
  <c r="F230" i="15"/>
  <c r="H230" i="15" s="1"/>
  <c r="J230" i="15" s="1"/>
  <c r="F231" i="15"/>
  <c r="H231" i="15" s="1"/>
  <c r="J231" i="15" s="1"/>
  <c r="F232" i="15"/>
  <c r="H232" i="15" s="1"/>
  <c r="J232" i="15" s="1"/>
  <c r="F233" i="15"/>
  <c r="H233" i="15" s="1"/>
  <c r="J233" i="15" s="1"/>
  <c r="F234" i="15"/>
  <c r="H234" i="15" s="1"/>
  <c r="J234" i="15" s="1"/>
  <c r="F235" i="15"/>
  <c r="H235" i="15" s="1"/>
  <c r="J235" i="15" s="1"/>
  <c r="F236" i="15"/>
  <c r="H236" i="15" s="1"/>
  <c r="J236" i="15" s="1"/>
  <c r="F237" i="15"/>
  <c r="H237" i="15" s="1"/>
  <c r="J237" i="15" s="1"/>
  <c r="F238" i="15"/>
  <c r="H238" i="15" s="1"/>
  <c r="J238" i="15" s="1"/>
  <c r="F239" i="15"/>
  <c r="H239" i="15" s="1"/>
  <c r="J239" i="15" s="1"/>
  <c r="F240" i="15"/>
  <c r="H240" i="15" s="1"/>
  <c r="J240" i="15" s="1"/>
  <c r="F241" i="15"/>
  <c r="H241" i="15" s="1"/>
  <c r="J241" i="15" s="1"/>
  <c r="F242" i="15"/>
  <c r="H242" i="15" s="1"/>
  <c r="J242" i="15" s="1"/>
  <c r="F243" i="15"/>
  <c r="H243" i="15" s="1"/>
  <c r="J243" i="15" s="1"/>
  <c r="F244" i="15"/>
  <c r="H244" i="15" s="1"/>
  <c r="J244" i="15" s="1"/>
  <c r="F245" i="15"/>
  <c r="H245" i="15" s="1"/>
  <c r="J245" i="15" s="1"/>
  <c r="F291" i="15"/>
  <c r="H291" i="15" s="1"/>
  <c r="J291" i="15" s="1"/>
  <c r="F292" i="15"/>
  <c r="H292" i="15" s="1"/>
  <c r="J292" i="15" s="1"/>
  <c r="F293" i="15"/>
  <c r="H293" i="15" s="1"/>
  <c r="J293" i="15" s="1"/>
  <c r="H7" i="15"/>
  <c r="J7" i="15" s="1"/>
  <c r="F246" i="15"/>
  <c r="H246" i="15" s="1"/>
  <c r="J246" i="15" s="1"/>
  <c r="F247" i="15"/>
  <c r="H247" i="15" s="1"/>
  <c r="J247" i="15" s="1"/>
  <c r="F248" i="15"/>
  <c r="H248" i="15" s="1"/>
  <c r="J248" i="15" s="1"/>
  <c r="F183" i="15"/>
  <c r="H183" i="15" s="1"/>
  <c r="J183" i="15" s="1"/>
  <c r="J281" i="15" l="1"/>
  <c r="H281" i="15"/>
  <c r="F148" i="15"/>
  <c r="H148" i="15" s="1"/>
  <c r="J148" i="15" s="1"/>
  <c r="F56" i="15" l="1"/>
  <c r="H56" i="15" s="1"/>
  <c r="J56" i="15" s="1"/>
  <c r="F57" i="15"/>
  <c r="H57" i="15" s="1"/>
  <c r="J57" i="15" s="1"/>
  <c r="F54" i="15"/>
  <c r="H54" i="15" s="1"/>
  <c r="J54" i="15" s="1"/>
  <c r="F55" i="15"/>
  <c r="H55" i="15" s="1"/>
  <c r="J55" i="15" s="1"/>
  <c r="F96" i="15"/>
  <c r="H96" i="15" s="1"/>
  <c r="J96" i="15" s="1"/>
  <c r="F8" i="15"/>
  <c r="J8" i="15" s="1"/>
  <c r="F53" i="15"/>
  <c r="H53" i="15" s="1"/>
  <c r="F173" i="15"/>
  <c r="H173" i="15" s="1"/>
  <c r="J173" i="15" s="1"/>
  <c r="H290" i="15"/>
  <c r="F172" i="15"/>
  <c r="H172" i="15" s="1"/>
  <c r="J172" i="15" s="1"/>
  <c r="F167" i="15"/>
  <c r="H167" i="15" s="1"/>
  <c r="J167" i="15" s="1"/>
  <c r="F168" i="15"/>
  <c r="H168" i="15" s="1"/>
  <c r="J168" i="15" s="1"/>
  <c r="F169" i="15"/>
  <c r="H169" i="15" s="1"/>
  <c r="J169" i="15" s="1"/>
  <c r="F170" i="15"/>
  <c r="H170" i="15" s="1"/>
  <c r="J170" i="15" s="1"/>
  <c r="F176" i="15"/>
  <c r="H176" i="15" s="1"/>
  <c r="J176" i="15" s="1"/>
  <c r="F177" i="15"/>
  <c r="H177" i="15" s="1"/>
  <c r="J177" i="15" s="1"/>
  <c r="F178" i="15"/>
  <c r="H178" i="15" s="1"/>
  <c r="J178" i="15" s="1"/>
  <c r="F179" i="15"/>
  <c r="H179" i="15" s="1"/>
  <c r="J179" i="15" s="1"/>
  <c r="F180" i="15"/>
  <c r="H180" i="15" s="1"/>
  <c r="J180" i="15" s="1"/>
  <c r="F181" i="15"/>
  <c r="H181" i="15" s="1"/>
  <c r="J181" i="15" s="1"/>
  <c r="F126" i="15"/>
  <c r="H126" i="15" s="1"/>
  <c r="J126" i="15" s="1"/>
  <c r="F127" i="15"/>
  <c r="H127" i="15" s="1"/>
  <c r="J127" i="15" s="1"/>
  <c r="F128" i="15"/>
  <c r="H128" i="15" s="1"/>
  <c r="J128" i="15" s="1"/>
  <c r="F129" i="15"/>
  <c r="H129" i="15" s="1"/>
  <c r="J129" i="15" s="1"/>
  <c r="F130" i="15"/>
  <c r="H130" i="15" s="1"/>
  <c r="J130" i="15" s="1"/>
  <c r="F131" i="15"/>
  <c r="H131" i="15" s="1"/>
  <c r="J131" i="15" s="1"/>
  <c r="F132" i="15"/>
  <c r="H132" i="15" s="1"/>
  <c r="J132" i="15" s="1"/>
  <c r="F133" i="15"/>
  <c r="H133" i="15" s="1"/>
  <c r="J133" i="15" s="1"/>
  <c r="F134" i="15"/>
  <c r="H134" i="15" s="1"/>
  <c r="J134" i="15" s="1"/>
  <c r="F135" i="15"/>
  <c r="H135" i="15" s="1"/>
  <c r="J135" i="15" s="1"/>
  <c r="F136" i="15"/>
  <c r="H136" i="15" s="1"/>
  <c r="J136" i="15" s="1"/>
  <c r="F137" i="15"/>
  <c r="H137" i="15" s="1"/>
  <c r="J137" i="15" s="1"/>
  <c r="F138" i="15"/>
  <c r="H138" i="15" s="1"/>
  <c r="J138" i="15" s="1"/>
  <c r="F139" i="15"/>
  <c r="H139" i="15" s="1"/>
  <c r="J139" i="15" s="1"/>
  <c r="F140" i="15"/>
  <c r="H140" i="15" s="1"/>
  <c r="J140" i="15" s="1"/>
  <c r="F141" i="15"/>
  <c r="H141" i="15" s="1"/>
  <c r="J141" i="15" s="1"/>
  <c r="F142" i="15"/>
  <c r="H142" i="15" s="1"/>
  <c r="J142" i="15" s="1"/>
  <c r="F143" i="15"/>
  <c r="H143" i="15" s="1"/>
  <c r="J143" i="15" s="1"/>
  <c r="F144" i="15"/>
  <c r="H144" i="15" s="1"/>
  <c r="J144" i="15" s="1"/>
  <c r="F145" i="15"/>
  <c r="H145" i="15" s="1"/>
  <c r="J145" i="15" s="1"/>
  <c r="F146" i="15"/>
  <c r="H146" i="15" s="1"/>
  <c r="J146" i="15" s="1"/>
  <c r="F147" i="15"/>
  <c r="H147" i="15" s="1"/>
  <c r="J147" i="15" s="1"/>
  <c r="F149" i="15"/>
  <c r="H149" i="15" s="1"/>
  <c r="J149" i="15" s="1"/>
  <c r="F150" i="15"/>
  <c r="H150" i="15" s="1"/>
  <c r="J150" i="15" s="1"/>
  <c r="F151" i="15"/>
  <c r="H151" i="15" s="1"/>
  <c r="J151" i="15" s="1"/>
  <c r="F152" i="15"/>
  <c r="H152" i="15" s="1"/>
  <c r="J152" i="15" s="1"/>
  <c r="F153" i="15"/>
  <c r="H153" i="15" s="1"/>
  <c r="J153" i="15" s="1"/>
  <c r="F154" i="15"/>
  <c r="H154" i="15" s="1"/>
  <c r="J154" i="15" s="1"/>
  <c r="F155" i="15"/>
  <c r="H155" i="15" s="1"/>
  <c r="J155" i="15" s="1"/>
  <c r="F156" i="15"/>
  <c r="H156" i="15" s="1"/>
  <c r="J156" i="15" s="1"/>
  <c r="F157" i="15"/>
  <c r="H157" i="15" s="1"/>
  <c r="J157" i="15" s="1"/>
  <c r="F158" i="15"/>
  <c r="H158" i="15" s="1"/>
  <c r="J158" i="15" s="1"/>
  <c r="F159" i="15"/>
  <c r="H159" i="15" s="1"/>
  <c r="J159" i="15" s="1"/>
  <c r="F160" i="15"/>
  <c r="H160" i="15" s="1"/>
  <c r="J160" i="15" s="1"/>
  <c r="F161" i="15"/>
  <c r="H161" i="15" s="1"/>
  <c r="J161" i="15" s="1"/>
  <c r="F162" i="15"/>
  <c r="H162" i="15" s="1"/>
  <c r="J162" i="15" s="1"/>
  <c r="F163" i="15"/>
  <c r="H163" i="15" s="1"/>
  <c r="J163" i="15" s="1"/>
  <c r="F164" i="15"/>
  <c r="H164" i="15" s="1"/>
  <c r="J164" i="15" s="1"/>
  <c r="F165" i="15"/>
  <c r="H165" i="15" s="1"/>
  <c r="J165" i="15" s="1"/>
  <c r="F166" i="15"/>
  <c r="H166" i="15" s="1"/>
  <c r="J166" i="15" s="1"/>
  <c r="F171" i="15"/>
  <c r="H171" i="15" s="1"/>
  <c r="J171" i="15" s="1"/>
  <c r="F287" i="15"/>
  <c r="H287" i="15" s="1"/>
  <c r="F174" i="15"/>
  <c r="H174" i="15" s="1"/>
  <c r="J174" i="15" s="1"/>
  <c r="F175" i="15"/>
  <c r="H175" i="15" s="1"/>
  <c r="J175" i="15" s="1"/>
  <c r="H271" i="15"/>
  <c r="J271" i="15" s="1"/>
  <c r="H272" i="15"/>
  <c r="J272" i="15" s="1"/>
  <c r="F116" i="15"/>
  <c r="H116" i="15" s="1"/>
  <c r="J116" i="15" s="1"/>
  <c r="F117" i="15"/>
  <c r="H117" i="15" s="1"/>
  <c r="J117" i="15" s="1"/>
  <c r="F257" i="15"/>
  <c r="H257" i="15" s="1"/>
  <c r="F258" i="15"/>
  <c r="H258" i="15" s="1"/>
  <c r="J258" i="15" s="1"/>
  <c r="F259" i="15"/>
  <c r="H259" i="15" s="1"/>
  <c r="J259" i="15" s="1"/>
  <c r="F260" i="15"/>
  <c r="H260" i="15" s="1"/>
  <c r="J260" i="15" s="1"/>
  <c r="F261" i="15"/>
  <c r="H261" i="15" s="1"/>
  <c r="J261" i="15" s="1"/>
  <c r="F262" i="15"/>
  <c r="H262" i="15" s="1"/>
  <c r="J262" i="15" s="1"/>
  <c r="F263" i="15"/>
  <c r="H263" i="15" s="1"/>
  <c r="J263" i="15" s="1"/>
  <c r="F264" i="15"/>
  <c r="H264" i="15" s="1"/>
  <c r="J264" i="15" s="1"/>
  <c r="F118" i="15"/>
  <c r="H118" i="15" s="1"/>
  <c r="J118" i="15" s="1"/>
  <c r="F119" i="15"/>
  <c r="H119" i="15" s="1"/>
  <c r="J119" i="15" s="1"/>
  <c r="F120" i="15"/>
  <c r="H120" i="15" s="1"/>
  <c r="J120" i="15" s="1"/>
  <c r="F121" i="15"/>
  <c r="H121" i="15" s="1"/>
  <c r="F122" i="15"/>
  <c r="H122" i="15" s="1"/>
  <c r="J122" i="15" s="1"/>
  <c r="F123" i="15"/>
  <c r="H123" i="15" s="1"/>
  <c r="J123" i="15" s="1"/>
  <c r="F124" i="15"/>
  <c r="H124" i="15" s="1"/>
  <c r="J124" i="15" s="1"/>
  <c r="F125" i="15"/>
  <c r="H125" i="15" s="1"/>
  <c r="J125" i="15" s="1"/>
  <c r="F6" i="15"/>
  <c r="J6" i="15" l="1"/>
  <c r="H97" i="15"/>
  <c r="J290" i="15"/>
  <c r="H294" i="15"/>
  <c r="J287" i="15"/>
  <c r="J273" i="15"/>
  <c r="H273" i="15"/>
  <c r="J257" i="15"/>
  <c r="J265" i="15" s="1"/>
  <c r="H265" i="15"/>
  <c r="J121" i="15"/>
  <c r="J53" i="15"/>
  <c r="J97" i="15" l="1"/>
  <c r="J294" i="15"/>
  <c r="F184" i="15"/>
  <c r="H184" i="15" s="1"/>
  <c r="J184" i="15" s="1"/>
  <c r="F188" i="15"/>
  <c r="H188" i="15" s="1"/>
  <c r="J188" i="15" s="1"/>
  <c r="F187" i="15"/>
  <c r="H187" i="15" s="1"/>
  <c r="J187" i="15" s="1"/>
  <c r="F186" i="15"/>
  <c r="F182" i="15"/>
  <c r="H182" i="15" s="1"/>
  <c r="F110" i="15"/>
  <c r="H110" i="15" s="1"/>
  <c r="J110" i="15" s="1"/>
  <c r="F109" i="15"/>
  <c r="H109" i="15" s="1"/>
  <c r="J109" i="15" s="1"/>
  <c r="H186" i="15" l="1"/>
  <c r="J186" i="15" s="1"/>
  <c r="F113" i="15"/>
  <c r="H113" i="15" s="1"/>
  <c r="J113" i="15" s="1"/>
  <c r="F107" i="15"/>
  <c r="H107" i="15" s="1"/>
  <c r="J107" i="15" s="1"/>
  <c r="F102" i="15"/>
  <c r="H102" i="15" s="1"/>
  <c r="F104" i="15"/>
  <c r="H104" i="15" s="1"/>
  <c r="J104" i="15" s="1"/>
  <c r="F106" i="15"/>
  <c r="H106" i="15" s="1"/>
  <c r="J106" i="15" s="1"/>
  <c r="F108" i="15"/>
  <c r="H108" i="15" s="1"/>
  <c r="J108" i="15" s="1"/>
  <c r="F111" i="15"/>
  <c r="H111" i="15" s="1"/>
  <c r="J111" i="15" s="1"/>
  <c r="F112" i="15"/>
  <c r="H112" i="15" s="1"/>
  <c r="J112" i="15" s="1"/>
  <c r="F103" i="15"/>
  <c r="H103" i="15" s="1"/>
  <c r="J103" i="15" s="1"/>
  <c r="F185" i="15"/>
  <c r="F105" i="15"/>
  <c r="H105" i="15" s="1"/>
  <c r="J105" i="15" s="1"/>
  <c r="F114" i="15"/>
  <c r="H114" i="15" s="1"/>
  <c r="J114" i="15" s="1"/>
  <c r="F115" i="15"/>
  <c r="H115" i="15" s="1"/>
  <c r="J115" i="15" s="1"/>
  <c r="J182" i="15"/>
  <c r="H185" i="15" l="1"/>
  <c r="J185" i="15" s="1"/>
  <c r="J102" i="15"/>
  <c r="J252" i="15" l="1"/>
  <c r="H252" i="15"/>
</calcChain>
</file>

<file path=xl/sharedStrings.xml><?xml version="1.0" encoding="utf-8"?>
<sst xmlns="http://schemas.openxmlformats.org/spreadsheetml/2006/main" count="782" uniqueCount="448">
  <si>
    <t>Lp.</t>
  </si>
  <si>
    <t>Wielkość op.  w "j.m."</t>
  </si>
  <si>
    <t>VAT 
(%)</t>
  </si>
  <si>
    <t>Numer i nazwa dokumentu dopuszczającego do obrotu i do używania
/jeżeli dotyczy/</t>
  </si>
  <si>
    <t>a</t>
  </si>
  <si>
    <t>b</t>
  </si>
  <si>
    <t>c</t>
  </si>
  <si>
    <t>j</t>
  </si>
  <si>
    <t>k</t>
  </si>
  <si>
    <t>l</t>
  </si>
  <si>
    <t>ł</t>
  </si>
  <si>
    <t>m</t>
  </si>
  <si>
    <t>1.</t>
  </si>
  <si>
    <t>RAZEM:</t>
  </si>
  <si>
    <t>2.</t>
  </si>
  <si>
    <t>3.</t>
  </si>
  <si>
    <t>4.</t>
  </si>
  <si>
    <t>5.</t>
  </si>
  <si>
    <t>6.</t>
  </si>
  <si>
    <t>7.</t>
  </si>
  <si>
    <t>8.</t>
  </si>
  <si>
    <t>9.</t>
  </si>
  <si>
    <t>10.</t>
  </si>
  <si>
    <t>11.</t>
  </si>
  <si>
    <t>szt.</t>
  </si>
  <si>
    <t>op.</t>
  </si>
  <si>
    <t>kpl.</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</si>
  <si>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</si>
  <si>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</si>
  <si>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</si>
  <si>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</si>
  <si>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</si>
  <si>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</si>
  <si>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</si>
  <si>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</si>
  <si>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</si>
  <si>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</si>
  <si>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</si>
  <si>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</si>
  <si>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</si>
  <si>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</si>
  <si>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</si>
  <si>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</si>
  <si>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</si>
  <si>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</si>
  <si>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</si>
  <si>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</si>
  <si>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</si>
  <si>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</si>
  <si>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</si>
  <si>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</si>
  <si>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</si>
  <si>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</si>
  <si>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</si>
  <si>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</si>
  <si>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</si>
  <si>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</si>
  <si>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</si>
  <si>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</si>
  <si>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</si>
  <si>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</si>
  <si>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</si>
  <si>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</si>
  <si>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</si>
  <si>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</si>
  <si>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</si>
  <si>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</si>
  <si>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</si>
  <si>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</si>
  <si>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</si>
  <si>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</si>
  <si>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</si>
  <si>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</si>
  <si>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</si>
  <si>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</si>
  <si>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</si>
  <si>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</si>
  <si>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t>45.</t>
  </si>
  <si>
    <t>46.</t>
  </si>
  <si>
    <t>Cena jednostkowa  netto / op.</t>
  </si>
  <si>
    <t>o</t>
  </si>
  <si>
    <t>59.</t>
  </si>
  <si>
    <t>p</t>
  </si>
  <si>
    <t>r</t>
  </si>
  <si>
    <t>Oferowana ilość opakowań
j:k</t>
  </si>
  <si>
    <t>Wartość netto
/ l*ł /</t>
  </si>
  <si>
    <t>Szacunkowa ilość "j.m." 
na 12 m-cy</t>
  </si>
  <si>
    <t>Szacunkowa ilość "j.m."
na 12 m-cy</t>
  </si>
  <si>
    <t>Tacka na narzędzia. Tacka ma wytłoczenia na dnie, dla stabilniejszego utrzymania narzędzi i materiałów.</t>
  </si>
  <si>
    <t>Dźwignia boczna Bein prawa. Ergonomiczny wydłużony uchwyt do pewniejszego chwytu. Powierzchnia rączki zmatowiona, eliminacja refleksów światła.</t>
  </si>
  <si>
    <t>Dźwignia boczna Bein lewa. Ergonomiczny wydłużony uchwyt do pewniejszego chwytu. Powierzchnia rączki zmatowiona, eliminacja refleksów światła.</t>
  </si>
  <si>
    <t>Dźwignia prosta, 3mm. Ergonomiczny wydłużony uchwyt do pewniejszego chwytu. Powierzchnia rączki zmatowiona, eliminacja refleksów światła.</t>
  </si>
  <si>
    <t>Dźwignia prosta, 4mm. Ergonomiczny wydłużony uchwyt do pewniejszego chwytu. Powierzchnia rączki zmatowiona, eliminacja refleksów światła.</t>
  </si>
  <si>
    <t>Dźwignia prosta, 5mm. Ergonomiczny wydłużony uchwyt do pewniejszego chwytu. Powierzchnia rączki zmatowiona, eliminacja refleksów światła.</t>
  </si>
  <si>
    <t>Luksator prosty 3mm. Lekka plastikowa rączka dla swobodnego i precyzyjnego luzowania w małych przestrzeniach. Kolorowe paski na uchwycie ułatwiające rozpoznanie modelu.</t>
  </si>
  <si>
    <t>Luksator prosty 4mm. Lekka plastikowa rączka dla swobodnego i precyzyjnego luzowania w małych przestrzeniach. Kolorowe paski na uchwycie ułatwiające rozpoznanie modelu.</t>
  </si>
  <si>
    <t>Luksator prosty 5mm. Lekka plastikowa rączka dla swobodnego i precyzyjnego luzowania w małych przestrzeniach. Kolorowe paski na uchwycie ułatwiające rozpoznanie modelu.</t>
  </si>
  <si>
    <t>Dźwignia Winter prawa. Ergonomiczny wydłużony uchwyt do pewniejszego chwytu. Powierzchnia rączki zmatowiona, eliminacja refleksów światła.</t>
  </si>
  <si>
    <t>Dźwignia Winter lewa. Ergonomiczny wydłużony uchwyt do pewniejszego chwytu. Powierzchnia rączki zmatowiona, eliminacja refleksów światła.</t>
  </si>
  <si>
    <t>Nożyczki proste IRIS, dł. 12 cm. Kompaktowy rozmiar ułatwiający cięcie pod różnymi kątami. Precyzyjne ręczne szlifowane ostrza, aby zachować jakość i linię cięcia.</t>
  </si>
  <si>
    <t>Nożyczki zagięte IRIS, dł. 12 cm. Kompaktowy rozmiar ułatwiający cięcie pod różnymi kątami. Precyzyjne ręczne szlifowane ostrza, aby zachować jakość i linię cięcia.</t>
  </si>
  <si>
    <t>Zestawy diagnostyczne (zgłębnik, lusterko z trzonkiem, nakładacz, pęseta) z tacką. Szersze ergonomiczne uchwyty, dla wygodnego operowania i precyzji operatora. Tacki mają wytłoczenia na dnie, dla stabilniejszego utrzymania narzędzi i materiałów.</t>
  </si>
  <si>
    <t>Hak Kocher long, dł. 22 cm. Przedłużona wersja uniwersalna dla operatora oraz asysty, Część pracująca 5,5 cm. Specjalny otwór na palec asysty w środkowej części uchwytu, dla stabilnej pozycji przy odciąganiu policzka.</t>
  </si>
  <si>
    <t>Hak Farabeuf, dł. 10 cm. Komplet 2 klamer o róznych rozmiarach do odciągania płata i policzka. Jedna klamra wchodzi w drugą, zajmują mniej miejsca w przy przechowywaniu.</t>
  </si>
  <si>
    <t>Trzonek skalpela okrągły prosty. Ergonomiczny wydłużony uchwyt dla precyzji cięcia. Powierzchnia rączki nacinana dla bezpiecznego chwytu w gdy rekawiczki operatora są wilgotne.</t>
  </si>
  <si>
    <t>Peany proste, dł. 12,5 cm. Kompaktowy rozmiar ułatwiający użycie pod różnymi kątami. Zamek blokujący kleszczyki w wybranej pozycji. Nacinana powierzchnia w części chwytającej dla bezpiecznego przytrzymania naczynia i materiałów.</t>
  </si>
  <si>
    <t>Peany zagięte, dł.12.5 cm. Kompaktowy rozmiar ułatwiający użycie pod różnymi kątami. Zamek blokujący kleszczyki w wybranej pozycji. Nacinana powierzchnia w części chwytającej dla bezpiecznego przytrzymania naczynia i materiałów.</t>
  </si>
  <si>
    <t>Raspatory Wiliger, dł. 14 cm. Jednostronny, szerszy ergonomiczny uchwyt. Karbowana powierzchnia dla stabilniejszej pozycji ręki przy użyciu większej siły.</t>
  </si>
  <si>
    <t>Raspator MOLT, dł.18 cm. Dwustronny, dwa rodzaje końcówek pracujących. Szerszy ergonomiczny uchwyt, nacinana powierzchnia dla stabilniejszej pozycji ręki przy użyciu większej siły.</t>
  </si>
  <si>
    <t>Raspator MOLT ostro-obły, dł. 18 cm. Dwustronny, dwa rodzaje końcówek pracujących. Szerszy ergonomiczny uchwyt, nacinana powierzchnia dla stabilniejszej pozycji ręki przy użyciu większej siły.</t>
  </si>
  <si>
    <t>60.</t>
  </si>
  <si>
    <t>61.</t>
  </si>
  <si>
    <t>62.</t>
  </si>
  <si>
    <t>63.</t>
  </si>
  <si>
    <t>64.</t>
  </si>
  <si>
    <t>65.</t>
  </si>
  <si>
    <t>Raspator BUSER zagięty, dł. 18 cm. Dwustronny, dwa rodzaje końcówek pracujących. Szerszy ergonomiczny uchwyt, nacinana powierzchnia dla stabilniejszej pozycji ręki przy użyciu większej siły.</t>
  </si>
  <si>
    <t>Raspator do brodawek micro, dł. 18 cm. Dwustronny, dwa rodzaje końcówek pracujących. Szerszy ergonomiczny uchwyt, nacinana powierzchnia dla stabilniejszej pozycji ręki przy użyciu większej siły.</t>
  </si>
  <si>
    <t>Raspator do płatów MM, dł.18 cm. Dwustronny, dwa rodzaje końcówek pracujących. Szerszy ergonomiczny uchwyt, nacinana powierzchnia dla stabilniejszej pozycji ręki przy użyciu większej siły.</t>
  </si>
  <si>
    <t>Raspator Prischard, dł. 18 cm. Dwustronny, dwa rodzaje końcówek pracujących. Szerszy ergonomiczny uchwyt, nacinana powierzchnia dla stabilniejszej pozycji ręki przy użyciu większej siły.</t>
  </si>
  <si>
    <t>Łyżki zębodołowe Hemingway 010, dł. 18 cm. Dwustronne, jeden rodzaj końcówek pracujących. Szerszy ergonomiczny uchwyt, nacinana powierzchnia dla stabilniejszej pozycji ręki przy użyciu większej siły.</t>
  </si>
  <si>
    <t>Łyżki zębodołowe Hemingway 020, dł. 18 cm. Dwustronne, jeden rodzaj końcówek pracujących. Szerszy ergonomiczny uchwyt, nacinana powierzchnia dla stabilniejszej pozycji ręki przy użyciu większej siły.</t>
  </si>
  <si>
    <t>Łyżki zębodołowe Hemingway 030, dł. 18 cm. Dwustronne, jeden rodzaj końcówek pracujących. Szerszy ergonomiczny uchwyt, nacinana powierzchnia dla stabilniejszej pozycji ręki przy użyciu większej siły.</t>
  </si>
  <si>
    <t>Łyżki zębodołowe Hemingway 040, dł. 18 cm. Dwustronne, jeden rodzaj końcówek pracujących. Szerszy ergonomiczny uchwyt, nacinana powierzchnia dla stabilniejszej pozycji ręki przy użyciu większej siły.</t>
  </si>
  <si>
    <t>Łyżki zębodołowe Lucas 85, dł. 18 cm. Dwustronne, jeden rodzaj końcówek pracujących. Szerszy ergonomiczny uchwyt, nacinana powierzchnia dla stabilniejszej pozycji ręki przy użyciu większej siły.</t>
  </si>
  <si>
    <t>Łyżki zębodołowe Lucas 86, dł. 18 cm. Dwustronne, jeden rodzaj końcówek pracujących. Szerszy ergonomiczny uchwyt, nacinana powierzchnia dla stabilniejszej pozycji ręki przy użyciu większej siły.</t>
  </si>
  <si>
    <t>Łyżki zębodołowe Lucas 87, dł. 18 cm. Dwustronne, jeden rodzaj końcówek pracujących. Szerszy ergonomiczny uchwyt, nacinana powierzchnia dla stabilniejszej pozycji ręki przy użyciu większej siły.</t>
  </si>
  <si>
    <t>Łyżki zębodołowe Lucas 88, dł. 18 cm. Dwustronne, jeden rodzaj końcówek pracujących. Szerszy ergonomiczny uchwyt, nacinana powierzchnia dla stabilniejszej pozycji ręki przy użyciu większej siły.</t>
  </si>
  <si>
    <t>Karpule do znieczuleń. Strzykawka z aspiracją, skuteczne potrójne ostrze mocujące. Karpula jest wyposażona w trzy pierścienie ułatwiające prowadzenie - na kciuk i palec środkowy. Nadaje się do zastosowania ze wszystkimi igłami iniekcyjnymi z gwintem UE.</t>
  </si>
  <si>
    <t>Berteny korzeniowe szczęka. Profilowane kleszcze do szybkiej ekstrakcji. Karbowana powierzchnia pod linie papilarne dla lepszego uchwytu.</t>
  </si>
  <si>
    <t>Berteny korzeniowe  żuchwa. Profilowane kleszcze do szybkiej ekstrakcji. Karbowana powierzchnia pod linie papilarne dla lepszego uchwytu.</t>
  </si>
  <si>
    <t>Upychadło/kondensator do kości. Dwustronne, dwa rodzaje końcówek pracujących. Szerszy ergonomiczny uchwyt, nacinana powierzchnia dla stabilniejszej pozycji ręki przy użyciu większej siły.</t>
  </si>
  <si>
    <t>Miseczki na biomateriały. Lekka i poreczna miseczka z wytłoczoną podziałką na głębokości. Pojemność 25-35 ml.</t>
  </si>
  <si>
    <t>Osteotom implantologiczny zagięty 3,1mm. Z ogranicznikiem głębokości i wskazaniem pomiaru na drugim końcu narzedzia. Kolorowe oznaczenie rozmiaru narzędzia. Szerszy ergonomiczny uchwyt, nacinana powierzchnia dla stabilniejszej pozycji ręki przy użyciu większej siły.</t>
  </si>
  <si>
    <t>Osteotom implantologiczny zagięty 3,8mm. Z ogranicznikiem głębokości i wskazaniem pomiaru na drugim końcu narzedzia. Kolorowe oznaczenie rozmiaru narzędzia. Szerszy ergonomiczny uchwyt, nacinana powierzchnia dla stabilniejszej pozycji ręki przy użyciu większej siły.</t>
  </si>
  <si>
    <t>Osteotom implantologiczny zagięty 4,0mm. Z ogranicznikiem głębokości i wskazaniem pomiaru na drugim końcu narzedzia. Kolorowe oznaczenie rozmiaru narzędzia. Szerszy ergonomiczny uchwyt, nacinana powierzchnia dla stabilniejszej pozycji ręki przy użyciu większej siły.</t>
  </si>
  <si>
    <t>Młotek implantologiczny. Uniwersalny rozmiar dający precyzję przy wbijaniu pinów i odpowiednią siłę przy pracy z osteotomami. Platikowe dyski pozwalające kontrolować siłę uderzenia. Płaska powierzchnia dysku daje większą dokładność przy uderzeniach.</t>
  </si>
  <si>
    <t>Kireta Back Action, dł. 18 cm. Dwustronna, dwa rodzaje końcówek pracujących. Szerszy ergonomiczny uchwyt, nacinana powierzchnia dla stabilniejszej pozycji ręki przy użyciu większej siły.</t>
  </si>
  <si>
    <t>Nożyczki SC zagięte do okostnej, dł. 14 cm. Zwężane ostrze ułatwiając cięcie w wąskich przestrzeniach. Krawędzie wzmocnione twardą stałą z dodatkiem weglika spiekanego. Precyzyjne ręczne szlifowane ostrza, aby zachować jakość i linię cięcia.</t>
  </si>
  <si>
    <t>Nożyczki micro zagięte, dł. 18 cm. Długa rękojeść i drobne ostrze ułatwiając cięcie w trudno dostępnych miejscach. Precyzyjne ręczne szlifowane ostrza, aby zachować jakość i linię cięcia.</t>
  </si>
  <si>
    <t>Igłotrzymacz Castroviejo TC prosty 18 cm. Igłotrzymacz mikrochirurgiczny. Uchwyt pisarski zapewnia swobodę i precyzję szycia w każdych warunkach. Zamek zapadkowy. Sprężynka/pióro regulujące szerokość rozwarcia. Wkładka z węglika spiekanego zwiększa precyzję uchwycenia igły oraz znacznie przedłuża eksploatację.</t>
  </si>
  <si>
    <t>Igłotrzymacz Castroviejo TC prosty 14 cm. Igłotrzymacz mikrochirurgiczny. Uchwyt pisarski zapewnia swobodę i precyzję szycia w każdych warunkach. Zamek zapadkowy. Sprężynka/pióro regulujące szerokość rozwarcia. Wkładka z węglika spiekanego zwiększa precyzję uchwycenia igły oraz znacznie przedłuża eksploatację.</t>
  </si>
  <si>
    <t>Igłotrzymacz Castroviejo TC zagięty 14 cm. Igłotrzymacz mikrochirurgiczny. Uchwyt pisarski zapewnia swobodę i precyzję szycia w każdych warunkach. Zamek zapadkowy. Sprężynka/pióro regulujące szerokość rozwarcia. Wkładka z węglika spiekanego zwiększa precyzję uchwycenia igły oraz znacznie przedłuża eksploatację . Zagięta część pracująca pozwala na lepszą pozycję szycia w utrudnonym dostępie.</t>
  </si>
  <si>
    <t>Pęseta micro tkankowa zagięta 18 cm. Długa ergonomiczna rękojeść. Drobna część chwytająca zawiera wypustki dla przytrzymania delikatnych tkanek pozwala na precyzyjne operowanie.</t>
  </si>
  <si>
    <t>Pęseta micro gładka prosta 18 cm. Długa ergonomiczna rękojeść. Drobna gładka część chwytająca pozwala na precyzyjne operowanie delikatnych tkanek i biomateriałów.</t>
  </si>
  <si>
    <t>Pęseta chirurgiczna 2w1 18 cm. Peseta anatomiczna, płaski uchwyt nacinany dla stabilnej pozycji gdy rękawiczka operatora jest wilgotna. Część chwytająca zawiera wypustki dla przytrzymania delikatnych tkanek, oraz w dalszej części wkladkę z węglika spiekanego do szybkiego szycia bez zmiany pęsety.</t>
  </si>
  <si>
    <t>Sonda Perio 14 cm. Końcówka z miarką co 1 mm – nacinanie pozwala na odciśniecie pomiaru na tkankach i przez to precyzyjny odczyt i ew. prowadzenie ostrza przy nacinaniu. Szerszy ergonomiczny uchwyt, nacinana powierzchnia dla stabilniejszej pozycji ręki gdy rekawiczka operatora jest wilgotna.</t>
  </si>
  <si>
    <t>Sierp dwustronny 18 cm, dwa rodzaje końcówek pracujących. Szerszy ergonomiczny uchwyt, nacinana powierzchnia dla stabilniejszej pozycji ręki przy użyciu większej siły.</t>
  </si>
  <si>
    <t>Zestaw wierteł trepanowych. Ostrza wykonane z utwardzonej stali nierdzewnej. 8 średnic, na każdym ostrzu podziałka głebokości. Rozkładana podstawka zapewnia swobodny dostęp do wszystkich wierteł. Niebieski kolor rozprasza refleksy świetlne.</t>
  </si>
  <si>
    <t>Zestaw wierteł do kondensacji kości. Unikatowy kształt wiertła pozwala na odwrotne ruchy w kości i rozpychanie materiału kostnego. Rozkładana podstawka zapewnia swobodny dostęp do wszystkich wierteł. Zestaw zawiera 13 wierteł w uniwersalnych rozmiarach pod różne implanty.</t>
  </si>
  <si>
    <t>Podstawka do sterylizacji wierteł chirurgicznych. Podstawka do sterylizacji i przechowywania wierteł chirurgicznych. 8 miejsc na wiertła. Rozkładana i podwyższona, aby służyła do najdłuższych wierteł na prostnicę.</t>
  </si>
  <si>
    <t>Wiertło kulka diamentowa na prostnicę 18mm. Nasyp wykonany z naturalnego diamentu. Pakowane pojedyńczo w blistrach po 5 sztuk. Zielony nasyp - ok 151 μm zapewnia szybsze opracowanie.</t>
  </si>
  <si>
    <t>Wiertło kulka diamentowa na prostnicę 23mm. Nasyp wykonany z naturalnego diamentu. Pakowane pojedyńczo w blistrach po 5 sztuk. Zielony nasyp - ok 151 μm zapewnia szybsze opracowanie.</t>
  </si>
  <si>
    <t>Wiertło różyczka na prostnicę z węglikiem 23mm. Wykonane z węglika spiekanego o wysokiej wydajności cięcia i eksploatacji. Wydłużony trzonek.</t>
  </si>
  <si>
    <t>Prostnica chirurgiczna kątowa 1:1. Wąska i długa rękojeść. Odchylona pod kątem 20 stopni, zapewnia znacznie większe pole pracy. Uchwyt pisarski pozwala na pracę w małych przestrzeniach. Zewnętrzne chłodzenie, zdejmowany adapter chłodzący.</t>
  </si>
  <si>
    <t>66.</t>
  </si>
  <si>
    <t>67.</t>
  </si>
  <si>
    <t>68.</t>
  </si>
  <si>
    <t>69.</t>
  </si>
  <si>
    <t>70.</t>
  </si>
  <si>
    <t>71.</t>
  </si>
  <si>
    <t>72.</t>
  </si>
  <si>
    <t>Trzonek ergonomiczny do mikroostrzy 16 cm. Ergonomiczny wydłużony uchwyt dla precyzji cięcia. Mechanizm blokujący do mikroostrzy. Powierzchnia rączki nacinana dla bezpiecznego chwytu w gdy rekawiczki operatora są wilgotne.</t>
  </si>
  <si>
    <t>Obłożenie jałowe - kompletny zestaw: fartuch z bawełnianymi mankietami (wodoodporny włókninowy), rozm. L (115cm) - 1 szt.; fartuch z elastycznymi mankietami (wodoodporny włókninowy), rozm. L (120cm) - 2 szt; czepek wiązany (furażerka, włókninowy) - 1 szt; czepek z gumką (beret, włókninowy) - 2 szt; maseczka wiązana, 3-warstwowa antyalergiczna - 2szt (Filtr cząstek stałych PFE (skuteczność filtracji cząstek stałych) oraz filtr BFE (skuteczność filtracji bakteryjnej) ≥ 99%); maseczka z gumką, 3-warstwowa antyalergiczna - 2szt (Filtr cząstek stałych PFE (skuteczność filtracji cząstek stałych) oraz filtr BFE (skuteczność filtracji bakteryjnej) ≥ 99%); serweta jałowa z wycięciem typu "U" i przylepcem dla pacjenta (włóknina+polipropylen) 75x90cm / wycięcie 11x9 cm - 1szt; serweta jałowa (włóknina+polipropylen) 50x75cm - 2szt; osłona do rękawa (z przylepcem mocującym), z przezroczystej folii PCV, wymiary 120x7cm - 1szt. Unikatowy zestaw materiałów i ubrań ochronnych używanych do zabiegów chirurgicznych. Kolor niebieski, bawełniane rękawy. Zapakowany w próżniowe opakowanie z datą przechowywania.</t>
  </si>
  <si>
    <t>Berteny do trzonowców szczęki prawe. Profilowane kleszcze do szybkiej ekstrakcji. Karbowana powierzchnia pod linie papilarne dla lepszego uchwytu.</t>
  </si>
  <si>
    <t>Berteny do trzonowców szczęki lewe. Profilowane kleszcze do szybkiej ekstrakcji. Karbowana powierzchnia pod linie papilarne dla lepszego uchwytu.</t>
  </si>
  <si>
    <t>Pęseta Adson krótka, 16 cm. Pęseta anatomiczna, płaski uchwyt nacinany dla stabilnej pozycji gdy rękawiczka operatora jes wilgotna.</t>
  </si>
  <si>
    <t>Pęseta Adson długa, 18 cm. Pęseta anatomiczna, płaski uchwyt nacinany dla stabilnej pozycji gdy rękawiczka operatora jes wilgotna.</t>
  </si>
  <si>
    <t>73.</t>
  </si>
  <si>
    <t>Zestaw do podnoszenia dna zatoki metodą otwartą z kasetą. Wybrany zestaw narzędzi pozwala na kompleksowe opracowanie dostępu do każdej zatoki z zachowaniem precyzji zabiegu i minimalnej inwazyjności.</t>
  </si>
  <si>
    <t>Kleszcze Meissner średnie, 2 częściowe, karbowana powierzchnia pod linie papilarne dla lepszego uchwytu.</t>
  </si>
  <si>
    <t>Kleszcze Meissner wąskie, 2 częściowe, karbowana powierzchnia pod linie papilarne dla lepszego uchwytu</t>
  </si>
  <si>
    <t>Cyrkiel implantologiczny. Miarka implantologiczna typu cyrkiel do pomiarów i znakowania. Mechanizm w kształcie pokrętła do blokowania ramiona wskaźnika mikrometrycznego. Zakres pomiaru 20 mm.</t>
  </si>
  <si>
    <t>Szwy wchłanialne plecionka. USP 2-0/19 mm. Materiał kwas poliglikolowy. Plecione nici pokryte polikaprolaktonem i stearynianem wapnia, profil podtrzymywania ok. 70% po 2 tygodniach, ok. 50% po 3 tygodniach, ok. 20% po 4 tygodniach. Wchłanianie 60 - 90 dni. Barwione na fioletowo lub bezbarwne. Zwiększona wytrzymałość na rozciąganie oraz minimalna reakcja tkankowa. Igła odwrotnie tnąca, zwężana jest ku końcowi, tworząc trójpłaszczyznowe zakończenie, które precyzyjnie rozcina tkankę. Op. max. 12 szt.</t>
  </si>
  <si>
    <t>Szwy wchłanialne plecionka. USP 3-0/19 mm. Materiał kwas poliglikolowy. Plecione nici pokryte polikaprolaktonem i stearynianem wapnia, profil podtrzymywania ok. 70% po 2 tygodniach, ok. 50% po 3 tygodniach, ok. 20% po 4 tygodniach. Wchłanianie 60 - 90 dni. Barwione na fioletowo lub bezbarwne. Zwiększona wytrzymałość na rozciąganie oraz minimalna reakcja tkankowa. Igła odwrotnie tnąca, zwężana jest ku końcowi, tworząc trójpłaszczyznowe zakończenie, które precyzyjnie rozcina tkankę. Op. max. 12 szt.</t>
  </si>
  <si>
    <t>Szwy wchłanialne plecionka. USP 4-0/19 mm. Materiał kwas poliglikolowy. Plecione nici pokryte polikaprolaktonem i stearynianem wapnia, profil podtrzymywania ok. 70% po 2 tygodniach, ok. 50% po 3 tygodniach, ok. 20% po 4 tygodniach. Wchłanianie 60 - 90 dni. Barwione na fioletowo lub bezbarwne. Zwiększona wytrzymałość na rozciąganie oraz minimalna reakcja tkankowa. Igła odwrotnie tnąca, zwężana jest ku końcowi, tworząc trójpłaszczyznowe zakończenie, które precyzyjnie rozcina tkankę. Op. max. 12 szt.</t>
  </si>
  <si>
    <t xml:space="preserve">Szwy monofilament niewchłanialne, materiał włókna poliamidowe - nylon (6,0 lub 6,6), USP 3-0/19 mm, barwione na czarno, brak powleczenia, zwiększona wytrzymałość na rozciąganie, minimalna reakcja tkankowa. Zapewniają ścisłość węzła i bezpieczeństwo splotu, brak reakcji tkankowej. Igła 3/8 koła, odwrotnie tnąca, zwężana ku końcowi, tworząc trójpłaszczyznowe zakończenie, które precyzyjnie rozcina tkankę. Sterylizowane tlenkiem etylenu lub promieniami gamma. Op. max. 12 szt. </t>
  </si>
  <si>
    <t xml:space="preserve">Szwy monofilament niewchłanialne, materiał włókna poliamidowe - nylon (6,0 lub 6,6), USP 4-0/19 mm, barwione na czarno, brak powleczenia, zwiększona wytrzymałość na rozciąganie, minimalna reakcja tkankowa. Zapewniają ścisłość węzła i bezpieczeństwo splotu, brak reakcji tkankowej. Igła 3/8 koła, odwrotnie tnąca, zwężana ku końcowi, tworząc trójpłaszczyznowe zakończenie, które precyzyjnie rozcina tkankę. Sterylizowane tlenkiem etylenu lub promieniami gamma. Op. max. 12 szt. </t>
  </si>
  <si>
    <t xml:space="preserve">Szwy monofilament niewchłanialne, materiał włókna poliamidowe - nylon (6,0 lub 6,6), USP 5-0/16 mm, barwione na czarno, brak powleczenia, zwiększona wytrzymałość na rozciąganie, minimalna reakcja tkankowa. Zapewniają ścisłość węzła i bezpieczeństwo splotu, brak reakcji tkankowej. Igła 3/8 koła, odwrotnie tnąca, zwężana ku końcowi, tworząc trójpłaszczyznowe zakończenie, które precyzyjnie rozcina tkankę. Sterylizowane tlenkiem etylenu lub promieniami gamma. Op. max. 12 szt. </t>
  </si>
  <si>
    <t>Szwy monofilament niewchłanialne. USP 6-0/16 mm. Nici niewchłanialne jednowłókienkowe, barwione na czarno lub niebiesko, zwiększona wytrzymałość na rozciąganie oraz minimalna reakcja tkankowa. Lepiej zachowują ścisłość węzła. Igła odwrotnie tnąca, zwężana jest ku końcowi, tworząc trójpłaszczyznowe zakończenie, które precyzyjnie rozcina tkankę. Op. max. 12 szt.</t>
  </si>
  <si>
    <t>Szwy monofilament. USP 4-0/16 mm. Nici niewchłanialne jednowłókienkowe - struktura eliminująca wnikanie bakterii. Białe – wykonane z wysokiej gęstości politetrafluoroetylenowego (PTFE) polimeru, zwiększona wytrzymałość na rozciąganie oraz minimalna reakcja tkankowa. Wysoka wytrzymałość mechaniczna – wyższy komfort dla pacjenta. Igła odwrotnie tnąca, zwężana jest ku końcowi, tworząc trójpłaszczyznowe zakończenie, które precyzyjnie rozcina tkankę. Op. max. 12 szt.</t>
  </si>
  <si>
    <t>Opatrunek homeostatyczny na bazie celulozy, w 100% naturalny i nietoksyczny, całkowicie resorbowalny. Do stosowania w trakcie zabiegów chirurgicznych oraz w opiece pozabiegowej. Zapewnia szybką hemostazę, co gwarantuje wysoką skuteczność opanowywania krwawienia bez ryzyka gorączki lub działań toksycznych. W kontakcie z krwią i wysiękiem zamienia się w lepki żel, który uszczelnia i chroni ranę przed zanieczyszczeniem. Można w łatwy sposób ciąć, formować lub nakładać warstwami. Jest łatwy do usunięcia za pomocą sterylnej wody lub soli fizjologicznej, nie pozostawiając śladów na ranie. W pełni biokompatybilny - jest to w 100% naturalna, roślinna matryca o zrównoważonym pH, dzięki czemu nie podrażni rany, eliminuje dyskomfort i ryzyko przeniesienia wirusa. Pakowany pojedyńczo w jałowych pakietach z datą przydatności. Rozmiar 1,3 cm x 5 cm. Op. max. 24 szt.</t>
  </si>
  <si>
    <t xml:space="preserve">Wiertło do dekortykacji. Wiertło z węglika spiekanego. Ogranicznik głębokości 3mm. Średnica 1 mm. </t>
  </si>
  <si>
    <t>Wiertło do dekortykacji. Wiertło z węglika spiekanego. Ogranicznik głębokości 3mm. Średnica 0,8 mm.  Montaż: Kątnica. Prędkość obrotowa: 50 -300 obr./min.</t>
  </si>
  <si>
    <t>Skrobaczka kostna, op. 5 szt. Pojemnik na ścięte skrawki kości. Wygięta konstrukcja ułatwiająca dostęp do kości i prawidłową pracę. Małe ostrze ustawione pod kątem 90 st. do kości. Doskonale ostre i trwałe ostrze wykonane z wysokogatunkowej stali. Przeznaczenie do pobrań fragmentów kości kortykalnej (bone chips) niezbędnej do regeneracji, wymagającej przeszczepu kostnego. Sterylne opakowanie jednorazowego użytku. Szybka i łatwa w użyciu. Ergonomiczny i antypoślizgowy uchwyt. Zbiera odpowiednią ilość kości. Wygodny dostęp do pojemnika.</t>
  </si>
  <si>
    <t xml:space="preserve">Śruba tytanowa długość 3 mm. Samogwintująca, stożkowy kształ, ułatwiający zakotwiczenie w kości. Op. max. 5szt. </t>
  </si>
  <si>
    <t>Klucz kątnicowy. Krótki klucz typu krzyżak kompatybilny z kątnicą chirurgiczną i śrubami. Przeznaczony do wprowadzania śrub w odcinku tylnym i językowym, długość 24 mm; 10 mm odsłoniętej długości dystalnej.</t>
  </si>
  <si>
    <t>Zestaw startowy z pinami do kości rzadkiej i średniej. Delikatny aplikator, 12 pinów tytanowych długości 3mm, podstawka na 12 pinów.</t>
  </si>
  <si>
    <t>Zestaw aplikator + podstawka + 10 pinów. Zestaw startowy z pinami tytanowymi do kości twardej i średniej. Stabilny aplikator, 10 pinów tytanowych długości 3mm, podstawka na 12 pinów.</t>
  </si>
  <si>
    <t>Mikro ostrze jednostronne. Pojedyńcze opakowanie jałowe, jednostronnie tnące, okrągła końcówka. Możliwość wyginania pod anatomię. Op. max.12 szt.</t>
  </si>
  <si>
    <t>Mikro ostrze jednostronne. Pojedyńcze opakowanie jałowe, jednostronne, ostra końcówka. Możliwość wyginania pod anatomię. Op. max.12 szt.</t>
  </si>
  <si>
    <t>Zestaw dźwigni Heidebrink.  Zestaw dźwigni korzeniowych dwustronnych Heidbrink 1.2/1.8/2.5mm. Służy do ekstrakcji apeksów. Dzięki odpowiednio wyprofilowanej końcówce roboczej skutecznie usuwa wierzchołki pozostałych korzeni w kanałach. Ostro zakończona końcówka pozwala dotrzeć do najtrudniej osiągalnych elementów korzenia. 
Dźwignia korzeniowa Heidbrink zakończona jest dwustronnie. Oznacza to, że jeden instrument posiada wbudowaną końcówkę lewą oraz prawą. Dzięki temu zabiegowi, dwustronna dźwignia luksująca Heidbrink jest narzędziem uniwersalnym, znajdującym zastosowanie przy każdym zabiegu ekstrakcji zębów. Całkowita dł. 18 cm, dł. uchwytu: 10,5 cm, Średnica trzonka 8 mm, dł. końcówki roboczej 23 mm, dł. wyprofilowanej części pracującej 10 mm, szer. końcówki roboczej: 1.2/ 1.8/ 2.5 mm. Rodzaj końcówki roboczej: ostra, specjalnie wyprofilowana, lekko zagięta. Rodzaj uchwytu ergonomiczny, lekki, antypoślizgowy - rowkowana powierzchnia. Końcówki robocze są ostre, gładkie oraz odporne na pęknięcia. Profesjonalne zmatowienie narzędzia całkowicie eliminuje powstawanie refleksów świetlnych. Najwyższej jakości niemiecka stal chirurgiczna premium zapewnia ponaprzeciętną trwałość oraz wytrzymałość narzędzia. Zastosowanie ergonomicznego uchwytu zapewnia niebywałą lekkość narzędzia. Gwarancja: 24 miesiące. Produkt certyfikowany w EU i na Świecie: CE, ISO 9001:2015. Spełnia wszystkie wymogi dla procedur sterylizacji według zarządzeń gabinetów i placówek medycznych. Sterylizacja w autoklawie do 134°. Produkt wielokrotnego użytku, wymaga wysterylizowania przed użyciem. Do produktu dołączana jest w języku polskim i angielskim instrukcja obsługi, co zapewni prawidłowe użytkowanie oraz lepszą konserwację instrumentu.</t>
  </si>
  <si>
    <t>Dźwignia Heidbrinka średnia, dwustronna do ekstrakcji apeksów. Odpowiednio zagięte i wyprofilowane końcówki dźwigni ułatwiają usunięcie pozostałości korzenia. Wykonana z wysokiej klasy stali nierdzewnej. Opakowanie zawiera 1 szt. w wybranym rozmiarze.</t>
  </si>
  <si>
    <t>Dźwignia Heidbrinka wąska, dwustronna do ekstrakcji apeksów. Odpowiednio zagięte i wyprofilowane końcówki dźwigni ułatwiają usunięcie pozostałości korzenia. Wykonana z wysokiej klasy stali nierdzewnej. Opakowanie zawiera 1 szt. w wybranym rozmiarze.</t>
  </si>
  <si>
    <t>Dźwignia Heidbrinka szeroka, dwustronna do ekstrakcji apeksów. Odpowiednio zagięte i wyprofilowane końcówki dźwigni ułatwiają usunięcie pozostałości korzenia. Wykonana z wysokiej klasy stali nierdzewnej. Opakowanie zawiera 1 szt. w wybranym rozmiarze.</t>
  </si>
  <si>
    <t>Igłotrzymacz Mathieu dł. całkowita 14 cm, dł. części chwytającej 17 mm, szer. części chwytającej 2 mm, rodzaj części chwytającej - krzyżowo rowkowane bransze, rodzaj mechanizmu zaciskowego - sprężynujący, 3 stopniowe zapadki. Rozmiar nici 3/0-4/0. Profesjonalnie zmatowiona niemiecka stal chirurgiczna, zapobiegająca refleksom świetlnym.
Uchwyt ergonomiczny z brzegami antypoślizgowymi. Zapewnia bezpieczne użycie w rękawiczkach ochronnych i w warunkach wilgotnych. Posiada smukłe, precyzyjne dzioby,
jest niezwykle szczelny. Spełnia wszystkie wymogi dla procedury sterylizacji dla placówek medycznych. Sterylizacja w autoklawie do 134°C. Certyfikaty: ISO 9001:2015 oraz CE. Do produktu dołączana jest w języku polskim i angielskim Instrukcja obsługi, co zapewni łatwe i prawidłowe użytkowanie instrumentu oraz lepszą konserwację produktu. Gwarancja 24 miesiące. Opakowanie zawiera 1 szt. w wybranym rozmiarze.</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</si>
  <si>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</si>
  <si>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</si>
  <si>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</si>
  <si>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</si>
  <si>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</si>
  <si>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</si>
  <si>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</si>
  <si>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</si>
  <si>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</si>
  <si>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</si>
  <si>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</si>
  <si>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</si>
  <si>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</si>
  <si>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</si>
  <si>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</si>
  <si>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</si>
  <si>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</si>
  <si>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</si>
  <si>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</si>
  <si>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</si>
  <si>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</si>
  <si>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</si>
  <si>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</si>
  <si>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</si>
  <si>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</si>
  <si>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</si>
  <si>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</si>
  <si>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</si>
  <si>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</si>
  <si>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</si>
  <si>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</si>
  <si>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</si>
  <si>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</si>
  <si>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</si>
  <si>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</si>
  <si>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</si>
  <si>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</si>
  <si>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</si>
  <si>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</si>
  <si>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</si>
  <si>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</si>
  <si>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</si>
  <si>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</si>
  <si>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</si>
  <si>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</si>
  <si>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</si>
  <si>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</si>
  <si>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</si>
  <si>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</si>
  <si>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</si>
  <si>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</si>
  <si>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</si>
  <si>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</si>
  <si>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</si>
  <si>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</si>
  <si>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133.</t>
  </si>
  <si>
    <t xml:space="preserve">Igłotrzymacz Mathieu dł. całkowita 17 cm, dł. części chwytającej 20 mm, szer. części chwytającej 3 mm, rodzaj części chwytającej - krzyżowo rowkowane bransze, rodzaj mechanizmu zaciskowego - sprężynujący, 3 stopniowe zapadki. Rozmiar nici 3/0-4/0. Profesjonalnie zmatowiona niemiecka stal chirurgiczna, zapobiegająca refleksom świetlnym.
Uchwyt ergonomiczny z brzegami antypoślizgowymi. Zapewnia bezpieczne użycie w rękawiczkach ochronnych i w warunkach wilgotnych. Posiada smukłe, precyzyjne dzioby,
jest niezwykle szczelny. Spełnia wszystkie wymogi dla procedury sterylizacji dla placówek medycznych. Sterylizacja w autoklawie do 134°C. Certyfikaty: ISO 9001:2015 oraz CE. Do produktu dołączana jest w języku polskim i angielskim Instrukcja obsługi, co zapewni łatwe i prawidłowe użytkowanie instrumentu oraz lepszą konserwację produktu. Gwarancja 24 miesiące. Opakowanie zawiera 1 szt. w wybranym rozmiarze.
    </t>
  </si>
  <si>
    <t>Igłotrzymacz Mayo-Hegar dł. całkowita 18 cm, zwany również imadłem do chwytania i prowadzenia igły w trakcie szycia zabiegowego. Igłotrzymacz wykorzystywany jest przez chirurga nie tylko do trzymania igły w trakcie zakładania szwów, ale również do wiązania końcówek nici chirurgicznych na narzędziu. Posiada po obu stronach rowek na krew. Posiada zamek i pierścieniowy uchwyt. Kształt i rozmiar imadła dostosowuje się do rodzaju szytych tkanek oraz używanych nici chirurgicznych. Model: końcówka prosta Mayo-Hegar 2775-180. Dł. części chwytającej: 20 mm. Szer. części chwytającej: 4 mm. Rodzaj części chwytającej: krzyżowo rowkowane bransze. Rodzaj mechanizmu zaciskowego: 3 stopniowe zapadki. Rozmiar nici: 3/0-4/0. Posiada blokadę zapewniającą szybkie mocowanie igły, smukłe, precyzyjne dzioby. Profesjonalnie zmatowiona niemiecka stal chirurgiczna, zapobiegająca refleksom świetlnym. Produkt certyfikowany w EU i na świecie: CE.ISO 9001:2015. Spełnia wszystkie wymogi dla procedur sterylizacji oraz jakości według zarządzeń gabinetów i placówek medycznych. Sterylizacja w autoklawie do 134° C. Opakowanie zawiera 1 szt. w wybranym rozmiarze.</t>
  </si>
  <si>
    <t>Igłotrzymacz Mayo-Hegar dł. całkowita 16 cm, zwany również imadłem do chwytania i prowadzenia igły w trakcie szycia zabiegowego. Igłotrzymacz wykorzystywany jest przez chirurga nie tylko do trzymania igły w trakcie zakładania szwów, ale również do wiązania końcówek nici chirurgicznych na narzędziu. Posiada po obu stronach rowek na krew. Posiada zamek i pierścieniowy uchwyt. Kształt i rozmiar imadła dostosowuje się do rodzaju szytych tkanek oraz używanych nici chirurgicznych. Model: końcówka prosta Mayo-Hegar 2775-160. Dł. części chwytającej: 17 mm. Szer. części chwytającej: 3.5 mm. Rodzaj części chwytającej: krzyżowo rowkowane bransze. Rodzaj mechanizmu zaciskowego: 3 stopniowe zapadki. Rozmiar nici: 3/0-4/0. Posiada blokadę zapewniającą szybkie mocowanie igły, smukłe, precyzyjne dzioby. Profesjonalnie zmatowiona niemiecka stal chirurgiczna, zapobiegająca refleksom świetlnym. Produkt certyfikowany w EU i na świecie: CE.ISO 9001:2015. Spełnia wszystkie wymogi dla procedur sterylizacji oraz jakości według zarządzeń gabinetów i placówek medycznych. Sterylizacja w autoklawie do 134° C. Opakowanie zawiera 1 szt. w wybranym rozmiarze.</t>
  </si>
  <si>
    <t>Igłotrzymacz Castroviejo mikro prosty 14 T.C. GOLD. Do chwytania i prowadzenia delikatnych igieł oraz szwów w mikrochirurgii przy udziale mikroskopu operacyjnego. Charakteryzuje się precyzyjną i niezawodną konstrukcją, a smukły kształt pozwala daleko sięgać w trudno dostępne w obszary np. międzyzębowe. Narzędzie premium, wykonane z niemieckiej stali nierdzewnej z certyfikowaną niemiecką wkładką z wolframu, węglika spiekanego tzw. tungsten. Węglik wolframu od lat jest znany jako niezniszczalny dodatek do stali wysokogatunkowej w narzędziach medycznych. Charakteryzuje się niezwykłą twardością, gęstością oraz wysoką temperaturą topnienia (3410–3422°C). Dł. dzioba/ wkładki TC Gold: 10mm, szer. części chwytającej: 1.2mm, rodzaj części chwytającej: utwardzona krzyżowo ciętą wkładką z węglika spiekanego dla precyzyjnej i szczelnej chwytności, oznaczenie rękojeści: pozłacane tytanowo końcówki rękojeści według międzynarodowego oznaczenia narzędzi utwardzanych, powierzchnia końcówki: 0.2 mikro, rozmiar nici: 6/0 - 10/0. Posiada mechanizm blokujący, zaciskający się na igle poprzez lekkie ściśnięcie ramion igłotrzymacza, co gwarantuje pewne utrzymanie igły. Okrągła rękojeść podnosi komfort pracy i ułatwia ruch obrotowy. Posiada smukłe, precyzyjne dzioby. Niezwykle szczelny. Uchwyt ergonomiczny z brzegami antypoślizgowymi. Zapewnia bezpieczne użycie w rękawiczkach ochronnych i w warunkach wilgotnych. Wyprodukowany z niemieckiej stali chirurgicznej premium z twardą, szlachetną krzyżowo ciętą wkładką z węglika spiekanego, co znacznie wydłuża żywotność narzędzia. Profesjonalne zmatowienie stali zapobiega refleksom świetlnym. Narzędzie poddane pasywacji, dzięki czemu jest odporne na działanie wody-nawet wody królewskiej, tlenu, zasad, kwasów. Produkt certyfikowany w EU i na świecie: CE, ISO 9001:2015. Spełnia wszystkie wymogi dla procedur sterylizacji według zarządzeń placówek medycznych. Sterylizacja w autoklawie do 134°C. Gwarancja: 24 miesiące.</t>
  </si>
  <si>
    <t>Igłotrzymacz Castroviejo mikro WYGIĘTY 14 T.C. GOLD. Do chwytania i prowadzenia delikatnych igieł oraz szwów w mikrochirurgii przy udziale mikroskopu operacyjnego. Charakteryzuje się precyzyjną i niezawodną konstrukcją, a smukły kształt pozwala daleko sięgać w trudno dostępne w obszary np. międzyzębowe. Narzędzie premium, wykonane z niemieckiej stali nierdzewnej z certyfikowaną niemiecką wkładką z wolframu, węglika spiekanego tzw. tungsten. Węglik wolframu od lat jest znany jako niezniszczalny dodatek do stali wysokogatunkowej w narzędziach medycznych. Charakteryzuje się niezwykłą twardością, gęstością oraz wysoką temperaturą topnienia (3410–3422°C). Dł. dzioba/ wkładki TC Gold: 10mm, szer. części chwytającej: 1.2mm, rodzaj części chwytającej: utwardzona krzyżowo ciętą wkładką z węglika spiekanego dla precyzyjnej i szczelnej chwytności, oznaczenie rękojeści: pozłacane tytanowo końcówki rękojeści według międzynarodowego oznaczenia narzędzi utwardzanych, powierzchnia końcówki: 0.2 mikro, rozmiar nici: 6/0 - 10/0. Posiada mechanizm blokujący, zaciskający się na igle poprzez lekkie ściśnięcie ramion igłotrzymacza, co gwarantuje pewne utrzymanie igły. Okrągła rękojeść podnosi komfort pracy i ułatwia ruch obrotowy. Posiada smukłe, precyzyjne dzioby. Niezwykle szczelny. Uchwyt ergonomiczny z brzegami antypoślizgowymi. Zapewnia bezpieczne użycie w rękawiczkach ochronnych i w warunkach wilgotnych. Wyprodukowany z niemieckiej stali chirurgicznej premium z twardą, szlachetną krzyżowo ciętą wkładką z węglika spiekanego, co znacznie wydłuża żywotność narzędzia. Profesjonalne zmatowienie stali zapobiega refleksom świetlnym. Narzędzie poddane pasywacji, dzięki czemu jest odporne na działanie wody-nawet wody królewskiej, tlenu, zasad, kwasów. Produkt certyfikowany w EU i na świecie: CE, ISO 9001:2015. Spełnia wszystkie wymogi dla procedur sterylizacji według zarządzeń placówek medycznych. Sterylizacja w autoklawie do 134°C. Gwarancja: 24 miesiące.</t>
  </si>
  <si>
    <t>Igłotrzymacz Castroviejo mikro PROSTY 18 T.C. GOLD. Do chwytania i prowadzenia delikatnych igieł oraz szwów w mikrochirurgii przy udziale mikroskopu operacyjnego. Charakteryzuje się precyzyjną i niezawodną konstrukcją, a smukły kształt pozwala daleko sięgać w trudno dostępne w obszary np. międzyzębowe. Narzędzie premium, wykonane z niemieckiej stali nierdzewnej z certyfikowaną niemiecką wkładką z wolframu, węglika spiekanego tzw. tungsten. Węglik wolframu od lat jest znany jako niezniszczalny dodatek do stali wysokogatunkowej w narzędziach medycznych. Charakteryzuje się niezwykłą twardością, gęstością oraz wysoką temperaturą topnienia (3410–3422°C). Dł. dzioba/ wkładki TC Gold: 10mm, szer. części chwytającej: 2mm, rodzaj części chwytającej: utwardzona krzyżowo ciętą wkładką z węglika spiekanego dla precyzyjnej i szczelnej chwytności, oznaczenie rękojeści: pozłacane tytanowo końcówki rękojeści według międzynarodowego oznaczenia narzędzi utwardzanych, powierzchnia końcówki: 0.2 mikro, rozmiar nici: 6/0 - 10/0. Posiada mechanizm blokujący, zaciskający się na igle poprzez lekkie ściśnięcie ramion igłotrzymacza, co gwarantuje pewne utrzymanie igły. Okrągła rękojeść podnosi komfort pracy i ułatwia ruch obrotowy. Posiada smukłe, precyzyjne dzioby. Niezwykle szczelny. Uchwyt ergonomiczny z brzegami antypoślizgowymi. Zapewnia bezpieczne użycie w rękawiczkach ochronnych i w warunkach wilgotnych. Wyprodukowany z niemieckiej stali chirurgicznej premium z twardą, szlachetną krzyżowo ciętą wkładką z węglika spiekanego, co znacznie wydłuża żywotność narzędzia. Profesjonalne zmatowienie stali zapobiega refleksom świetlnym. Narzędzie poddane pasywacji, dzięki czemu jest odporne na działanie wody-nawet wody królewskiej, tlenu, zasad, kwasów. Produkt certyfikowany w EU i na świecie: CE, ISO 9001:2015. Spełnia wszystkie wymogi dla procedur sterylizacji według zarządzeń placówek medycznych. Sterylizacja w autoklawie do 134°C. Gwarancja: 24 miesiące.</t>
  </si>
  <si>
    <t>Igłotrzymacz Castroviejo mikro WYGIĘTY 18 T.C. GOLD. Do chwytania i prowadzenia delikatnych igieł oraz szwów w mikrochirurgii przy udziale mikroskopu operacyjnego. Charakteryzuje się precyzyjną i niezawodną konstrukcją, a smukły kształt pozwala daleko sięgać w trudno dostępne w obszary np. międzyzębowe. Narzędzie premium, wykonane z niemieckiej stali nierdzewnej z certyfikowaną niemiecką wkładką z wolframu, węglika spiekanego tzw. tungsten. Węglik wolframu od lat jest znany jako niezniszczalny dodatek do stali wysokogatunkowej w narzędziach medycznych. Charakteryzuje się niezwykłą twardością, gęstością oraz wysoką temperaturą topnienia (3410–3422°C). Dł. dzioba/ wkładki TC Gold: 10mm, szer. części chwytającej: 2mm, rodzaj części chwytającej: utwardzona krzyżowo ciętą wkładką z węglika spiekanego dla precyzyjnej i szczelnej chwytności, oznaczenie rękojeści: pozłacane tytanowo końcówki rękojeści według międzynarodowego oznaczenia narzędzi utwardzanych, powierzchnia końcówki: 0.2 mikro, rozmiar nici: 6/0 - 10/0. Posiada mechanizm blokujący, zaciskający się na igle poprzez lekkie ściśnięcie ramion igłotrzymacza, co gwarantuje pewne utrzymanie igły. Okrągła rękojeść podnosi komfort pracy i ułatwia ruch obrotowy. Posiada smukłe, precyzyjne dzioby. Niezwykle szczelny. Uchwyt ergonomiczny z brzegami antypoślizgowymi. Zapewnia bezpieczne użycie w rękawiczkach ochronnych i w warunkach wilgotnych. Wyprodukowany z niemieckiej stali chirurgicznej premium z twardą, szlachetną krzyżowo ciętą wkładką z węglika spiekanego, co znacznie wydłuża żywotność narzędzia. Profesjonalne zmatowienie stali zapobiega refleksom świetlnym. Narzędzie poddane pasywacji, dzięki czemu jest odporne na działanie wody-nawet wody królewskiej, tlenu, zasad, kwasów. Produkt certyfikowany w EU i na świecie: CE, ISO 9001:2015. Spełnia wszystkie wymogi dla procedur sterylizacji według zarządzeń placówek medycznych. Sterylizacja w autoklawie do 134°C. Gwarancja: 24 miesiące.</t>
  </si>
  <si>
    <t>Igłotrzymacz Pean Gold typu Crile-Ryder dł. całk. 13 cm. Dł. końcówki/wkładki: 11 mm. Szer. końcówki: 7 mm. Rodzaj końcówki: wąska/prosta/krzyżowo cieta/utwardzona wkładką z węglika spiekanego niemieckiej produkcji. Grubość nici: 3/0,4/0,5/0,6/0. Rodzaj mechanizmu zaciskowego: mechanizm zapadkowy 3 stopniowy. Oznaczenie rękojeści: pozłacane tytanowo końcówki rękojeści według międzynarodowego oznaczenia narzędzi utwardzanych. Bardzo lekki i jednocześnie precyzyjny, końcówka profilowana z obu stron, bardzo smukła, szerokość końcówki taka sama na całej długości, odpowiedni dla prawo oraz leworęcznych. Końcówka wzmocniona wkładką z węglika wolframu (TC). Ząbkowana krótka nakładka zapewnia stabilne trzymanie igły, a ultra wąska część pracująca pozwala na pracę nawet w trudno dostępnym polu operacyjnym. Ten model igłotrzymacza wyposażony jest w trzy stopniowy mechanizm zapadkowy, bezpiecznie blokując igłę. Pean wykonany jest z niemieckiej certyfikowanej stali chirurgicznej klasy premium wzbogacony nakładką z węglika spiekanego, rownież niemieckiej produkcji.  Produkt certyfikowany w EU i na świecie: CE, ISO 9001:2015. Spełnia wszystkie wymogi dla procedur sterylizacji oraz jakości według zarządzeń placówek medycznych. Sterylizacja w autoklawie do 134° C.</t>
  </si>
  <si>
    <t>Uchwyt do skalpela płaski nr 3. to trzonek do wymiennego ostrza chirurgicznego. Rękojeść  łączy się z ostrzem w systemie zatrzasku tworząc skalpel. Utrzymuje ostrą krawędź jednorazowego ostrza w dół. Rączka skalpela jest standardowa, kompatybilna z wszystkimi ostrzami odpowiadającymi rozmiarowi nr 3. Długość uchwytu 12.5 cm.  Dzięki dobrze wyprofilowanej końcówce osadzanie ostrza przebiega bardzo sprawnie. Po obu stronach uchwytu znajduje się część antypoślizgowa na palce. Profesjonalny uchwyt do skalpela. Przydatny w precyzyjncyh cięciach. Wykonany z wysokiej jakości medycznej stali nierdzewnej. Spełnia wszystkie wymogi dla procedury sterylizacji według zarządzeń dla placówek medycznych - 134 st. C. Certyfikaty: ISO 9001:2015 oraz CE. Do produktu dołączana jest w języku polskim i angielskim Instrukcja obsługi, co zapewni łatwe i prawidłowe użytkowanie instrumentu oraz lepszą konserwację produktu. Gwarancja: 24 miesiące.</t>
  </si>
  <si>
    <t xml:space="preserve">Kleszcze kostne Luer. Odgryzacz kostny Luer, dł. całkowita 14 cm. Dł. końcówki roboczej: 11 mm. Typ końcówki: zagięte wewnętrznie rynienki, ostre brzegi. Głębokość rynienek: 2 mm do 4 mm. Rodzaj rękojeści: antypoślizgowy uchwyt ze żłobieniami. Produkt wielokrotnego użytku, do sterylizacji. Instrument pozwala na wyrównanie ostrych brzegów wyrostka zębodołowego. Specjalistycznie wyprofilowane, cienkie dzioby pozwalają na przeprowadzenie precyzyjnego zabiegu. Część robocza w kształcie podłużnych łyżeczek, rynieniek styka się ze sobą zaostrzonymi brzegami umożliwiając doskonałe wygładzanie kości szczęki i żuchwy. Zastosowanie w części roboczej ostrych krawędzi rynienek, pozwala na precyzyjne wygładzanie kości. Zaokrąglona część zewnętrzna instrumentu w części roboczej doskonale chroni przed przypadkowym uszkodzeniem sąsiadujących tkanek. Rękojeść posiada ergonomiczną budowę oraz antypoślizgową powierzchnię, co zapewnia bezpieczne użytkowanie w rękawiczkach ochronnych i w warunkach wilgotnych. Odgryzacz wykonano z niemieckiej stali chirurgicznej, która gwarantuje długą żywotność mimo sterylizacji i dezynfekcji. Profesjonalne zmatowienie stali zapobiega refleksom świetlnym. Produkt certyfikowany w EU i na świecie: CE, ISO 9001:2015. Spełnia wszystkie wymogi dla procedur sterylizacji według zarządzeń placówek medycznych. Sterylizacja w autoklawie do 134°C. Do produktu dołączana jest w języku polskim i angielskim instrukcja obsługi, co zapewni prawidłowe użytkowanie oraz lepszą konserwację instrumentu. Gwarancja: 24 miesiące. </t>
  </si>
  <si>
    <t>Wiertło do wiórów kostnych z potrójnym ostrzem. Wykonane ze stopu zapewniającego wysoką ostrość ostrza. Duża wydajność. Jednorazowe tulejki , które gromadzą wióry kostne podczas nawiercania kości. Długość: 38 mm, średnica ostrza 5 mm. Montaż: kątnica. Wskazane obroty: do 50 obr./min bez nawadniania; pow. 100 obr./min z nawadnianiem. Trwałość: ok. 25 zabiegów. Większa rotacja = mniejsze granulki, niższe obroty = większe granulki. Szerokie otwarcie umożliwiające łatwe usunięcie pobranej kości. Kość autogenna może być zebrana nawet w 10 sekund. Korek ograniczający głębokość do 4 mm. Większa stabilność. ACM śr. 4-5mm.</t>
  </si>
  <si>
    <t>Periotom implantologiczny 2,5mm prosty. Narzędzie posiada prostą, ząbkowaną końcówkę roboczą, co ułatwia automatyczne usuwanie zęba, poprzez odcinanie włókien ozębnej. Ostrza periotomu są cienkie oraz wklęsłe dostosowane do kształtu zęba. Twarda i elastyczna stal wysokiej jakości, ułatwia pracę i zapobiega złamaniu narzędzia. Specjalistyczne narzędzie posiada antypoślizgowy, rowkowany uchwyt, a precyzyjna konstrukcja łączy ergonomię z wytrzymałością dla pewnego komfortu pracy. Kolorowa (zielona) końcówka pomaga w szybkiej identyfikacji szerokości periotomu. Narzędzie wykonano z wysokiej jakości niemieckiej stali chirurgicznej według najwyższych standardów produkcji. Dobrana stal szlachetna, niemagnetyczna gwarantuje pełne bezpieczeństwo zabiegów. Nie narusza kości brzeżnej, gdyż odcina tylko włókna ozębnej, tym samym ochrania dziąsło brzeżne. Zmniejsza traumę dzięki podnośnikom głównym PDL. Przyczynia się do szybkiej regeneracji kości po ekstrakcji. Idealny podczas ekstakcji przygotowującej do implantacji - windy są specjalnie zaprojektowane do wycinania PDL i podnoszenia małych korzeni lub fragmentów. Końcówki periotomu z mikro-ząbkami zmniejszają poślizg. Grubość ostrza periotomu, wynosi tylko 0,1 mm i jest cieńsze od grubości szpary ozębnej, a wklęsłość o długości 10 mm jest dopasowana do kształtu najczęściej spotykanych zębów. Odchyla kość jedynie pod kątem 10 stopni, dzięki temu nie powoduje jej pęknięcia. Końcówka Periotomu jest umieszczona wyżej, niż przyzębna przestrzeń zęba. Ostre, ząbkowane końce pracujące. Ostrza cienkie oraz wklęsłe dostosowane do wielkości zęba. Twarda i elastyczna stal, ułatwiająca pracę i zapobiegająca złamaniu narzędzia. Wyprodukowane z wysokiej jakości stali niemieckiej. Antypoślizgowy i ergonomiczny uchwyt. Można sterylizować i dezynfekować. Przeznaczone do wielokrotnego użytku. Produkt certyfikowany w EU i na Świecie: CE.ISO 9001:2015. Spełnia wszystkie wymogi dla procedur sterylizacji oraz jakości według zarządzeń gabinetów i placówek medycyny estetycznej. Sterylizacja w autoklawie do 134°.</t>
  </si>
  <si>
    <t>Periotom implantologiczny 2,5mm zagięty z mikro ząbkami, służy do automatycznej ekstrakcji zębów pacjenta. Precyzyjna konstrukcja perioskalpela zapewnia wysoki stopień dokładności i elastyczności podczas prowadzenia procedury klinicznej. Narzędzie posiada lekko wygiętą, ząbkowaną końcówkę roboczą, co ułatwia podczas automatycznego usuwania zęba, poprzez odcinanie włókien ozębnej. Ostrza periotomu są cienkie oraz wklęsłe dostosowane do kształtu zęba. Twarda i elastyczna stal wysokiej jakości, ułatwia pracę i zapobiega złamaniu narzędzia. Specjalistyczne narzędzie posiada antypoślizgowy, rowkowany uchwyt, a precyzyjna konstrukcja łączy ergonomię z wytrzymałością dla pewnego komfortu pracy. Kolorowa końcówka pomaga w szybkiej identyfikacji szerokości periotomu. Narzędzie wykonano z wysokiej jakości niemieckiej stali chirurgicznej według najwyższych standardów produkcji. Dobrana stal szlachetna, niemagnetyczna gwarantuje pełne bezpieczeństwo zabiegów. Nie narusza kości brzeżnej, gdyż odcina tylko włókna ozębnej, tym samym ochrania dziąsło brzeżne. Zmniejsza traumę dzięki podnośnikom głównym PDL. Przyczynia się do szybkiej regeneracji kości po ekstrakcji. Idealny podczas ekstakcji przygotowującej do implantacji - windy są specjalnie zaprojektowane do wycinania PDL i podnoszenia małych korzeni lub fragmentów. Końcówki periotomu z mikro-ząbkami zmniejszają poślizg. Grubość ostrza periotomu, wynosi 0,1 mm i jest cieńsze od grubości szpary ozębnej, a wklęsłość o dł. 10 mm jest dopasowana do kształtu najczęściej spotykanych zębów. Odchyla kość jedynie pod kątem 10 stopni, dzięki temu nie powoduje jej pęknięcia. Końcówka Periotomu jest umieszczona wyżej, niż przyzębna przestrzeń zęba. Kształt: bagnetowy. Rodzaj końcówki: lekko wygięta. Rodzaj końca pracującego: ostra, wklęsła. Szerokość końcówki : 2.5mm. Kolor dla identyfikacji szerokości: czerwony. Długość całkowita: 160 mm. Rodzaj rękojeści: antypoślizgowy, ergonomiczny. Ostre, ząbkowane końce pracujące. Ostrza cienkie oraz wklęsłe dostosowane do wielkości zęba. Twarda i elastyczna stal, ułatwiająca pracę i zapobiegająca złamaniu narzędzia. Wyprodukowane z wysokiej jakości stali niemieckiej. Antypoślizgowy i ergonomiczny uchwyt. Można sterylizować i dezynfekować. Przeznaczone do wielokrotnego użytku. Produkt certyfikowany w EU i na Świecie: CE.ISO 9001:2015. Spełnia wszystkie wymogi dla procedur sterylizacji oraz jakości według zarządzeń gabinetów i placówek medycyny estetycznej. Sterylizacja w autoklawie do 134°.</t>
  </si>
  <si>
    <t>Periotom 1,8mm prosty, wąski. Wyposażony w prostą końcówkę 1.8 mm, ostrze periotomu delikatnie odrywa tkankę przyzębia, ułatwiając bezpieczne usunięcie zęba. Wykonane z najwyższej jakości stali chirurgicznej,  periotomy cechują się doskonałą antykorozyjnością i mogą być wielokrotnie sterylizowane. Dzięki ergonomicznej rękojeści i lekkiej wadze, zapewniają one również wygodę podczas pracy. Typ: periotom stomatologiczny. Długość całkowita: 16 cm. Końcówka: 1.8 mm. Materiał wykonania: wysokogatunkowa stal nierdzewna. Ergonomiczna rękojeść. Wyjątkowa dłabość o szczegóły. Bezpieczne narzędzie wykorzystywane w ekstrakcji zęba. Gwarancja producenta. Produkt certyfikowany w EU i na Świecie: CE, ISO 13485:2016. Spełnia wszystkie wymogi dla procedur sterylizacji oraz jakości według zarządzeń gabinetów i placówek medycyny estetycznej. Sterylizacja w autoklawie do 134°.</t>
  </si>
  <si>
    <t xml:space="preserve">Periotom 1,8 mm zagięty. Wyposażony w zagiętą końcówkę 1.8 mm, ostrze periotomu delikatnie odrywa tkankę przyzębia, ułatwiając bezpieczne usunięcie zęba. Wykonane z najwyższej jakości stali chirurgicznej periotomy cechują się doskonałą antykorozyjnością i mogą być wielokrotnie sterylizowane. Dzięki ergonomicznej rękojeści i lekkiej wadze, zapewniają one również wygodę podczas pracy. Typ: periotom stomatologiczny. Długość całkowita: 16 cm. Końcówka: 1.8 mm. Materiał wykonania: wysokogatunkowa stal nierdzewna. Ergonomiczna rękojeść. Wyjątkowa dłabość o szczegóły. Bezpieczne narzędzie wykorzystywane w ekstrakcji zęba. Gwarancja producenta. Produkt certyfikowany w EU i na Świecie: CE, ISO 13485:2016. Spełnia wszystkie wymogi dla procedur sterylizacji oraz jakości według zarządzeń gabinetów i placówek medycyny estetycznej. Sterylizacja w autoklawie do 134°. </t>
  </si>
  <si>
    <t>Łyżka zębodołowa prosta Williger S. Łyżeczka zębodołowa Williger prosta dwustronna tzw.kostna, narzędzie chirurgiczne służące do usuwania ziarniny z zębodołu,wyłuskania zmian zapalnych jak również pozbywania się odłamanych części zęba i przegrody międzykorzeniowej. Gwarancja:24 miesiące. Rozmiary końcówek łyżeczki S: 3 mm x  4 mm. Długość całkowita:  14 cm. Rodzaj końcówki właściwej: ostra i podłużna,głęboka łyżeczka. Rodzaj uchwytu: płaski. Przeznaczenie łyżeczki: do szczęki. Łyżeczka zębodołowa chirurgiczna służy do rewizji zębodołu,oskrobania występów kostnych,wyrównywania ostrych brzegów kostnych,będących skutkiem ekstrakcji zęba oraz wydobywania patalogicznie zmienionych tkanek np. martwiaka,ziarniaka,torbieli. Rozmiar łyżeczki dopasowuje się do pozostawionego fragmentu korzenia(apexu). Cechy dodatkowe: dwurozmiarowe końcówki, antypoślizgowy uchwyt, profesjonalne zmatowienie stali zapobiegające refleksom świetlnym. Spełnia wszystkie wymogi dla procedury sterylizacji w 134 stopniach C. Certyfikaty:ISO 9001:2015 oraz CE.</t>
  </si>
  <si>
    <t>Łyżka zębodołowa prosta Williger M. Łyżeczka zębodołowa Williger prosta dwustronna tzw.kostna, narzędzie chirurgiczne służące do usuwania ziarniny z zębodołu,wyłuskania zmian zapalnych jak również pozbywania się odłamanych części zęba i przegrody międzykorzeniowej. Gwarancja:24 miesiące. Rozmiary końcówek łyżeczki M: 4 mm x  5 mm. Długość całkowita:  14 cm. Rodzaj końcówki właściwej: ostra i podłużna,głęboka łyżeczka. Rodzaj uchwytu: płaski. Przeznaczenie łyżeczki: do szczęki. Łyżeczka zębodołowa chirurgiczna służy do rewizji zębodołu,oskrobania występów kostnych,wyrównywania ostrych brzegów kostnych,będących skutkiem ekstrakcji zęba oraz wydobywania patalogicznie zmienionych tkanek np. martwiaka,ziarniaka,torbieli. Rozmiar łyżeczki dopasowuje się do pozostawionego fragmentu korzenia(apexu). Cechy dodatkowe: dwurozmiarowe końcówki, antypoślizgowy uchwyt, profesjonalne zmatowienie stali zapobiegające refleksom świetlnym. Spełnia wszystkie wymogi dla procedury sterylizacji w 134 stopniach C. Certyfikaty:ISO 9001:2015 oraz CE.</t>
  </si>
  <si>
    <t>Łyżka zębodołowa prosta Williger L. Łyżeczka zębodołowa Williger prosta dwustronna tzw.kostna, narzędzie chirurgiczne służące do usuwania ziarniny z zębodołu,wyłuskania zmian zapalnych jak również pozbywania się odłamanych części zęba i przegrody międzykorzeniowej. Gwarancja:24 miesiące. Rozmiary końcówek łyżeczki L: 5 mm x  6 mm. Długość całkowita:  14 cm. Rodzaj końcówki właściwej: ostra i podłużna,głęboka łyżeczka. Rodzaj uchwytu: płaski. Przeznaczenie łyżeczki: do szczęki. Łyżeczka zębodołowa chirurgiczna służy do rewizji zębodołu,oskrobania występów kostnych,wyrównywania ostrych brzegów kostnych,będących skutkiem ekstrakcji zęba oraz wydobywania patalogicznie zmienionych tkanek np. martwiaka,ziarniaka,torbieli. Rozmiar łyżeczki dopasowuje się do pozostawionego fragmentu korzenia(apexu). Cechy dodatkowe: dwurozmiarowe końcówki, antypoślizgowy uchwyt, profesjonalne zmatowienie stali zapobiegające refleksom świetlnym. Spełnia wszystkie wymogi dla procedury sterylizacji w 134 stopniach C. Certyfikaty:ISO 9001:2015 oraz CE.</t>
  </si>
  <si>
    <t>Igła iniekcyjna 0,4x19 (100 sztuk). Igłę zaostrzono w trzech płaszczyznach, co sprawia, że opór tkanek przy wkłuciu jest minimalny, a odczucia bólu jest znacznie złagodzone. Cienkościenne igły wykonane z wysokiej jakości stali nierdzewnej, zapewniają prawidłową szybkość strumienia wprowadzanych substancji. Przy produkcji igieł iniekcyjnych zastosowano silikon do pokrycia powierzchni rurek, co znacznie usprawnia poślizg. Nasadki igły mają kolor zgodny z kodem ISO. Cechy charakterystyczne: wysoka jakość stali, osłonka i nasadka wykonana z polipropylenu, szlifowane w trzech płaszczyznach wałkiem szlifierskim, częściowe zastosowanie elektrolizy i piaskowania, igła wyposażona w zatyczkę typu Luer Lock, zredukowany opór tkanek przy wkłuciu (złagodzenie odczucia bólu), sterylne, pakowane pojedynczo, produkt jednorazowego użytku, produkt nietoksyczny, niepirogenny, rodzaj iniekcji: podskórne, sterylizacja tlenkiem etylenu, okres trwałości: 5 lat, 100szt - 1op. NORMY: ISO 7864, DIN EN ISO 13485, CE 0123, urządzenie medyczne klasy II a.</t>
  </si>
  <si>
    <t>Igła do karpuli 0,4x35 (100 sztuk). Igła posiada idealnie wyprofilowaną stalową rurkę, która jest całkowicie wolna od toksyn. Zaokrąglone ostrze igły sprawia, że zabieg staje się bezbolesny, a pacjent czuje się komfortowo, gdyż dziąsło nie ulega podrażnieniu. Z kolei warstwa silikonu na zewnętrznej części igły redukuje uraz tkanek podczas aplikowania preparatu oraz zmniejsza uczucie bólu. Każda igła jest pojedynczo, sterylnie zapakowana.</t>
  </si>
  <si>
    <t>Igła do karpuli 0,3x12 (op. 100 sztuk). Igła posiada idealnie wyprofilowaną stalową rurkę, która jest całkowicie wolna od toksyn. Zaokrąglone ostrze igły sprawia, że zabieg staje się bezbolesny, a pacjent czuje się komfortowo, gdyż dziąsło nie ulega podrażnieniu. Z kolei warstwa silikonu na zewnętrznej części igły redukuje uraz tkanek podczas aplikowania preparatu oraz zmniejsza uczucie bólu. Każda igła jest pojedynczo, sterylnie zapakowana.</t>
  </si>
  <si>
    <t xml:space="preserve">Kleszcze uniwersalne kramponowe rekinki 16 cm.  Kleszcze uniwersalne, kramponowe tzw. rekinki, stomatologiczne, protetyczne, ortodontyczne służą do doginania klamer stosowanych w protezach częściowych oraz do wykonywania wszelkich elementów w ortodoncji spełniając funkcje prostowania i obcinania drutów. Cechą charakterystyczną są dwa górne otwory: okrągły oraz prostokątny. Końce instrumentu są smukłe, wyprofilowane z wewnętrznymi krzyżowo cięciami dla lepszego przytrzymania elementów. Spód końcówki pracującej zakończony cęgami. W protetyce kleszcze są idealne do pracy technicznej z drutem twardo-sprężystym okrągłym o średnicy 0,3 mm do 0,9 mm, natomiast w ortodoncji stosuje się krampony do twardego, tłoczonego w konkretnym kształcie tzw. z odkształceniem sprężystym, okrągłego, kwadratowego, prostokątnego drutu, ligatur metalowych. Gwarancja: 24 miesiące. Długość całkowita 155 mm, długość części pracującej 27 mm, szerokość części pracującej 2 mm, 6 mm, 9 mm. Dzięki użyciu stali chirurgicznej o wysokich parametrach, kleszcze kramponowe "rekinki" są niezwykle wytrzymałe i profesjonalne. Ergonomiczne, łukowe uchwyty z końcami antypoślizgowymi. Eleganckie wykończenie rękojeści w stylu "matowe srebro". Spełnia wszystkie wymogi dla procedury sterylizacji według zarządzeń gabinetów i placówek medycznych. Certyfikaty: ISO 9001:2015 oraz CE. Do produktu dołączana jest w języku polskim i angielskim Instrukcja obsługi, co zapewni łatwe i prawidłowe użytkowanie instrumentu oraz lepszą konserwację produktu. </t>
  </si>
  <si>
    <t>Łyżki plastikowe jednorazowe do implantów rozm. 1 dół. Opakowanie zawiera 1 szt.</t>
  </si>
  <si>
    <t>Łyżki plastikowe jednorazowe do implantów rozm. 2 dół. Opakowanie zawiera 1 szt.</t>
  </si>
  <si>
    <t>Łyżki plastikowe jednorazowe do implantów rozm. 3 dół. Opakowanie zawiera 1 szt.</t>
  </si>
  <si>
    <t>Łyżki plastikowe jednorazowe do implantów rozm. 1 góra. Opakowanie zawiera 1 szt.</t>
  </si>
  <si>
    <t>Łyżki plastikowe jednorazowe do implantów rozm. 2 góra. Opakowanie zawiera 1 szt.</t>
  </si>
  <si>
    <t>Łyżki plastikowe jednorazowe do implantów rozm. 3 góra. Opakowanie zawiera 1 szt.</t>
  </si>
  <si>
    <t>Łyżki wyciskowe metalowe Dół S.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</si>
  <si>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Dół M.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</si>
  <si>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Dół L.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</si>
  <si>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Dół XL.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</si>
  <si>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Dół XXL.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</si>
  <si>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Góra S.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</si>
  <si>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Góra M.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</si>
  <si>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Góra L.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</si>
  <si>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Góra XL.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</si>
  <si>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Łyżki wyciskowe metalowe Góra XXL. Łyżki wyciskowe pełne z rantem. Pozwalają na pobranie wycisków będących odzwierciedleniem jamy ustnej pacjenta. Dzięki nim możliwe jest odlanie modelu gipsowego, który można wykorzystać do wykonywania prac protetycznych, szyn relaksacyjnych, aparatów ortodontycznych, szyn do nakładkowego wybielania zębów. Opakowanie zawiera 1 sztukę.</t>
  </si>
  <si>
    <t>Podwiązka 3mm. Włókno stomatologiczne PODWIĄZKA 10 cm. Podwiązka jest wykonana z najnowszej generacji włókien stomatologicznych - światłoutwardzalnych włókien poliaramidowych cechujących się bardzo dużą wytrzymałością na zrywanie (80% większą niż włókna szklane). Ma zastosowanie m. in. do podparcia stałych uzupełnień kompozytowych (koron, mostów itp.) i szynowania rozchwianych zębów. Podwiązkę można łatwo formować, jej włókna są nasączone metakrylanami i nie wymagają dodatkowej silanizacji. Jest uniwersalna w zastosowaniu, współdziała z nowoczesnym kompozytami. Szerokość 3 mm. Opakowanie zawiera: 1 pasek o długości 10 cm w wybranej szerokości.</t>
  </si>
  <si>
    <t>Szpatułka do alginatu. Łopatka stomatologiczna do alginatu. Łopatka do masy służy do mieszania i nabierania alginatu stomatologicznego, dzięki któremu tworzy się wyciski np.: do protez częściowych. Długa rękojeść zapewnia wygodną manipulację narzędziem. Ergonomicznie zaprojektowany kształt oraz lekka waga zwiększają komfort użytkowania. Łopatka została wykonana z materiałów najwyższej jakości. Długość: 18,5 cm. Wykonana ręcznie. Produkt wielokrotnego użytku, niesterylny. Lekkość i ergonomiczny kształt zwiększają komfort pracy. Produkt posiada certyfikaty CE oraz ISO.</t>
  </si>
  <si>
    <t>Nakładacz sztywny 2,0 x 2,0. Zastosowanie: wprowadzanie materiałów do ubytku zęba, kształtowanie materiałów odtwórczych, usuwanie nadmiarów materiałów odtwórczych. Zalety: dwustronny, estetycznie wykonany, wielokrotnego użytku, trzonek narzędzia z ergonomicznymi wypustkami, dzięki czemu instrument nie ślizga się w ręce operatora, łopatki znajdujące się po dwóch stronach nakładacz, ustawione są pod różnym kątem, w stosunku do rękojeści, powlekany azotkiem tytanu,
wykonany z wysokiej jakości stali nierdzewnej, posiada certyfikaty - ISO 9001:2000, ISO 13485:2003, CE MARK, QSR. Kolorystyka srebrno-złota (części pracujące oraz rowkowanie w kolorze złotym). Opakowanie zawiera: 1 x nakładacz sztywny w wybranym, dostępnym wariancie.</t>
  </si>
  <si>
    <t>Nakładacz sztywny 2,5 x 2,5. Zastosowanie: wprowadzanie materiałów do ubytku zęba, kształtowanie materiałów odtwórczych, usuwanie nadmiarów materiałów odtwórczych. Zalety: dwustronny, estetycznie wykonany, wielokrotnego użytku, trzonek narzędzia z ergonomicznymi wypustkami, dzięki czemu instrument nie ślizga się w ręce operatora, łopatki znajdujące się po dwóch stronach nakładacz, ustawione są pod różnym kątem, w stosunku do rękojeści, powlekany azotkiem tytanu,
wykonany z wysokiej jakości stali nierdzewnej, posiada certyfikaty - ISO 9001:2000, ISO 13485:2003, CE MARK, QSR. Kolorystyka srebrno-złota (części pracujące oraz rowkowanie w kolorze złotym). Opakowanie zawiera: 1 x nakładacz sztywny w wybranym, dostępnym wariancie.</t>
  </si>
  <si>
    <t>Upychadło kulkowe 2,0 x 2,5. Zastosowanie: upychanie, rozmieszanie, opracowywanie materiału odtwórczego, w ubytku. Zalety: dwustronne, wielokrotnego użytku, wykonane z wysokiej jakości stali nierdzewnej, rowkowaty trzonek narzędzia, dzięki czemu narzędzie pewnie leży w dłoni operatora. Kolorystyka srebrno-złota (części pracujące oraz rowkowanie w kolorze złotym). Op. 1 szt.</t>
  </si>
  <si>
    <t>Upychadło kulkowe 1,6 x 2,5. Zastosowanie: upychanie, rozmieszanie, opracowywanie materiału odtwórczego, w ubytku. Zalety: dwustronne, wielokrotnego użytku, wykonane z wysokiej jakości stali nierdzewnej, rowkowaty trzonek narzędzia, dzięki czemu narzędzie pewnie leży w dłoni operatora. Kolorystyka srebrno-złota (części pracujące oraz rowkowanie w kolorze złotym). Op. 1 szt.</t>
  </si>
  <si>
    <t>Siatka opatrunkowa 6 cm x 1 m jest elastyczna, łatwo się zakłada, nie krępuje ruchów, nie ogranicza krążenia. Wykonana z przędzy poliamidowej i przędzy poliuretanowej, niejałowa, elastyczna, łatwa i szybka w nakładaniu, idealnie dopasowuje się do ciała, nie krępuje ruchów, nie ogranicza krążenia, miękka, miła dla skóry, nie powoduje podrażnień.</t>
  </si>
  <si>
    <t>Surgispon 32 szt. Surgispon to sterylna hemostatyczna gąbka żelatynowa. Dzięki temu, że jest wchłanialna, bardzo chętnie stosuje się ja w szeroko pojętej chirurgii. Gąbka cechuje się bardzo dobrym przyleganiem do miejsca, w którym została przyłożona. Posiada także ogromną zdolność do wchłaniania płynów — pięćdziesięciokrotność własnej masy. Stosując gąbki, hemostaza przebiega w prawidłowy sposób — jest to efekt jednorodnej porowatości. Zastosowanie: leczenie zębodołu oraz innych ran, np. po ekstrakcji, zapobieganie powstawaniu ubytków wtórnych, profilaktyka zakażeń ran, profilaktyka krwawień wtórnych, forma opatrunku po wycięciu dziąsła, w chorobach przyzębia. Gąbki pakowane w blister, ułatwiające aseptyczną ekspozycję. Rozmiar: 10 mm x 10 mm x 10 mm.</t>
  </si>
  <si>
    <t>Wosk kostny chirurgiczny SMI, sterylny, 2,5 g (a'12 szt.) do tamowanie krwawienia. Jest połączeniem wosku pszczelego oraz wazeliny, służy do hamowania krwawień z kości, nie wchodzi w reakcje biologiczne i jest wchłaniany w minimalnym stopniu. Wykorzystywany jest do mechanicznej hemostazy w neurochirurgii, ortopedii i traumatologii, chirurgii klatki piersiowej oraz stomatologii, chirurgii twarzowo-szczękowej. Jego niewątpliwą zaletą jest plastyczność (łatwy do formowania i aplikacji). Przeciwwskazania: nie należy go stosować w przypadkach, gdy wymagana jest szybka regeneracja i osteoliza, czyli rozpuszczanie kości.</t>
  </si>
  <si>
    <t xml:space="preserve">Cement ostateczny. Zestaw 1-1 A3 15 g proszek A3 + 7 ml płyn +6,5 ml + akcesoria. Modyfikowany żywicą cement glasjonomerowy do osadzania prac protetycznych. Jego właściwości mechaniczne zbliżone są do właściwości cementów kompozytowych. Nie wymaga procedury wytrawiania oraz bondingu, jest łatwy w użyciu, szybko się miesza i aplikuje cienkimi warstwami. Dobrze przylega do metalu, żywic i silanizowanej porcelany. Nie wywołuje nadwrażliwości pozabiegowej, uwalnia fluor i jest widoczny w obrazie RTG. Wskazania: uniwersalny cement do osadzania uzupełnień ze stopów metali, wkładów ceramicznych, wzmocnionych koron i mostów ceramicznych oraz wszelkich akrylowych i kompozytowych koron, wkładów, nakładów i mostów. </t>
  </si>
  <si>
    <t xml:space="preserve">Pistolet do silikonu. Pistolet do mas uniwersalny 1:1/2:1+ 4:1+ 10:1 (sterylizowalny). Pistolet do mieszania i aplikacji mas wyciskowych. Pasuje do naboi o pojemności 25 lub 50ml. Można go sterylizować w autoklawie. Dodatkowo w komplecie zawiera: uchwyt do okrągłych naboi, uchwyt do prostokatnych naboi starego typu, tłok dla proporcji 1:1/2:1, tłok dla proporcji 4:1 tłok dla proporcji 10:1. Kompatybilny z zamawianą masą wyciskową. </t>
  </si>
  <si>
    <t xml:space="preserve">Końcówki do pistoletu szerokie. Końcówki mieszające do pistoletu (podajnika) szerokie żółte 25szt/op. </t>
  </si>
  <si>
    <t>Końcówki do pistoletu wąskie wewnątrzustne żółte 25szt/op.</t>
  </si>
  <si>
    <t>Serweta operacyjna na stolik 75x90, jałowa 2 warstwowa - 1 szt. Serweta posiada dwie warstwy. Jedną włókninową na wierzchu oraz folię od tyłu. Każdy serweta posiada na opakowaniu informację o dacie ważności i numerze serii w postaci dwóch naklejek typu TAG do wklejenia w dokumentacji pacjenta. Wyrób jest bezpiecznie pakowany do transportu i magazynowania w opakowanie typu papier-folia.</t>
  </si>
  <si>
    <t xml:space="preserve">Serweta jednorazowe (40). Jednorazowe serwety w rolce 2 warstwy bibuły + Folia. Serwety jednorazowe przeznaczone są do wchłaniania płynów ustrojowych, preparatów leczniczych lub innych substancji, stosowanych podczas wykonywanych procedur, w gabinetach stomatologicznych czy ortodontycznych. Szeroka gama kolorystyczna - możliwość dostosowania do kolorystyki i wystroju gabinetu, jednorazowe, ochronne - zabezpieczanie odzieży pacjenta przed zabrudzeniem, miękkie, przyjemne w dotyku, z perforacją ułatwiającą odrywanie pojedynczej serwety, wykonane z bibuły, dodatkowo zabezpieczone warstwą folii, chronią odkryte części ciała pacjenta przed ewentualnym podrażnieniem lub alergią, zapobiegają przenoszeniu bakterii przez zanieczyszczone ciało lub ubranie pacjenta, zmniejszają ryzyko zakażeń. Wymiary: 33 cm x 48 cm, 40 szt. w rolce. Opakowanie zawiera: Jednorazowe serwety w rolce w wybranym, dostępnym wariancie. </t>
  </si>
  <si>
    <t xml:space="preserve">Wężyki do fizjodyspensera, jałowe, kompatybilne z zamieszczonym w opisie fizjodyspenserem. Model z wejściem pojedyńczym - bez rozgałęźnika. Przewody do fizjodyspensera ( zestaw do irygacji ) stosuje się w celu chłodzenia solą fizjologiczną pola operacyjnego podczas zabiegu implantologicznego . </t>
  </si>
  <si>
    <t>129.</t>
  </si>
  <si>
    <t>130.</t>
  </si>
  <si>
    <t>131.</t>
  </si>
  <si>
    <t>132.</t>
  </si>
  <si>
    <t>134.</t>
  </si>
  <si>
    <t>135.</t>
  </si>
  <si>
    <t>136.</t>
  </si>
  <si>
    <t>137.</t>
  </si>
  <si>
    <t>138.</t>
  </si>
  <si>
    <t>139.</t>
  </si>
  <si>
    <t>140.</t>
  </si>
  <si>
    <t>141.</t>
  </si>
  <si>
    <t>142.</t>
  </si>
  <si>
    <t>143.</t>
  </si>
  <si>
    <t>144.</t>
  </si>
  <si>
    <t xml:space="preserve">Pakiet nr 3- Szwy chirurgiczne                  </t>
  </si>
  <si>
    <t>Periotom implantologiczny 2.5mm zagięty z mikro ząbkami służy do automatycznej ekstrakcji zębów pacjenta. Dzięki zastosowaniu mikro ząbków na końcówkach, instrumenty gwarantują wysoką skuteczność. Precyzyjna konstrukcja perioskalpela zapewnia wysoki stopień dokładności i elastyczności podczas prowadzenia procedury klinicznej. Narzędzie posiada wygiętą, ząbkowaną końcówkę roboczą, co ułatwia podczas automatycznego usuwania zęba, poprzez odcinanie włókien ozębnej. Ostrza periotomu są cienkie oraz wklęsłe dostosowane do kształtu zęba. Twarda i elastyczna stal wysokiej jakości, ułatwia pracę i zapobiega złamaniu narzędzia. Specjalistyczne narzędzie posiada antypoślizgowy, rowkowany uchwyt, a precyzyjna konstrukcja łączy ergonomię z wytrzymałością dla pewnego komfortu pracy. Kolorowa końcówka pomaga w szybkiej identyfikacji szerokości periotomu. Narzędzie wykonano z wysokiej jakości niemieckiej stali chirurgicznej według najwyższych standardów produkcji. Dobrana stal szlachetna, niemagnetyczna gwarantuje pełne bezpieczeństwo zabiegów. Nie narusza kości brzeżnej, gdyż odcina tylko włókna ozębnej, tym samym ochrania dziąsło brzeżne. Zmniejsza traumę dzięki podnośnikom głównym PDL. Przyczynia się do szybkiej regeneracji kości po ekstrakcji. Idealny podczas ekstakcji przygotowującej do implantacji - windy są specjalnie zaprojektowane do wycinania PDL i podnoszenia małych korzeni lub fragmentów. Końcówki periotomu z mikro-ząbkami zmniejszają poślizg. Grubość ostrza periotomu, wynosi tylko 0,1 mm i jest cieńsze od grubości szpary ozębnej, a wklęsłość o długości 10 mm jest dopasowana do kształtu najczęściej spotykanych zębów. Odchyla kość jedynie pod kątem 10 stopni, dzięki temu nie powoduje jej pęknięcia. Końcówka Periotomu jest umieszczona wyżej, niż przyzębna przestrzeń zęba. Kształt: bagnetowy. Rodzaj końcówki: wygięta. Rodzaj końca pracującego: ostra, wklęsła. Szerokość końcówki: 2.5mm. Kolor dla identyfikacji szerokości: czarny. Długość całkowita : 160 mm. Rodzaj rękojeści: antypoślizgowy, ergonomiczny. Ostre, ząbkowane końce pracujące. Ostrza cienkie oraz wklęsłe dostosowane do wielkości zęba. Twarda i elastyczna stal, ułatwiająca pracę i zapobiegająca złamaniu narzędzia.Wyprodukowane z wysokiej jakości stali niemieckiej. Antypoślizgowy i ergonomiczny uchwyt. Kolorowa końcówka pomagająca w szybkiej identyfikacji szerokości periotomu. Można sterylizować i dezynfekować. Przeznaczone do wielokrotnego użytku. Produkt certyfikowany w EU i na Świecie: CE.ISO 9001:2015. Spełnia wszystkie wymogi dla procedur sterylizacji oraz jakości według zarządzeń gabinetów i placówek medycyny estetycznej. Sterylizacja w autoklawie do 134°.</t>
  </si>
  <si>
    <t xml:space="preserve">Pakiet nr 4- Ostrza skalpeli                   </t>
  </si>
  <si>
    <t>Pakiet nr 1- Fizjodyspenser implantologiczny z kompatybilną kątnicą, akcesoriami, implanty, kasety, śruby gojące, transfery wyciskowe, bone profiler.</t>
  </si>
  <si>
    <t xml:space="preserve">Pakiet nr 2- Narzędzia, materiały i akcesoria implantologiczne, chirurgiczne, protetyczne  </t>
  </si>
  <si>
    <t>145.</t>
  </si>
  <si>
    <t>146.</t>
  </si>
  <si>
    <t>147.</t>
  </si>
  <si>
    <t>148.</t>
  </si>
  <si>
    <t>149.</t>
  </si>
  <si>
    <t>150.</t>
  </si>
  <si>
    <t>3,5*8,5</t>
  </si>
  <si>
    <t>3,5*10</t>
  </si>
  <si>
    <t>3,5*11,5</t>
  </si>
  <si>
    <t>3,5*13</t>
  </si>
  <si>
    <t>3,5*15</t>
  </si>
  <si>
    <t>4,0*7</t>
  </si>
  <si>
    <t>4,0*8,5</t>
  </si>
  <si>
    <t>4,0*10</t>
  </si>
  <si>
    <t>4,0*11,5</t>
  </si>
  <si>
    <t>Implanty TS III lub produkt równoważny parametrom opisywanym - do wyboru różne rozmiary*. Zbieżne o kącie nachylenia 1,5 stopnia, z podwójną spiralą gwintu,"agresywnym, otwartym" gwintem, subkrestalne o paltformie protetycznej z hexem wewnętrzym, bez kołnierza, ze stożkiem Morse'a 11 stopni, o powierzchni w technologii SA. Porowatość powierzchni 2,5-3 mikrometry. Różne rozmiary, wybierane indywidualnie do pacjenta.</t>
  </si>
  <si>
    <t>Fizjodyspenser z silnikiem EM-19 oraz sterownikiem przewodowym S-N2 lub produkt równoważny parametrom opisywanym. Mikrosilnik o dużej mocy i precyzyjnym ustawieniu momentu obrotowego. Moment obrotowy silnika 5,5 Ncm a zakres prędkości od 300 do 40.000 obr./min. Maks. moment obrotowy na instrumencie obrotowym w programie 4-70Ncm. Napięcie sieciowe 220-240V,50/60Hz. Maksymalna mechaniczna moc wyjściowa-70W. Długość przewodu silnika 1,8m. Prędkość przepływu płynu chłodzącego przy 100% - min. 90ml/min. Sterownik nożny przewodowy. Wymiary zewnętrzne 100x235x240mm.                                                                                                                                                                                                                                                                                                                                                                                                                                                                 Kompatybilna kątnica do fizjodyspensera z diodą Mini-LED+ i niezależnym generatorem. Przełożenie 20:1.Typ podłączenia: ISO 3964 (DIN 13.940). Jakość światła- dzienne. Pojedynczy spray zewnętrzny. System chłodzenia wewnętrznego: Kirschner/Meyer. System mocowania wiertła- na przycisk. Instrumenty obrotowe- do wierteł i frezów chirurgicznych z trzonkiem kątnicowym o średnicy 2,35mm + 10 x implant TS III lub produkt równoważny parametrom opisywanym - różne rozmiary, wybierane indywidualnie do pacjenta.</t>
  </si>
  <si>
    <t>4,0*13</t>
  </si>
  <si>
    <t>4,0*15</t>
  </si>
  <si>
    <t>4,5*7</t>
  </si>
  <si>
    <t>4,5*8,5</t>
  </si>
  <si>
    <t>4,5*10</t>
  </si>
  <si>
    <t>4,5*11,5</t>
  </si>
  <si>
    <t>4,5*13</t>
  </si>
  <si>
    <t>4,5*15</t>
  </si>
  <si>
    <t>5,0*7</t>
  </si>
  <si>
    <t>5,0*8,5</t>
  </si>
  <si>
    <t>5,0*10</t>
  </si>
  <si>
    <t>5,0*13</t>
  </si>
  <si>
    <t>5,0*15</t>
  </si>
  <si>
    <t>6,0*10</t>
  </si>
  <si>
    <t>6,0*11</t>
  </si>
  <si>
    <t>6,0*13</t>
  </si>
  <si>
    <t>7,0*6</t>
  </si>
  <si>
    <t>7,0*8</t>
  </si>
  <si>
    <t>7,0*10</t>
  </si>
  <si>
    <t>7,0*11</t>
  </si>
  <si>
    <t>7,0*13</t>
  </si>
  <si>
    <t>7,0*7</t>
  </si>
  <si>
    <t>6,0*7</t>
  </si>
  <si>
    <t>6,0*6</t>
  </si>
  <si>
    <t>6,0*8</t>
  </si>
  <si>
    <t>5,0*6</t>
  </si>
  <si>
    <t>3,0*8,5</t>
  </si>
  <si>
    <t>3,0*10</t>
  </si>
  <si>
    <t>3,0*11,5</t>
  </si>
  <si>
    <t>3,0*13</t>
  </si>
  <si>
    <t>4,0*6</t>
  </si>
  <si>
    <t>4,5*6</t>
  </si>
  <si>
    <t>5,0*4</t>
  </si>
  <si>
    <t>5,0*5</t>
  </si>
  <si>
    <t>Kaseta do implantologii nawigowanej w systemie do opisywanych implantów.</t>
  </si>
  <si>
    <t>Kaseta adekwatna do opisu implantów zawierająca elementy umożliwiające wprowadzenie implantów. Zawierająca w wyposażeniu dodatkowo klucz dynamometryczny, miernik głębokości oraz tackę na wiertła.</t>
  </si>
  <si>
    <t>Śruba gojąca - kombinacja średnic i wysokości dająca możliwość 18 różnych  kombinacji, dostosowane do systemu implantologicznego i ściśle warunkujące dobór transferu wyciskowego. Moment obrotowy przykręcenia 8-10 Ncm. Klucz hex 1,2. Rozbieżność 15 stopni, 25 stopni, 35 stopni, 56 stopni w zależności od długości śruby. Dopasowane do opisywanych implantów. Rozmiary: 6,0*3; 6,0*4; 6,0*5; 6,0*6; 6,0*7; 6,0*9; 7,0*3; 7,0*4; 7,0*5; 7,0*6; 7,0*7; 7,0*9; 8,0*5.</t>
  </si>
  <si>
    <t>5,0*11,5</t>
  </si>
  <si>
    <t>Implanty SOI lub produkt równoważny parametrom opisywanym - do wyboru różne rozmiary**. Zbieżne o kącie nachylenia 1,5 stopnia, z podwójną spiralą gwintu,"agresywnym, otwartym" gwintem, subkrestalne o paltformie protetycznej z hexem wewnętrzym, bez kołnierza, ze stożkiem Morse'a 11 stopni, o powierzchni w technologii SA. Porowatość powierzchni 2,5-3 mikrometry. Zatopione w cieczy z Wit K umożliwiąc natychmiastowe tworzenie się skrzepu. Różne rozmiary, wybierane indywidualnie do pacjenta. Rozmiary: 3.5 X 10.0 MM; 4.0 X 10.0 MM; 3.0 X 8.5 MM; 3.0 X 10.5 MM; 3.5 X 11.5 MM; 3.0 X 11.5 MM; 3.5 X 8.5 MM; 3.5 X 13.0 MM; 4.0 X 7.0 MM; 4.0 X 8.5 MM; 4.0 X 11.5 MM; 4.0 X 13.0 MM; 4.5 X 8.5 MM; 4.5 X 10.0 MM; 4.5 X 11.5 MM; 4.5 X 13.0 MM; 5.0 X 7.0 MM; 5.0 X 8.5MM; 5.0 X 10.0 MM; 5.0 X 11.5 MM; 3.0 X 13.5 MM; 4.5 X 7.0 MM.</t>
  </si>
  <si>
    <t xml:space="preserve">Transfer wyciskowy - do wyboru różne rozmiary (wymienione poniżej). Do łyżki otwartej, średnicy 4,0 mm; 4,5 mm; 5,0 mm; 6,0 mm; 7.0 mm o możliwych długościach 11 mm i 15 mm, hex 1,2. Umieszczenie pasywne transferu. Ze śrubą stabilizującą przykręcaną przed pobraniem wycisku, odkręcaną przed usunięciem łyżki z masą wyciskową. Moment obrotowy przykręcenia - 8 Ncm. Posiada "oczko" do zatopienia w masie, umieszczane od strony przedsionka. Dopasowane do opisywanych implantów.                                                                                                                                                                                                                                                                                                                                                                                     </t>
  </si>
  <si>
    <t>Hex Mini 4*11</t>
  </si>
  <si>
    <t>Hex Mini 4*15</t>
  </si>
  <si>
    <t>Hex Mini 4,5*11</t>
  </si>
  <si>
    <t>Hex Mini 4,5*15</t>
  </si>
  <si>
    <t>Hex Standard 4*11</t>
  </si>
  <si>
    <t>Non-Hex Standard 4*11</t>
  </si>
  <si>
    <t>Hex Standard 4*15</t>
  </si>
  <si>
    <t>Non-Hex Standard 4*15</t>
  </si>
  <si>
    <t>Hex Standard 4,5*11</t>
  </si>
  <si>
    <t>Non-Hex Standard 4,5*11</t>
  </si>
  <si>
    <t>Hex Standard 4,5*15</t>
  </si>
  <si>
    <t>Non-Hex Standard 4,5*15</t>
  </si>
  <si>
    <t>Hex Standard 5*11</t>
  </si>
  <si>
    <t>Non-Hex Standard 5,0*11</t>
  </si>
  <si>
    <t>Hex Standard 5*15</t>
  </si>
  <si>
    <t>Non-Hex Standard 5,0*15</t>
  </si>
  <si>
    <t>Hex Standard 6*11</t>
  </si>
  <si>
    <t>Hex Standard 6*15</t>
  </si>
  <si>
    <t>Hex Standard 7*11</t>
  </si>
  <si>
    <t>Hex Standard 7*15</t>
  </si>
  <si>
    <t>Hex MINI 4*11</t>
  </si>
  <si>
    <t>Non-Hex MINI 4*11</t>
  </si>
  <si>
    <t>Hex MINI 4*14</t>
  </si>
  <si>
    <t>NO Hex Mini 4*11</t>
  </si>
  <si>
    <t>Non-Hex MINI 4*14</t>
  </si>
  <si>
    <t>Hex MINI 4.5*11</t>
  </si>
  <si>
    <t>Hex MINI 4.5*14</t>
  </si>
  <si>
    <t>Hex STANDARD 4*11</t>
  </si>
  <si>
    <t>Hex STANDARD 4*14</t>
  </si>
  <si>
    <t>Non-Hex STANDARD 4*14</t>
  </si>
  <si>
    <t>Hex STANDARD 4,5*11</t>
  </si>
  <si>
    <t>Hex Regular 4.5*14</t>
  </si>
  <si>
    <t>Non-Hex STANDARD 4,5*14</t>
  </si>
  <si>
    <t>Hex STANDARD 5*11</t>
  </si>
  <si>
    <t>Hex STANDARD 5*14</t>
  </si>
  <si>
    <t>Hex STANDARD 6*11</t>
  </si>
  <si>
    <t>Hex STANDARD 6*14</t>
  </si>
  <si>
    <t>Kaseta do sterylizacji. Dwuczęściowa z blokadą zamykającą. Specjany rozmiar pozwalający zapakować min. 10 narzedzi oraz miseczkę do biomaterialów 25ml. Po rozłożeniu podwójna powierzchnia do odkładania narzedzi.</t>
  </si>
  <si>
    <t>Kaseta do sterylizacji. Dwuczęściowa z blokadą zamykającą. Specjany rozmiar pozwalający zapakować min. 5 narzedzi oraz miseczkę do biomaterialów 25ml. Po rozłożeniu podwójna powierzchnia do odkładania narzedzi.</t>
  </si>
  <si>
    <t>Frez z węglika wolframu o standardowym cięciu krzyżowym. Frezy z drobnymi, krzyżowymi nacięciami. Przeznaczone do obróbki stopów metali. Obrabiana powierzchnia pozostaje gładka. Dostępne w opakowaniu zawierającym 1 sztukę.</t>
  </si>
  <si>
    <t>Frez z węglika wolframu o drobnym cięciu spiralnym. Frez do szlifowania mas termoplastycznych o różnych twardościach. Odpowiednie nacięcia nadają gładką powierzchnię szlifowanego materiału. Dostępne w opakowaniu zawierającym 1 sztukę.</t>
  </si>
  <si>
    <r>
      <t xml:space="preserve">Wiertła różyczki na turbinę przedłużoną </t>
    </r>
    <r>
      <rPr>
        <b/>
        <sz val="7"/>
        <color theme="1"/>
        <rFont val="Tahoma"/>
        <family val="2"/>
      </rPr>
      <t xml:space="preserve">śr 12 </t>
    </r>
    <r>
      <rPr>
        <sz val="7"/>
        <color theme="1"/>
        <rFont val="Tahoma"/>
        <family val="2"/>
      </rPr>
      <t>o kształcie kulistym.</t>
    </r>
  </si>
  <si>
    <r>
      <t xml:space="preserve">Wiertła różyczki na turbinę przedłużoną </t>
    </r>
    <r>
      <rPr>
        <b/>
        <sz val="7"/>
        <color theme="1"/>
        <rFont val="Tahoma"/>
        <family val="2"/>
      </rPr>
      <t xml:space="preserve">śr 14 </t>
    </r>
    <r>
      <rPr>
        <sz val="7"/>
        <color theme="1"/>
        <rFont val="Tahoma"/>
        <family val="2"/>
      </rPr>
      <t>o kształcie kulistym.</t>
    </r>
  </si>
  <si>
    <r>
      <t xml:space="preserve">Wiertła różyczki na turbinę przedłużoną śr </t>
    </r>
    <r>
      <rPr>
        <b/>
        <sz val="7"/>
        <color theme="1"/>
        <rFont val="Tahoma"/>
        <family val="2"/>
      </rPr>
      <t xml:space="preserve">16 </t>
    </r>
    <r>
      <rPr>
        <sz val="7"/>
        <color theme="1"/>
        <rFont val="Tahoma"/>
        <family val="2"/>
      </rPr>
      <t>o kształcie kulistym.</t>
    </r>
  </si>
  <si>
    <r>
      <t xml:space="preserve">Wiertła różyczki na turbinę przedłużoną </t>
    </r>
    <r>
      <rPr>
        <b/>
        <sz val="7"/>
        <color theme="1"/>
        <rFont val="Tahoma"/>
        <family val="2"/>
      </rPr>
      <t>śr 18</t>
    </r>
    <r>
      <rPr>
        <sz val="7"/>
        <color theme="1"/>
        <rFont val="Tahoma"/>
        <family val="2"/>
      </rPr>
      <t xml:space="preserve"> o kształcie kulistym.</t>
    </r>
  </si>
  <si>
    <t>Tarczka protetyczna do cięcia koron na kątnicę, z pełnego diamentu na kątnicę, jako uniwersalny rozcinacz. Tnie: metal, porcelanę w tym cyrkon. Część pracująca tarczy jest wykonana ze spiekanego diamentu. Oznacza to, że pracując, nie zużywa się poprzez ścieranie nasypu. Pracuje równomiernie ścierając się na obwodzie, a mimo zmniejszającego się obwodu, zachowuje swoje właściwości tnące. Narzędziem, pracujemy przykładając go do powierzchni korony, pod kątem, wykonujemy cięcie w formie litery V.  Technika V jest bardzo ważna, gdyż przyłożenie tarczy prostopadle do przecinanej powierzchni, grozi złamaniem narzędzia. Gdy tniemy, cięcie musi być szersze przy powierzchni niż głębiej w koronie. W przeciwnym razie tarcza może się zablokować pomiędzy dwoma częściami korony, zgiąć i złamać, jeśli pacjent się poruszy. UWAGA: NARZĘDZIE NIE NADAJE SIĘ DO PODNOSZENIA KORON - istnieje ryzyko złamania. W trakcie pracy, bardzo ważne jest, by zapewnienie maksymalnego chłodzenia narzędzia. Zalecane obroty: 15 000 - 40 000 rpm. Właściwa praca narzędziem, wpływa na jego efektywność i długi czas pracy. Testy przeprowadzone przez producenta, wskazują, że narzędziem można przeciąć ok. 30 koron. Zalety: szybkość pracy, rozcinanie korony trwa kilka razy krócej, niż innymi rozcinaczami, uniwersalność, jednym narzędziem rozcinamy wszelkie materiały, z których może być wykonana korona, duża wytrzymałość.</t>
  </si>
  <si>
    <t>Gumki do polerowania koron. Gumki polerskie na kątnicę do polerowania kompozytów i ceramiki na kątnicę - kolor fioletowy. 1-stopniowy diamentowy system do polerowania wstępnego oraz na wysoki połysk. Polerowanie kompozytów nanofilowych, mikrohybrydowych i mikrofilowych. 1-stopniowy diamentowy system do polerowania wstępnego i ostatecznego.</t>
  </si>
  <si>
    <r>
      <t>Kielich do polerowania koron</t>
    </r>
    <r>
      <rPr>
        <sz val="7"/>
        <color theme="1"/>
        <rFont val="Tahoma"/>
        <family val="2"/>
      </rPr>
      <t>. Gumki polerskie na kątnicę do porcelany i kompozytów -  kolor beżowy. Polerowanie kompozytów nanofilowych, mikrohybrydowych i mikrofilowych. To jednostopniowe polerki diamentowane do wypełnień kompozytowych. Wybrane ziarno diamentu umożliwia polerowanie wszystkich kompozytów za pomocą polerki. Ciągłe uwalnianie ściernych elementów polerskich wygładza powierzchnię. Efektem jest wysoki połysk. Gumowe wiązanie o elastycznej stabilności umożliwia polerowanie we wszystkich obszarach i zapobiega uszkodzeniu powierzchni kompozytowej. Eliminując zmianę instrumentu, czas i koszty są zredukowane. Ważne jest, aby używać unikalnego polerowania ze sprayem wodnym, ponieważ w przeciwnym razie żywotność zostanie znacznie zmniejszona, a polerka pozostawi smugi i plamy na wypełnieniu kompozytowym!</t>
    </r>
  </si>
  <si>
    <t>Wiertło jajo czerwony nasyp sterylne. Wiertła produkowane są z naturalnych diamentów i wysokiej jakości stali nierdzewnej przekraczając wymogi ISO dla instrumentów rotujących. Wiertła posiadają zaświadczenie CE, ISO, FDA (Food and Drugs Administration USA). Produkt zapewnia następujące funkcje: wysoka precyzja cięcia, wysoka tolerancja uchwytu, trwałe i wysokiej jakości wykonanie. Wiertła te są sterylne przygotowane do natychmiastowego użycia. Zapewnia to bezpieczeństwo i wygodę pracy jak również oszczędność czasu bez potrzeby pierwszej sterylizacji wiertła.</t>
  </si>
  <si>
    <t>Wiertło stożek okrągły, sterylne. Wiertła produkowane są z naturalnych diamentów i wysokiej jakości stali nierdzewnej przekraczając wymogi ISO dla instrumentów rotujących. Wiertła posiadają zaświadczenie CE, ISO, FDA (Food and Drugs Administration USA). Produkt zapewnia następujące funkcje: wysoka precyzja cięcia, wysoka tolerancja uchwytu, trwałe i wysokiej jakości wykonanie. Wiertła te są sterylne przygotowane do natychmiastowego użycia. Zapewnia to bezpieczeństwo i wygodę pracy jak również oszczędność czasu bez potrzeby pierwszej sterylizacji wiertła.</t>
  </si>
  <si>
    <t xml:space="preserve">Cewnik Pezzer CP-36-40 36FR/CH lub produkt równoważny parametrom opisywanym sterylny a'10 szt. Właściwości: wykonany z miękkiego i elastycznego lateksu, atraumatyczna, lekko zaokrąglona specjalna końcówka ułatwiająca wprowadzenie cewnika, wyposażony w trzy boczne otwory o łagodnie wyoblonych krawędziach, sterylny, sterylizowany tlenkiem etylenu, opakowanie podwójne - wewnętrzne folia, zewnętrzne papier/folia. </t>
  </si>
  <si>
    <t>Ssak chirurgiczny 2,8mm (a'20szt). Jałowe, jednorazowe końcowki ssące z bardzo precyzyjnym zakończeniem wykorzystywane są do aspiracji w trakcie dentystycznych procedur chirurgicznych. Długa końcówka umożliwia utrzymanie w odpowiedniej odległości od pola operacyjnego, a rozmiar zarówno rączki jak i samej końcówki umożliwia pracę nawet w niewielkich obszarach. Kąt rączki oraz stożkowaty kształt końcówki nie blokują pola widzenia, ponadto zielony kolor końcówki daje świetny kontrast podczas pracy. Pastik, z którego są zrobione, powoduje, że można z nimi pracować również przy elektrochirurgii. Pakowane indywidualnie, jednorazowe, bez ryzyka infekcji krzyżowych, idealne do precyzyjnej aspiracji, dostarczane z podwójnym adapterem. Dostępne opakowanie: 20 szt.</t>
  </si>
  <si>
    <t>Adapter do końcówek ssaka chirurgicznego w rozmiarze 11/16. Podwójny adapter (przejściówka) pozwalająca na montaż końcówek ssaka chirurgicznego. Dostępny w kolorze białym. Adapter 11/16 mm. Opakowanie: 1 szt.</t>
  </si>
  <si>
    <t>Kleszcze Berten górny ząb mądrości fig 67A lub produkt równoważny parametrom opisywanym. Długość całkowita kleszczy 170 mm. Przeznaczenie - ekstrakcja górnego zęba mądrości. Tworzywo - stal nierdzewna. Sprężyna - materiał wykonania - najwyższej klasy niemiecka stal. Kleszcze wykonane są z najwyższej klasy stali nierdzewnej dzięki czemu charakteryzują się trwałością i wytrzymałością. Precyzja wykonania pozwala pewnie uchwycić ząb przeznaczony do ekstrakcji - górny ząb mądrości. Powierzchnia pracująca kleszczy ma poprzeczne rowkowana, co umożliwia precyzyjne i stabilne utrzymanie zęba w trakcie zabiegu ekstrakcji. Anatomiczna budowa narzędzia sprawia, że kleszcze przystosowane są do łuku szczękowego oraz budowy zęba. Kleszcze zbudowane są z dwóch ryflowanych końców oraz rękojeści z krzyżowymi nacięciami, co gwarantuje wygodę użycia, dodatkowo patent antypoślizgowy na rękojeści sprawia, że instrument pewnie trzyma się w dłoni w trakcie zabiegu, a niemiecka sprężyna najwyższej jakości zamontowana między rękojeściami pozwala na płynne otwieranie i zamykanie kleszczy. Produkt spełnia wszystkie wymogi dla procedury sterylizacji dla placówek stomatologicznych. Certyfikaty: ISO 9001:2015 oraz CE. Do produktu dołączana jest w języku polskim i angielskim Instrukcja obsługi, co zapewni łatwe i prawidłowe użytkowanie instrumentu oraz lepszą konserwację produktu.</t>
  </si>
  <si>
    <t>Cement tymczasowy (50g bazy + 15g katalizatora) bez eugenolu, przeznaczony do opcjonalnego stosowania u pacjentów uczulonych na eugenol. Materiał nie zaburza reakcji wiązania cementów kompozytowych czy akrylowych materiałów tymczasowych. Posiada taką samą konsystencję i wytrzymałość, jak klasyczny cement tymczaowy. Zalecany do czasowego mocowania uzupełnień protetycznych tymczasowych lub stałych.</t>
  </si>
  <si>
    <t>Gumka ścierna P1235 lub produkt równoważny parametrom opisywanym. Gumki polerskie niebieskie na kątnicę do kompozytów. Gumki są miękkie, jednak zawierają materiały ścierne. Zmniejsza to lub eliminuje potrzebę użycia pasty. Z wiązań coraz więcej ciał polerujących uwalnianych jest podczas polerowania. Pozwala to na delikatne polerowanie. Ryzyko urazu zęba jest zmniejszone. W przypadku szczególnie grubych pokryć można tu również użyć pasty do polerowania. Efekt polerowania zostaje podwojony, a efekt wygładzenia można wykonać szybciej. Można sterylizować i można go używać wiele razy, co zwiększa efektywność ekonomiczną.</t>
  </si>
  <si>
    <t xml:space="preserve">Taśma w kolorze białym. Produkt jest wykonany z tworzywa sztucznego PTFE, które cechuje się wytrzymałością oraz solidnością, dzięki czemu taśma precyzyjnie uszczelni połączenia. Produkt jest odporny na działanie wysokiej temperatury oraz niekorzystnych warunków. Taśmę wyróżnia doskonała izolacyjność, dzięki czemu zastosowany materiał zniweluje przecieki wodne, usprawniając pracę.Taśmę teflonową cechuje prostota założenia. </t>
  </si>
  <si>
    <t>Pakiet nr 5- Igły do iniekcji</t>
  </si>
  <si>
    <t>Fartuchy niejałowe. Fartuch medyczny z gumką włókninowy, niesterylny 10 szt. Fartuchy niejałowe, przeznaczone są do stosowania przez personel medyczny w szpitalach, izbach przyjęć, gabinetach lekarskich, podczas wykonywania procedur nie wymagających jałowości. Właściwości: włóknina polipropylenowa, wiązany na troki w talii oraz na szyi, rękawy długie zakończone gumką, przewiewny, jednorazowego użytku. Rozmiary: L - 20 g/m2, L - 25 g/m2, L - 30 g/m2, XL - 20 g/m2. Opakowanie zawiera: Fartuch medyczny z gumką niesterylny 10 szt. w wybranym, dostępnym rozmiarze.</t>
  </si>
  <si>
    <t>Wiertło do profilowania kości wokół kołnierz implantu - wiertło poruszające się po wkręconej w implant prowadnicy, zbierając równomiernie kość wokół kołnierza implantu. Prędkość użycia 800 rpm z chłodzeniem. Średnica wiertła 4,5 mm; 5,5 mm lub 7,0 mm, dopasowane do opisywanych  implantów.</t>
  </si>
  <si>
    <t>Pakiet Nr 6- Opatrunki, serwety, fartuchy, obłożenia</t>
  </si>
  <si>
    <t>Załącznik nr 2</t>
  </si>
  <si>
    <t xml:space="preserve"> podpis upoważnionego przedstawiciela Wykonawcy  </t>
  </si>
  <si>
    <t xml:space="preserve">podpis upoważnionego przedstawiciela Wykonawcy   </t>
  </si>
  <si>
    <t xml:space="preserve">podpis upoważnionego przedstawiciela Wykonawcy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</si>
</sst>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 _z_ł_-;\-* #,##0.00\ _z_ł_-;_-* &quot;-&quot;??\ _z_ł_-;_-@_-"/>
    <numFmt numFmtId="164" formatCode="#,##0.00\ &quot;zł&quot;"/>
    <numFmt numFmtId="165" formatCode="[$-415]General"/>
  </numFmts>
  <fonts count="33">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sz val="7.5"/>
      <color rgb="FFFF0000"/>
      <name val="Tahoma"/>
      <family val="2"/>
      <charset val="238"/>
    </font>
    <font>
      <sz val="7.5"/>
      <color rgb="FF92D050"/>
      <name val="Tahoma"/>
      <family val="2"/>
      <charset val="238"/>
    </font>
    <font>
      <sz val="6.5"/>
      <name val="Tahoma"/>
      <family val="2"/>
      <charset val="238"/>
    </font>
    <font>
      <sz val="7"/>
      <color rgb="FF000000"/>
      <name val="Tahoma"/>
      <family val="2"/>
      <charset val="238"/>
    </font>
    <font>
      <sz val="7"/>
      <color theme="1"/>
      <name val="Tahoma"/>
      <family val="2"/>
      <charset val="238"/>
    </font>
    <font>
      <sz val="14"/>
      <color rgb="FF000000"/>
      <name val="Arial11"/>
      <charset val="238"/>
    </font>
    <font>
      <sz val="16"/>
      <color rgb="FFFF0000"/>
      <name val="Tahoma"/>
      <family val="2"/>
      <charset val="238"/>
    </font>
    <font>
      <b/>
      <sz val="16"/>
      <color rgb="FFFF0000"/>
      <name val="Tahoma"/>
      <family val="2"/>
      <charset val="238"/>
    </font>
    <font>
      <sz val="11"/>
      <color rgb="FF000000"/>
      <name val="Arial11"/>
      <charset val="238"/>
    </font>
    <font>
      <sz val="8"/>
      <name val="Calibri"/>
      <family val="2"/>
      <charset val="238"/>
      <scheme val="minor"/>
    </font>
    <font>
      <b/>
      <sz val="11"/>
      <color theme="1"/>
      <name val="Calibri"/>
      <family val="2"/>
      <charset val="238"/>
      <scheme val="minor"/>
    </font>
    <font>
      <b/>
      <sz val="7"/>
      <color theme="1"/>
      <name val="Tahoma"/>
      <family val="2"/>
    </font>
    <font>
      <sz val="7"/>
      <color theme="1"/>
      <name val="Tahoma"/>
      <family val="2"/>
    </font>
    <font>
      <sz val="7.5"/>
      <name val="Tahoma"/>
      <family val="2"/>
    </font>
    <font>
      <i/>
      <sz val="7.5"/>
      <name val="Tahoma"/>
      <family val="2"/>
      <charset val="238"/>
    </font>
    <font>
      <b/>
      <sz val="7.5"/>
      <name val="Tahoma"/>
      <family val="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b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35">
    <xf numFmtId="0" fontId="0" fillId="0" borderId="0"/>
    <xf numFmtId="0" fontId="3" fillId="0" borderId="0" applyNumberFormat="0" applyFill="0" applyBorder="0" applyAlignment="0" applyProtection="0"/>
    <xf numFmtId="0" fontId="2" fillId="0" borderId="0"/>
    <xf numFmtId="43" fontId="4" fillId="0" borderId="0" applyFont="0" applyFill="0" applyBorder="0" applyAlignment="0" applyProtection="0"/>
    <xf numFmtId="0" fontId="6" fillId="0" borderId="0"/>
    <xf numFmtId="0" fontId="5" fillId="0" borderId="0"/>
    <xf numFmtId="0" fontId="7" fillId="0" borderId="0"/>
    <xf numFmtId="43" fontId="6" fillId="0" borderId="0" applyFont="0" applyFill="0" applyBorder="0" applyAlignment="0" applyProtection="0"/>
    <xf numFmtId="0" fontId="6" fillId="0" borderId="0"/>
    <xf numFmtId="0" fontId="4" fillId="0" borderId="0"/>
    <xf numFmtId="0" fontId="6"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xf numFmtId="9" fontId="6" fillId="0" borderId="0" applyFont="0" applyFill="0" applyBorder="0" applyAlignment="0" applyProtection="0"/>
    <xf numFmtId="44"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2" fillId="0" borderId="0" applyNumberFormat="0" applyBorder="0" applyProtection="0"/>
    <xf numFmtId="165" fontId="25" fillId="0" borderId="0"/>
    <xf numFmtId="165" fontId="25" fillId="0" borderId="0"/>
  </cellStyleXfs>
  <cellXfs count="110">
    <xf numFmtId="0" fontId="0" fillId="0" borderId="0" xfId="0"/>
    <xf numFmtId="0" fontId="9" fillId="0" borderId="0" xfId="0" applyFont="1" applyAlignment="1">
      <alignment vertical="center"/>
    </xf>
    <xf numFmtId="0" fontId="15" fillId="0" borderId="0" xfId="0" applyFont="1" applyAlignment="1">
      <alignment vertical="center"/>
    </xf>
    <xf numFmtId="0" fontId="8" fillId="4" borderId="1" xfId="0" applyFont="1" applyFill="1" applyBorder="1" applyAlignment="1">
      <alignment horizontal="center" vertical="center" wrapText="1"/>
    </xf>
    <xf numFmtId="2" fontId="8" fillId="4" borderId="1" xfId="0" applyNumberFormat="1"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43" fontId="9" fillId="0" borderId="1" xfId="3" applyFont="1" applyFill="1" applyBorder="1" applyAlignment="1">
      <alignment horizontal="center" vertical="center" wrapText="1"/>
    </xf>
    <xf numFmtId="44" fontId="8" fillId="4"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wrapText="1"/>
    </xf>
    <xf numFmtId="0" fontId="8" fillId="0" borderId="0" xfId="0" applyFont="1" applyAlignment="1">
      <alignment horizontal="right" vertical="center"/>
    </xf>
    <xf numFmtId="164" fontId="9" fillId="0" borderId="0" xfId="0" applyNumberFormat="1" applyFont="1" applyAlignment="1">
      <alignment horizontal="center" vertical="center" wrapText="1"/>
    </xf>
    <xf numFmtId="44" fontId="8" fillId="0" borderId="0" xfId="0" applyNumberFormat="1" applyFont="1" applyAlignment="1">
      <alignment horizontal="center" vertical="center"/>
    </xf>
    <xf numFmtId="44" fontId="8" fillId="0" borderId="0" xfId="0" applyNumberFormat="1" applyFont="1" applyAlignment="1">
      <alignment horizontal="right" vertical="center"/>
    </xf>
    <xf numFmtId="0" fontId="18" fillId="0" borderId="0" xfId="0" applyFont="1" applyAlignment="1">
      <alignment vertical="center"/>
    </xf>
    <xf numFmtId="0" fontId="8" fillId="0" borderId="1" xfId="0" applyFont="1" applyBorder="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164" fontId="8" fillId="0" borderId="0" xfId="0" applyNumberFormat="1" applyFont="1" applyAlignment="1">
      <alignment horizontal="center" vertical="center" wrapText="1"/>
    </xf>
    <xf numFmtId="44" fontId="8" fillId="4" borderId="1" xfId="0" applyNumberFormat="1" applyFont="1" applyFill="1" applyBorder="1" applyAlignment="1">
      <alignment horizontal="center" vertical="center" wrapText="1"/>
    </xf>
    <xf numFmtId="0" fontId="10" fillId="0" borderId="1" xfId="10" applyFont="1" applyBorder="1" applyAlignment="1">
      <alignment horizontal="left" vertical="center" wrapText="1"/>
    </xf>
    <xf numFmtId="0" fontId="10" fillId="0" borderId="1" xfId="0" applyFont="1" applyBorder="1" applyAlignment="1">
      <alignment horizontal="left" vertical="center" wrapText="1"/>
    </xf>
    <xf numFmtId="0" fontId="10" fillId="0" borderId="1" xfId="10" applyFont="1" applyBorder="1" applyAlignment="1">
      <alignment vertical="center" wrapText="1"/>
    </xf>
    <xf numFmtId="0" fontId="8" fillId="5" borderId="0" xfId="10" applyFont="1" applyFill="1" applyAlignment="1">
      <alignment horizontal="center" vertical="center"/>
    </xf>
    <xf numFmtId="164" fontId="8" fillId="5" borderId="0" xfId="10" applyNumberFormat="1" applyFont="1" applyFill="1" applyAlignment="1">
      <alignment horizontal="center" vertical="center"/>
    </xf>
    <xf numFmtId="164" fontId="8" fillId="5" borderId="0" xfId="10" applyNumberFormat="1" applyFont="1" applyFill="1" applyAlignment="1">
      <alignment horizontal="right" vertical="center"/>
    </xf>
    <xf numFmtId="9" fontId="8" fillId="5" borderId="0" xfId="10" applyNumberFormat="1" applyFont="1" applyFill="1" applyAlignment="1">
      <alignment horizontal="center" vertical="center"/>
    </xf>
    <xf numFmtId="164" fontId="8" fillId="5" borderId="5" xfId="10" applyNumberFormat="1" applyFont="1" applyFill="1" applyBorder="1" applyAlignment="1">
      <alignment horizontal="center" vertical="center"/>
    </xf>
    <xf numFmtId="0" fontId="8" fillId="5" borderId="0" xfId="10" applyFont="1" applyFill="1" applyAlignment="1">
      <alignment vertical="center"/>
    </xf>
    <xf numFmtId="164" fontId="9" fillId="5" borderId="5" xfId="10" applyNumberFormat="1" applyFont="1" applyFill="1" applyBorder="1" applyAlignment="1">
      <alignment horizontal="center" vertical="center" wrapText="1"/>
    </xf>
    <xf numFmtId="0" fontId="8" fillId="5" borderId="0" xfId="10" applyFont="1" applyFill="1" applyAlignment="1">
      <alignment horizontal="right" vertical="center"/>
    </xf>
    <xf numFmtId="0" fontId="8" fillId="5" borderId="5" xfId="10" applyFont="1" applyFill="1" applyBorder="1" applyAlignment="1">
      <alignment horizontal="center" vertical="center"/>
    </xf>
    <xf numFmtId="0" fontId="8" fillId="5" borderId="0" xfId="10" applyFont="1" applyFill="1" applyAlignment="1">
      <alignment horizontal="center" vertical="center" wrapText="1"/>
    </xf>
    <xf numFmtId="0" fontId="8" fillId="5" borderId="5" xfId="10" applyFont="1" applyFill="1" applyBorder="1" applyAlignment="1">
      <alignment horizontal="center" vertical="center" wrapText="1"/>
    </xf>
    <xf numFmtId="0" fontId="8" fillId="5" borderId="5" xfId="10" applyFont="1" applyFill="1" applyBorder="1" applyAlignment="1">
      <alignment vertical="center"/>
    </xf>
    <xf numFmtId="0" fontId="8" fillId="5" borderId="5" xfId="10" applyFont="1" applyFill="1" applyBorder="1" applyAlignment="1">
      <alignment horizontal="right" vertical="center"/>
    </xf>
    <xf numFmtId="0" fontId="19" fillId="0" borderId="1" xfId="0" applyFont="1" applyBorder="1" applyAlignment="1">
      <alignment horizontal="center" vertical="center" wrapText="1"/>
    </xf>
    <xf numFmtId="0" fontId="21" fillId="0" borderId="0" xfId="0" applyFont="1" applyAlignment="1">
      <alignment vertical="center"/>
    </xf>
    <xf numFmtId="0" fontId="11" fillId="5" borderId="5" xfId="10" applyFont="1" applyFill="1" applyBorder="1" applyAlignment="1">
      <alignment vertical="center"/>
    </xf>
    <xf numFmtId="0" fontId="10" fillId="4" borderId="1" xfId="0" applyFont="1" applyFill="1" applyBorder="1" applyAlignment="1">
      <alignment horizontal="center" vertical="center" wrapText="1"/>
    </xf>
    <xf numFmtId="0" fontId="11" fillId="0" borderId="0" xfId="0" applyFont="1" applyAlignment="1">
      <alignment vertical="center" wrapText="1"/>
    </xf>
    <xf numFmtId="0" fontId="10" fillId="0" borderId="0" xfId="0" applyFont="1" applyAlignment="1">
      <alignment vertical="center"/>
    </xf>
    <xf numFmtId="0" fontId="21" fillId="0" borderId="0" xfId="0" applyFont="1" applyAlignment="1">
      <alignment vertical="center" wrapText="1"/>
    </xf>
    <xf numFmtId="0" fontId="11" fillId="0" borderId="0" xfId="0" applyFont="1" applyAlignment="1">
      <alignment vertical="center"/>
    </xf>
    <xf numFmtId="0" fontId="20" fillId="6" borderId="7" xfId="0"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5" fillId="0" borderId="0" xfId="0" applyFont="1" applyAlignment="1">
      <alignment vertical="center" wrapText="1"/>
    </xf>
    <xf numFmtId="0" fontId="18"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xf>
    <xf numFmtId="3" fontId="23" fillId="0" borderId="0" xfId="0" applyNumberFormat="1" applyFont="1" applyAlignment="1">
      <alignment vertical="center"/>
    </xf>
    <xf numFmtId="0" fontId="8" fillId="0" borderId="6" xfId="0" applyFont="1" applyBorder="1" applyAlignment="1">
      <alignment horizontal="center" vertical="center" wrapText="1"/>
    </xf>
    <xf numFmtId="0" fontId="16" fillId="0" borderId="0" xfId="0" applyFont="1" applyAlignment="1">
      <alignment horizontal="center" vertical="center"/>
    </xf>
    <xf numFmtId="0" fontId="15" fillId="5" borderId="0" xfId="0" applyFont="1" applyFill="1" applyAlignment="1">
      <alignment horizontal="center" vertical="center"/>
    </xf>
    <xf numFmtId="0" fontId="16" fillId="3" borderId="1" xfId="0" applyFont="1" applyFill="1" applyBorder="1" applyAlignment="1">
      <alignment horizontal="center" vertical="center" wrapText="1"/>
    </xf>
    <xf numFmtId="0" fontId="18" fillId="5" borderId="0" xfId="0" applyFont="1" applyFill="1" applyAlignment="1">
      <alignment horizontal="center" vertical="center"/>
    </xf>
    <xf numFmtId="0" fontId="16" fillId="5" borderId="0" xfId="0" applyFont="1" applyFill="1" applyAlignment="1">
      <alignment horizontal="center" vertical="center"/>
    </xf>
    <xf numFmtId="0" fontId="17" fillId="3" borderId="1" xfId="0" applyFont="1" applyFill="1" applyBorder="1" applyAlignment="1">
      <alignment horizontal="center" vertical="center" wrapText="1"/>
    </xf>
    <xf numFmtId="0" fontId="27" fillId="0" borderId="0" xfId="0" applyFont="1"/>
    <xf numFmtId="0" fontId="21" fillId="0" borderId="1" xfId="0" applyFont="1" applyBorder="1" applyAlignment="1">
      <alignment horizontal="left" vertical="center" wrapText="1"/>
    </xf>
    <xf numFmtId="0" fontId="29" fillId="0" borderId="0" xfId="0" applyFont="1"/>
    <xf numFmtId="0" fontId="29" fillId="0" borderId="1" xfId="0" applyFont="1" applyBorder="1" applyAlignment="1">
      <alignment horizontal="left"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164" fontId="8" fillId="3" borderId="1" xfId="0" applyNumberFormat="1" applyFont="1" applyFill="1" applyBorder="1" applyAlignment="1">
      <alignment horizontal="right" vertical="center" wrapText="1"/>
    </xf>
    <xf numFmtId="0" fontId="29" fillId="2" borderId="1" xfId="0" applyFont="1" applyFill="1" applyBorder="1" applyAlignment="1">
      <alignment horizontal="left" vertical="center" wrapText="1"/>
    </xf>
    <xf numFmtId="0" fontId="29" fillId="2" borderId="1" xfId="0" applyFont="1" applyFill="1" applyBorder="1"/>
    <xf numFmtId="0" fontId="29" fillId="2" borderId="1" xfId="0" applyFont="1" applyFill="1" applyBorder="1" applyAlignment="1">
      <alignment wrapText="1"/>
    </xf>
    <xf numFmtId="3" fontId="8" fillId="2" borderId="1" xfId="5" applyNumberFormat="1" applyFont="1" applyFill="1" applyBorder="1" applyAlignment="1">
      <alignment horizontal="center" vertical="center"/>
    </xf>
    <xf numFmtId="164" fontId="8" fillId="0" borderId="0" xfId="0" applyNumberFormat="1" applyFont="1" applyAlignment="1">
      <alignment horizontal="right" vertical="center" wrapText="1"/>
    </xf>
    <xf numFmtId="44" fontId="8" fillId="0" borderId="0" xfId="0" applyNumberFormat="1" applyFont="1" applyAlignment="1">
      <alignment vertical="center" wrapText="1"/>
    </xf>
    <xf numFmtId="3" fontId="8" fillId="5" borderId="0" xfId="10" applyNumberFormat="1" applyFont="1" applyFill="1" applyAlignment="1">
      <alignment horizontal="center" vertical="center"/>
    </xf>
    <xf numFmtId="3" fontId="8" fillId="0" borderId="2" xfId="10" applyNumberFormat="1" applyFont="1" applyBorder="1" applyAlignment="1">
      <alignment horizontal="center" vertical="center"/>
    </xf>
    <xf numFmtId="3" fontId="8" fillId="0" borderId="1" xfId="10" applyNumberFormat="1" applyFont="1" applyBorder="1" applyAlignment="1">
      <alignment horizontal="center" vertical="center"/>
    </xf>
    <xf numFmtId="3" fontId="8" fillId="0" borderId="1" xfId="5" applyNumberFormat="1" applyFont="1" applyBorder="1" applyAlignment="1">
      <alignment horizontal="center" vertical="center"/>
    </xf>
    <xf numFmtId="3" fontId="19" fillId="0" borderId="1" xfId="5" applyNumberFormat="1" applyFont="1" applyBorder="1" applyAlignment="1">
      <alignment horizontal="center" vertical="center"/>
    </xf>
    <xf numFmtId="164" fontId="8" fillId="3" borderId="1" xfId="10" applyNumberFormat="1" applyFont="1" applyFill="1" applyBorder="1" applyAlignment="1">
      <alignment horizontal="right" vertical="center"/>
    </xf>
    <xf numFmtId="44" fontId="31" fillId="0" borderId="0" xfId="0" applyNumberFormat="1" applyFont="1" applyAlignment="1">
      <alignment horizontal="center" vertical="center"/>
    </xf>
    <xf numFmtId="164" fontId="8" fillId="3" borderId="2" xfId="10" applyNumberFormat="1" applyFont="1" applyFill="1" applyBorder="1" applyAlignment="1">
      <alignment horizontal="right" vertical="center"/>
    </xf>
    <xf numFmtId="164" fontId="8" fillId="3" borderId="3" xfId="10" applyNumberFormat="1" applyFont="1" applyFill="1" applyBorder="1" applyAlignment="1">
      <alignment horizontal="right" vertical="center"/>
    </xf>
    <xf numFmtId="44" fontId="8" fillId="0" borderId="0" xfId="0" applyNumberFormat="1" applyFont="1" applyAlignment="1">
      <alignment horizontal="center" vertical="center" wrapText="1"/>
    </xf>
    <xf numFmtId="44" fontId="32" fillId="4" borderId="2" xfId="0" applyNumberFormat="1" applyFont="1" applyFill="1" applyBorder="1" applyAlignment="1">
      <alignment vertical="center" wrapText="1"/>
    </xf>
    <xf numFmtId="164" fontId="32" fillId="0" borderId="0" xfId="0" applyNumberFormat="1" applyFont="1" applyAlignment="1">
      <alignment horizontal="right" vertical="center" wrapText="1"/>
    </xf>
    <xf numFmtId="44" fontId="32" fillId="4" borderId="2" xfId="0" applyNumberFormat="1" applyFont="1" applyFill="1" applyBorder="1" applyAlignment="1">
      <alignment horizontal="center" vertical="center" wrapText="1"/>
    </xf>
    <xf numFmtId="164" fontId="32" fillId="0" borderId="4" xfId="0" applyNumberFormat="1" applyFont="1" applyBorder="1" applyAlignment="1">
      <alignment horizontal="center" vertical="center" wrapText="1"/>
    </xf>
    <xf numFmtId="0" fontId="30" fillId="4" borderId="1" xfId="0" applyFont="1" applyFill="1" applyBorder="1" applyAlignment="1">
      <alignment horizontal="center" vertical="center" wrapText="1"/>
    </xf>
    <xf numFmtId="0" fontId="9" fillId="0" borderId="1" xfId="3"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44" fontId="8" fillId="4" borderId="3" xfId="0" applyNumberFormat="1" applyFont="1" applyFill="1" applyBorder="1" applyAlignment="1">
      <alignment horizontal="center" vertical="center" wrapText="1"/>
    </xf>
    <xf numFmtId="44" fontId="8" fillId="4" borderId="4" xfId="0" applyNumberFormat="1" applyFont="1" applyFill="1" applyBorder="1" applyAlignment="1">
      <alignment horizontal="center" vertical="center" wrapText="1"/>
    </xf>
    <xf numFmtId="44" fontId="8" fillId="4" borderId="2" xfId="0" applyNumberFormat="1" applyFont="1" applyFill="1" applyBorder="1" applyAlignment="1">
      <alignment horizontal="center" vertical="center" wrapText="1"/>
    </xf>
    <xf numFmtId="9" fontId="8" fillId="3" borderId="3" xfId="0" applyNumberFormat="1" applyFont="1" applyFill="1" applyBorder="1" applyAlignment="1">
      <alignment horizontal="center" vertical="center" wrapText="1"/>
    </xf>
    <xf numFmtId="9" fontId="8" fillId="3" borderId="4" xfId="0" applyNumberFormat="1"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3" xfId="3"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0" fontId="9" fillId="0" borderId="2" xfId="3" applyNumberFormat="1" applyFont="1" applyFill="1" applyBorder="1" applyAlignment="1">
      <alignment horizontal="center" vertical="center" wrapText="1"/>
    </xf>
  </cellXfs>
  <cellStyles count="35">
    <cellStyle name="Default" xfId="16" xr:uid="{00000000-0005-0000-0000-000000000000}"/>
    <cellStyle name="Dziesiętny" xfId="3" builtinId="3"/>
    <cellStyle name="Dziesiętny 2" xfId="7" xr:uid="{00000000-0005-0000-0000-000002000000}"/>
    <cellStyle name="Dziesiętny 2 2" xfId="13" xr:uid="{00000000-0005-0000-0000-000003000000}"/>
    <cellStyle name="Dziesiętny 3" xfId="12" xr:uid="{00000000-0005-0000-0000-000004000000}"/>
    <cellStyle name="Dziesiętny 4" xfId="22" xr:uid="{00000000-0005-0000-0000-000005000000}"/>
    <cellStyle name="Excel Built-in Normal" xfId="6" xr:uid="{00000000-0005-0000-0000-000006000000}"/>
    <cellStyle name="Hiperłącze 2" xfId="1" xr:uid="{00000000-0005-0000-0000-000007000000}"/>
    <cellStyle name="Normal 2" xfId="11" xr:uid="{00000000-0005-0000-0000-000008000000}"/>
    <cellStyle name="Normal_Sheet2" xfId="19" xr:uid="{00000000-0005-0000-0000-000009000000}"/>
    <cellStyle name="Normalny" xfId="0" builtinId="0"/>
    <cellStyle name="Normalny 2" xfId="2" xr:uid="{00000000-0005-0000-0000-00000B000000}"/>
    <cellStyle name="Normalny 2 4" xfId="18" xr:uid="{00000000-0005-0000-0000-00000C000000}"/>
    <cellStyle name="Normalny 3" xfId="8" xr:uid="{00000000-0005-0000-0000-00000D000000}"/>
    <cellStyle name="Normalny 4" xfId="4" xr:uid="{00000000-0005-0000-0000-00000E000000}"/>
    <cellStyle name="Normalny 4 2" xfId="34" xr:uid="{00000000-0005-0000-0000-00000F000000}"/>
    <cellStyle name="Normalny 5" xfId="9" xr:uid="{00000000-0005-0000-0000-000010000000}"/>
    <cellStyle name="Normalny 6" xfId="10" xr:uid="{00000000-0005-0000-0000-000011000000}"/>
    <cellStyle name="Normalny 6 2" xfId="33" xr:uid="{00000000-0005-0000-0000-000012000000}"/>
    <cellStyle name="Normalny 8" xfId="32" xr:uid="{00000000-0005-0000-0000-000013000000}"/>
    <cellStyle name="Normalny_Arkusz1" xfId="5" xr:uid="{00000000-0005-0000-0000-000014000000}"/>
    <cellStyle name="Procentowy 2" xfId="17" xr:uid="{00000000-0005-0000-0000-000016000000}"/>
    <cellStyle name="Procentowy 2 2" xfId="20" xr:uid="{00000000-0005-0000-0000-000017000000}"/>
    <cellStyle name="Procentowy 3" xfId="15" xr:uid="{00000000-0005-0000-0000-000018000000}"/>
    <cellStyle name="Walutowy 2" xfId="21" xr:uid="{00000000-0005-0000-0000-00001A000000}"/>
    <cellStyle name="Walutowy 2 2" xfId="25" xr:uid="{00000000-0005-0000-0000-00001B000000}"/>
    <cellStyle name="Walutowy 2 2 2" xfId="31" xr:uid="{00000000-0005-0000-0000-00001C000000}"/>
    <cellStyle name="Walutowy 2 3" xfId="28" xr:uid="{00000000-0005-0000-0000-00001D000000}"/>
    <cellStyle name="Walutowy 3" xfId="14" xr:uid="{00000000-0005-0000-0000-00001E000000}"/>
    <cellStyle name="Walutowy 3 2" xfId="24" xr:uid="{00000000-0005-0000-0000-00001F000000}"/>
    <cellStyle name="Walutowy 3 2 2" xfId="30" xr:uid="{00000000-0005-0000-0000-000020000000}"/>
    <cellStyle name="Walutowy 3 3" xfId="27" xr:uid="{00000000-0005-0000-0000-000021000000}"/>
    <cellStyle name="Walutowy 4" xfId="23" xr:uid="{00000000-0005-0000-0000-000022000000}"/>
    <cellStyle name="Walutowy 4 2" xfId="29" xr:uid="{00000000-0005-0000-0000-000023000000}"/>
    <cellStyle name="Walutowy 5" xfId="26" xr:uid="{00000000-0005-0000-0000-00002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6"/>
  <sheetViews>
    <sheetView tabSelected="1" topLeftCell="A4" zoomScaleNormal="100" zoomScaleSheetLayoutView="90" workbookViewId="0"/>
  </sheetViews>
  <sheetFormatPr defaultColWidth="8.85546875" defaultRowHeight="19.5"/>
  <cols>
    <col min="1" max="1" width="4" style="5" customWidth="1"/>
    <col min="2" max="2" width="54.140625" style="43" customWidth="1"/>
    <col min="3" max="3" width="5" style="5" customWidth="1"/>
    <col min="4" max="4" width="10" style="5" customWidth="1"/>
    <col min="5" max="5" width="6.42578125" style="5" customWidth="1"/>
    <col min="6" max="6" width="13.7109375" style="5" customWidth="1"/>
    <col min="7" max="7" width="12" style="10" customWidth="1"/>
    <col min="8" max="8" width="13.140625" style="19" customWidth="1"/>
    <col min="9" max="9" width="4.28515625" style="5" customWidth="1"/>
    <col min="10" max="10" width="12.85546875" style="5" customWidth="1"/>
    <col min="11" max="11" width="12.28515625" style="57" customWidth="1"/>
    <col min="12" max="12" width="11.42578125" style="57" customWidth="1"/>
    <col min="13" max="13" width="13.28515625" style="17" customWidth="1"/>
    <col min="14" max="14" width="8.85546875" style="16"/>
    <col min="15" max="15" width="8.85546875" style="53"/>
    <col min="16" max="16384" width="8.85546875" style="17"/>
  </cols>
  <sheetData>
    <row r="1" spans="1:15" ht="29.25" customHeight="1">
      <c r="B1" s="45" t="s">
        <v>444</v>
      </c>
    </row>
    <row r="2" spans="1:15" ht="11.25" customHeight="1">
      <c r="B2" s="39"/>
    </row>
    <row r="3" spans="1:15" s="2" customFormat="1" ht="25.5" customHeight="1">
      <c r="A3" s="1"/>
      <c r="B3" s="40" t="s">
        <v>324</v>
      </c>
      <c r="C3" s="36"/>
      <c r="D3" s="35"/>
      <c r="E3" s="47"/>
      <c r="F3" s="31"/>
      <c r="G3" s="37"/>
      <c r="H3" s="35"/>
      <c r="I3" s="33"/>
      <c r="J3" s="30"/>
      <c r="K3" s="58"/>
      <c r="L3" s="58"/>
      <c r="N3" s="51"/>
      <c r="O3" s="54"/>
    </row>
    <row r="4" spans="1:15" s="5" customFormat="1" ht="84" customHeight="1">
      <c r="A4" s="3" t="s">
        <v>0</v>
      </c>
      <c r="B4" s="41" t="s">
        <v>75</v>
      </c>
      <c r="C4" s="3" t="s">
        <v>74</v>
      </c>
      <c r="D4" s="3" t="s">
        <v>86</v>
      </c>
      <c r="E4" s="3" t="s">
        <v>1</v>
      </c>
      <c r="F4" s="3" t="s">
        <v>84</v>
      </c>
      <c r="G4" s="4" t="s">
        <v>79</v>
      </c>
      <c r="H4" s="4" t="s">
        <v>85</v>
      </c>
      <c r="I4" s="90" t="s">
        <v>2</v>
      </c>
      <c r="J4" s="3" t="s">
        <v>72</v>
      </c>
      <c r="K4" s="3" t="s">
        <v>73</v>
      </c>
      <c r="L4" s="3" t="s">
        <v>3</v>
      </c>
      <c r="N4" s="18"/>
      <c r="O4" s="53"/>
    </row>
    <row r="5" spans="1:15" s="5" customFormat="1">
      <c r="A5" s="3" t="s">
        <v>4</v>
      </c>
      <c r="B5" s="41" t="s">
        <v>5</v>
      </c>
      <c r="C5" s="3" t="s">
        <v>6</v>
      </c>
      <c r="D5" s="3" t="s">
        <v>7</v>
      </c>
      <c r="E5" s="3" t="s">
        <v>8</v>
      </c>
      <c r="F5" s="3" t="s">
        <v>9</v>
      </c>
      <c r="G5" s="3" t="s">
        <v>10</v>
      </c>
      <c r="H5" s="3" t="s">
        <v>11</v>
      </c>
      <c r="I5" s="3" t="s">
        <v>76</v>
      </c>
      <c r="J5" s="3" t="s">
        <v>80</v>
      </c>
      <c r="K5" s="3" t="s">
        <v>82</v>
      </c>
      <c r="L5" s="3" t="s">
        <v>83</v>
      </c>
      <c r="M5" s="56"/>
      <c r="N5" s="18"/>
      <c r="O5" s="53"/>
    </row>
    <row r="6" spans="1:15" s="5" customFormat="1" ht="134.1" customHeight="1">
      <c r="A6" s="49" t="s">
        <v>12</v>
      </c>
      <c r="B6" s="50" t="s">
        <v>342</v>
      </c>
      <c r="C6" s="49" t="s">
        <v>26</v>
      </c>
      <c r="D6" s="49">
        <v>1</v>
      </c>
      <c r="E6" s="48">
        <v>1</v>
      </c>
      <c r="F6" s="91">
        <f>ROUND(D6/E6,2)</f>
        <v>1</v>
      </c>
      <c r="G6" s="69"/>
      <c r="H6" s="21"/>
      <c r="I6" s="9">
        <v>0.08</v>
      </c>
      <c r="J6" s="8">
        <f>ROUND(H6*I6+H6,2)</f>
        <v>0</v>
      </c>
      <c r="K6" s="48"/>
      <c r="L6" s="48"/>
      <c r="N6" s="18"/>
      <c r="O6" s="55"/>
    </row>
    <row r="7" spans="1:15" s="5" customFormat="1" ht="42" customHeight="1">
      <c r="A7" s="49" t="s">
        <v>14</v>
      </c>
      <c r="B7" s="70" t="s">
        <v>305</v>
      </c>
      <c r="C7" s="49" t="s">
        <v>25</v>
      </c>
      <c r="D7" s="73">
        <v>30</v>
      </c>
      <c r="E7" s="48">
        <v>1</v>
      </c>
      <c r="F7" s="91">
        <f>ROUND(D7/E7,2)</f>
        <v>30</v>
      </c>
      <c r="G7" s="81"/>
      <c r="H7" s="21">
        <f>ROUND(F7*G7,2)</f>
        <v>0</v>
      </c>
      <c r="I7" s="9">
        <v>0.08</v>
      </c>
      <c r="J7" s="8">
        <f>ROUND(H7*I7+H7,2)</f>
        <v>0</v>
      </c>
      <c r="K7" s="48"/>
      <c r="L7" s="48"/>
      <c r="N7" s="18"/>
      <c r="O7" s="55"/>
    </row>
    <row r="8" spans="1:15" s="5" customFormat="1" ht="68.099999999999994" customHeight="1">
      <c r="A8" s="104" t="s">
        <v>15</v>
      </c>
      <c r="B8" s="50" t="s">
        <v>341</v>
      </c>
      <c r="C8" s="104" t="s">
        <v>24</v>
      </c>
      <c r="D8" s="104">
        <v>65</v>
      </c>
      <c r="E8" s="92">
        <v>1</v>
      </c>
      <c r="F8" s="107">
        <f>ROUND(D8/E8,2)</f>
        <v>65</v>
      </c>
      <c r="G8" s="95"/>
      <c r="H8" s="98"/>
      <c r="I8" s="101">
        <v>0.08</v>
      </c>
      <c r="J8" s="98">
        <f>ROUND(H8*I8+H8,2)</f>
        <v>0</v>
      </c>
      <c r="K8" s="92"/>
      <c r="L8" s="92"/>
      <c r="N8" s="18"/>
      <c r="O8" s="55"/>
    </row>
    <row r="9" spans="1:15" s="65" customFormat="1" ht="9">
      <c r="A9" s="105"/>
      <c r="B9" s="71" t="s">
        <v>332</v>
      </c>
      <c r="C9" s="105"/>
      <c r="D9" s="105"/>
      <c r="E9" s="93"/>
      <c r="F9" s="108"/>
      <c r="G9" s="96"/>
      <c r="H9" s="99"/>
      <c r="I9" s="102"/>
      <c r="J9" s="99"/>
      <c r="K9" s="93"/>
      <c r="L9" s="93"/>
    </row>
    <row r="10" spans="1:15" s="65" customFormat="1" ht="9">
      <c r="A10" s="105"/>
      <c r="B10" s="71" t="s">
        <v>333</v>
      </c>
      <c r="C10" s="105"/>
      <c r="D10" s="105"/>
      <c r="E10" s="93"/>
      <c r="F10" s="108"/>
      <c r="G10" s="96"/>
      <c r="H10" s="99"/>
      <c r="I10" s="102"/>
      <c r="J10" s="99"/>
      <c r="K10" s="93"/>
      <c r="L10" s="93"/>
    </row>
    <row r="11" spans="1:15" s="65" customFormat="1" ht="9">
      <c r="A11" s="105"/>
      <c r="B11" s="71" t="s">
        <v>334</v>
      </c>
      <c r="C11" s="105"/>
      <c r="D11" s="105"/>
      <c r="E11" s="93"/>
      <c r="F11" s="108"/>
      <c r="G11" s="96"/>
      <c r="H11" s="99"/>
      <c r="I11" s="102"/>
      <c r="J11" s="99"/>
      <c r="K11" s="93"/>
      <c r="L11" s="93"/>
    </row>
    <row r="12" spans="1:15" s="65" customFormat="1" ht="9">
      <c r="A12" s="105"/>
      <c r="B12" s="71" t="s">
        <v>335</v>
      </c>
      <c r="C12" s="105"/>
      <c r="D12" s="105"/>
      <c r="E12" s="93"/>
      <c r="F12" s="108"/>
      <c r="G12" s="96"/>
      <c r="H12" s="99"/>
      <c r="I12" s="102"/>
      <c r="J12" s="99"/>
      <c r="K12" s="93"/>
      <c r="L12" s="93"/>
    </row>
    <row r="13" spans="1:15" s="65" customFormat="1" ht="9">
      <c r="A13" s="105"/>
      <c r="B13" s="71" t="s">
        <v>336</v>
      </c>
      <c r="C13" s="105"/>
      <c r="D13" s="105"/>
      <c r="E13" s="93"/>
      <c r="F13" s="108"/>
      <c r="G13" s="96"/>
      <c r="H13" s="99"/>
      <c r="I13" s="102"/>
      <c r="J13" s="99"/>
      <c r="K13" s="93"/>
      <c r="L13" s="93"/>
    </row>
    <row r="14" spans="1:15" s="65" customFormat="1" ht="9">
      <c r="A14" s="105"/>
      <c r="B14" s="71" t="s">
        <v>337</v>
      </c>
      <c r="C14" s="105"/>
      <c r="D14" s="105"/>
      <c r="E14" s="93"/>
      <c r="F14" s="108"/>
      <c r="G14" s="96"/>
      <c r="H14" s="99"/>
      <c r="I14" s="102"/>
      <c r="J14" s="99"/>
      <c r="K14" s="93"/>
      <c r="L14" s="93"/>
    </row>
    <row r="15" spans="1:15" s="65" customFormat="1" ht="9">
      <c r="A15" s="105"/>
      <c r="B15" s="71" t="s">
        <v>338</v>
      </c>
      <c r="C15" s="105"/>
      <c r="D15" s="105"/>
      <c r="E15" s="93"/>
      <c r="F15" s="108"/>
      <c r="G15" s="96"/>
      <c r="H15" s="99"/>
      <c r="I15" s="102"/>
      <c r="J15" s="99"/>
      <c r="K15" s="93"/>
      <c r="L15" s="93"/>
    </row>
    <row r="16" spans="1:15" s="65" customFormat="1" ht="9">
      <c r="A16" s="105"/>
      <c r="B16" s="71" t="s">
        <v>339</v>
      </c>
      <c r="C16" s="105"/>
      <c r="D16" s="105"/>
      <c r="E16" s="93"/>
      <c r="F16" s="108"/>
      <c r="G16" s="96"/>
      <c r="H16" s="99"/>
      <c r="I16" s="102"/>
      <c r="J16" s="99"/>
      <c r="K16" s="93"/>
      <c r="L16" s="93"/>
    </row>
    <row r="17" spans="1:12" s="65" customFormat="1" ht="9">
      <c r="A17" s="105"/>
      <c r="B17" s="71" t="s">
        <v>340</v>
      </c>
      <c r="C17" s="105"/>
      <c r="D17" s="105"/>
      <c r="E17" s="93"/>
      <c r="F17" s="108"/>
      <c r="G17" s="96"/>
      <c r="H17" s="99"/>
      <c r="I17" s="102"/>
      <c r="J17" s="99"/>
      <c r="K17" s="93"/>
      <c r="L17" s="93"/>
    </row>
    <row r="18" spans="1:12" s="65" customFormat="1" ht="9">
      <c r="A18" s="105"/>
      <c r="B18" s="71" t="s">
        <v>343</v>
      </c>
      <c r="C18" s="105"/>
      <c r="D18" s="105"/>
      <c r="E18" s="93"/>
      <c r="F18" s="108"/>
      <c r="G18" s="96"/>
      <c r="H18" s="99"/>
      <c r="I18" s="102"/>
      <c r="J18" s="99"/>
      <c r="K18" s="93"/>
      <c r="L18" s="93"/>
    </row>
    <row r="19" spans="1:12" s="65" customFormat="1" ht="9">
      <c r="A19" s="105"/>
      <c r="B19" s="71" t="s">
        <v>344</v>
      </c>
      <c r="C19" s="105"/>
      <c r="D19" s="105"/>
      <c r="E19" s="93"/>
      <c r="F19" s="108"/>
      <c r="G19" s="96"/>
      <c r="H19" s="99"/>
      <c r="I19" s="102"/>
      <c r="J19" s="99"/>
      <c r="K19" s="93"/>
      <c r="L19" s="93"/>
    </row>
    <row r="20" spans="1:12" s="65" customFormat="1" ht="9">
      <c r="A20" s="105"/>
      <c r="B20" s="71" t="s">
        <v>345</v>
      </c>
      <c r="C20" s="105"/>
      <c r="D20" s="105"/>
      <c r="E20" s="93"/>
      <c r="F20" s="108"/>
      <c r="G20" s="96"/>
      <c r="H20" s="99"/>
      <c r="I20" s="102"/>
      <c r="J20" s="99"/>
      <c r="K20" s="93"/>
      <c r="L20" s="93"/>
    </row>
    <row r="21" spans="1:12" s="65" customFormat="1" ht="9">
      <c r="A21" s="105"/>
      <c r="B21" s="71" t="s">
        <v>346</v>
      </c>
      <c r="C21" s="105"/>
      <c r="D21" s="105"/>
      <c r="E21" s="93"/>
      <c r="F21" s="108"/>
      <c r="G21" s="96"/>
      <c r="H21" s="99"/>
      <c r="I21" s="102"/>
      <c r="J21" s="99"/>
      <c r="K21" s="93"/>
      <c r="L21" s="93"/>
    </row>
    <row r="22" spans="1:12" s="65" customFormat="1" ht="9">
      <c r="A22" s="105"/>
      <c r="B22" s="71" t="s">
        <v>347</v>
      </c>
      <c r="C22" s="105"/>
      <c r="D22" s="105"/>
      <c r="E22" s="93"/>
      <c r="F22" s="108"/>
      <c r="G22" s="96"/>
      <c r="H22" s="99"/>
      <c r="I22" s="102"/>
      <c r="J22" s="99"/>
      <c r="K22" s="93"/>
      <c r="L22" s="93"/>
    </row>
    <row r="23" spans="1:12" s="65" customFormat="1" ht="9">
      <c r="A23" s="105"/>
      <c r="B23" s="71" t="s">
        <v>348</v>
      </c>
      <c r="C23" s="105"/>
      <c r="D23" s="105"/>
      <c r="E23" s="93"/>
      <c r="F23" s="108"/>
      <c r="G23" s="96"/>
      <c r="H23" s="99"/>
      <c r="I23" s="102"/>
      <c r="J23" s="99"/>
      <c r="K23" s="93"/>
      <c r="L23" s="93"/>
    </row>
    <row r="24" spans="1:12" s="65" customFormat="1" ht="9">
      <c r="A24" s="105"/>
      <c r="B24" s="71" t="s">
        <v>349</v>
      </c>
      <c r="C24" s="105"/>
      <c r="D24" s="105"/>
      <c r="E24" s="93"/>
      <c r="F24" s="108"/>
      <c r="G24" s="96"/>
      <c r="H24" s="99"/>
      <c r="I24" s="102"/>
      <c r="J24" s="99"/>
      <c r="K24" s="93"/>
      <c r="L24" s="93"/>
    </row>
    <row r="25" spans="1:12" s="65" customFormat="1" ht="9">
      <c r="A25" s="105"/>
      <c r="B25" s="71" t="s">
        <v>350</v>
      </c>
      <c r="C25" s="105"/>
      <c r="D25" s="105"/>
      <c r="E25" s="93"/>
      <c r="F25" s="108"/>
      <c r="G25" s="96"/>
      <c r="H25" s="99"/>
      <c r="I25" s="102"/>
      <c r="J25" s="99"/>
      <c r="K25" s="93"/>
      <c r="L25" s="93"/>
    </row>
    <row r="26" spans="1:12" s="65" customFormat="1" ht="9">
      <c r="A26" s="105"/>
      <c r="B26" s="71" t="s">
        <v>351</v>
      </c>
      <c r="C26" s="105"/>
      <c r="D26" s="105"/>
      <c r="E26" s="93"/>
      <c r="F26" s="108"/>
      <c r="G26" s="96"/>
      <c r="H26" s="99"/>
      <c r="I26" s="102"/>
      <c r="J26" s="99"/>
      <c r="K26" s="93"/>
      <c r="L26" s="93"/>
    </row>
    <row r="27" spans="1:12" s="65" customFormat="1" ht="9">
      <c r="A27" s="105"/>
      <c r="B27" s="71" t="s">
        <v>352</v>
      </c>
      <c r="C27" s="105"/>
      <c r="D27" s="105"/>
      <c r="E27" s="93"/>
      <c r="F27" s="108"/>
      <c r="G27" s="96"/>
      <c r="H27" s="99"/>
      <c r="I27" s="102"/>
      <c r="J27" s="99"/>
      <c r="K27" s="93"/>
      <c r="L27" s="93"/>
    </row>
    <row r="28" spans="1:12" s="65" customFormat="1" ht="9">
      <c r="A28" s="105"/>
      <c r="B28" s="71" t="s">
        <v>353</v>
      </c>
      <c r="C28" s="105"/>
      <c r="D28" s="105"/>
      <c r="E28" s="93"/>
      <c r="F28" s="108"/>
      <c r="G28" s="96"/>
      <c r="H28" s="99"/>
      <c r="I28" s="102"/>
      <c r="J28" s="99"/>
      <c r="K28" s="93"/>
      <c r="L28" s="93"/>
    </row>
    <row r="29" spans="1:12" s="65" customFormat="1" ht="9">
      <c r="A29" s="105"/>
      <c r="B29" s="71" t="s">
        <v>380</v>
      </c>
      <c r="C29" s="105"/>
      <c r="D29" s="105"/>
      <c r="E29" s="93"/>
      <c r="F29" s="108"/>
      <c r="G29" s="96"/>
      <c r="H29" s="99"/>
      <c r="I29" s="102"/>
      <c r="J29" s="99"/>
      <c r="K29" s="93"/>
      <c r="L29" s="93"/>
    </row>
    <row r="30" spans="1:12" s="65" customFormat="1" ht="9">
      <c r="A30" s="105"/>
      <c r="B30" s="71" t="s">
        <v>354</v>
      </c>
      <c r="C30" s="105"/>
      <c r="D30" s="105"/>
      <c r="E30" s="93"/>
      <c r="F30" s="108"/>
      <c r="G30" s="96"/>
      <c r="H30" s="99"/>
      <c r="I30" s="102"/>
      <c r="J30" s="99"/>
      <c r="K30" s="93"/>
      <c r="L30" s="93"/>
    </row>
    <row r="31" spans="1:12" s="65" customFormat="1" ht="9">
      <c r="A31" s="105"/>
      <c r="B31" s="71" t="s">
        <v>355</v>
      </c>
      <c r="C31" s="105"/>
      <c r="D31" s="105"/>
      <c r="E31" s="93"/>
      <c r="F31" s="108"/>
      <c r="G31" s="96"/>
      <c r="H31" s="99"/>
      <c r="I31" s="102"/>
      <c r="J31" s="99"/>
      <c r="K31" s="93"/>
      <c r="L31" s="93"/>
    </row>
    <row r="32" spans="1:12" s="65" customFormat="1" ht="9">
      <c r="A32" s="105"/>
      <c r="B32" s="71" t="s">
        <v>356</v>
      </c>
      <c r="C32" s="105"/>
      <c r="D32" s="105"/>
      <c r="E32" s="93"/>
      <c r="F32" s="108"/>
      <c r="G32" s="96"/>
      <c r="H32" s="99"/>
      <c r="I32" s="102"/>
      <c r="J32" s="99"/>
      <c r="K32" s="93"/>
      <c r="L32" s="93"/>
    </row>
    <row r="33" spans="1:12" s="65" customFormat="1" ht="9">
      <c r="A33" s="105"/>
      <c r="B33" s="71" t="s">
        <v>357</v>
      </c>
      <c r="C33" s="105"/>
      <c r="D33" s="105"/>
      <c r="E33" s="93"/>
      <c r="F33" s="108"/>
      <c r="G33" s="96"/>
      <c r="H33" s="99"/>
      <c r="I33" s="102"/>
      <c r="J33" s="99"/>
      <c r="K33" s="93"/>
      <c r="L33" s="93"/>
    </row>
    <row r="34" spans="1:12" s="65" customFormat="1" ht="9">
      <c r="A34" s="105"/>
      <c r="B34" s="71" t="s">
        <v>358</v>
      </c>
      <c r="C34" s="105"/>
      <c r="D34" s="105"/>
      <c r="E34" s="93"/>
      <c r="F34" s="108"/>
      <c r="G34" s="96"/>
      <c r="H34" s="99"/>
      <c r="I34" s="102"/>
      <c r="J34" s="99"/>
      <c r="K34" s="93"/>
      <c r="L34" s="93"/>
    </row>
    <row r="35" spans="1:12" s="65" customFormat="1" ht="9">
      <c r="A35" s="105"/>
      <c r="B35" s="71" t="s">
        <v>359</v>
      </c>
      <c r="C35" s="105"/>
      <c r="D35" s="105"/>
      <c r="E35" s="93"/>
      <c r="F35" s="108"/>
      <c r="G35" s="96"/>
      <c r="H35" s="99"/>
      <c r="I35" s="102"/>
      <c r="J35" s="99"/>
      <c r="K35" s="93"/>
      <c r="L35" s="93"/>
    </row>
    <row r="36" spans="1:12" s="65" customFormat="1" ht="9">
      <c r="A36" s="105"/>
      <c r="B36" s="71" t="s">
        <v>360</v>
      </c>
      <c r="C36" s="105"/>
      <c r="D36" s="105"/>
      <c r="E36" s="93"/>
      <c r="F36" s="108"/>
      <c r="G36" s="96"/>
      <c r="H36" s="99"/>
      <c r="I36" s="102"/>
      <c r="J36" s="99"/>
      <c r="K36" s="93"/>
      <c r="L36" s="93"/>
    </row>
    <row r="37" spans="1:12" s="65" customFormat="1" ht="9">
      <c r="A37" s="105"/>
      <c r="B37" s="71" t="s">
        <v>361</v>
      </c>
      <c r="C37" s="105"/>
      <c r="D37" s="105"/>
      <c r="E37" s="93"/>
      <c r="F37" s="108"/>
      <c r="G37" s="96"/>
      <c r="H37" s="99"/>
      <c r="I37" s="102"/>
      <c r="J37" s="99"/>
      <c r="K37" s="93"/>
      <c r="L37" s="93"/>
    </row>
    <row r="38" spans="1:12" s="65" customFormat="1" ht="9">
      <c r="A38" s="105"/>
      <c r="B38" s="71" t="s">
        <v>362</v>
      </c>
      <c r="C38" s="105"/>
      <c r="D38" s="105"/>
      <c r="E38" s="93"/>
      <c r="F38" s="108"/>
      <c r="G38" s="96"/>
      <c r="H38" s="99"/>
      <c r="I38" s="102"/>
      <c r="J38" s="99"/>
      <c r="K38" s="93"/>
      <c r="L38" s="93"/>
    </row>
    <row r="39" spans="1:12" s="65" customFormat="1" ht="9">
      <c r="A39" s="105"/>
      <c r="B39" s="71" t="s">
        <v>363</v>
      </c>
      <c r="C39" s="105"/>
      <c r="D39" s="105"/>
      <c r="E39" s="93"/>
      <c r="F39" s="108"/>
      <c r="G39" s="96"/>
      <c r="H39" s="99"/>
      <c r="I39" s="102"/>
      <c r="J39" s="99"/>
      <c r="K39" s="93"/>
      <c r="L39" s="93"/>
    </row>
    <row r="40" spans="1:12" s="65" customFormat="1" ht="9">
      <c r="A40" s="105"/>
      <c r="B40" s="71" t="s">
        <v>364</v>
      </c>
      <c r="C40" s="105"/>
      <c r="D40" s="105"/>
      <c r="E40" s="93"/>
      <c r="F40" s="108"/>
      <c r="G40" s="96"/>
      <c r="H40" s="99"/>
      <c r="I40" s="102"/>
      <c r="J40" s="99"/>
      <c r="K40" s="93"/>
      <c r="L40" s="93"/>
    </row>
    <row r="41" spans="1:12" s="65" customFormat="1" ht="9">
      <c r="A41" s="105"/>
      <c r="B41" s="71" t="s">
        <v>366</v>
      </c>
      <c r="C41" s="105"/>
      <c r="D41" s="105"/>
      <c r="E41" s="93"/>
      <c r="F41" s="108"/>
      <c r="G41" s="96"/>
      <c r="H41" s="99"/>
      <c r="I41" s="102"/>
      <c r="J41" s="99"/>
      <c r="K41" s="93"/>
      <c r="L41" s="93"/>
    </row>
    <row r="42" spans="1:12" s="65" customFormat="1" ht="9">
      <c r="A42" s="105"/>
      <c r="B42" s="71" t="s">
        <v>365</v>
      </c>
      <c r="C42" s="105"/>
      <c r="D42" s="105"/>
      <c r="E42" s="93"/>
      <c r="F42" s="108"/>
      <c r="G42" s="96"/>
      <c r="H42" s="99"/>
      <c r="I42" s="102"/>
      <c r="J42" s="99"/>
      <c r="K42" s="93"/>
      <c r="L42" s="93"/>
    </row>
    <row r="43" spans="1:12" s="65" customFormat="1" ht="9">
      <c r="A43" s="105"/>
      <c r="B43" s="71" t="s">
        <v>367</v>
      </c>
      <c r="C43" s="105"/>
      <c r="D43" s="105"/>
      <c r="E43" s="93"/>
      <c r="F43" s="108"/>
      <c r="G43" s="96"/>
      <c r="H43" s="99"/>
      <c r="I43" s="102"/>
      <c r="J43" s="99"/>
      <c r="K43" s="93"/>
      <c r="L43" s="93"/>
    </row>
    <row r="44" spans="1:12" s="65" customFormat="1" ht="9">
      <c r="A44" s="105"/>
      <c r="B44" s="71" t="s">
        <v>368</v>
      </c>
      <c r="C44" s="105"/>
      <c r="D44" s="105"/>
      <c r="E44" s="93"/>
      <c r="F44" s="108"/>
      <c r="G44" s="96"/>
      <c r="H44" s="99"/>
      <c r="I44" s="102"/>
      <c r="J44" s="99"/>
      <c r="K44" s="93"/>
      <c r="L44" s="93"/>
    </row>
    <row r="45" spans="1:12" s="65" customFormat="1" ht="9">
      <c r="A45" s="105"/>
      <c r="B45" s="71" t="s">
        <v>369</v>
      </c>
      <c r="C45" s="105"/>
      <c r="D45" s="105"/>
      <c r="E45" s="93"/>
      <c r="F45" s="108"/>
      <c r="G45" s="96"/>
      <c r="H45" s="99"/>
      <c r="I45" s="102"/>
      <c r="J45" s="99"/>
      <c r="K45" s="93"/>
      <c r="L45" s="93"/>
    </row>
    <row r="46" spans="1:12" s="65" customFormat="1" ht="9">
      <c r="A46" s="105"/>
      <c r="B46" s="71" t="s">
        <v>370</v>
      </c>
      <c r="C46" s="105"/>
      <c r="D46" s="105"/>
      <c r="E46" s="93"/>
      <c r="F46" s="108"/>
      <c r="G46" s="96"/>
      <c r="H46" s="99"/>
      <c r="I46" s="102"/>
      <c r="J46" s="99"/>
      <c r="K46" s="93"/>
      <c r="L46" s="93"/>
    </row>
    <row r="47" spans="1:12" s="65" customFormat="1" ht="9">
      <c r="A47" s="105"/>
      <c r="B47" s="71" t="s">
        <v>371</v>
      </c>
      <c r="C47" s="105"/>
      <c r="D47" s="105"/>
      <c r="E47" s="93"/>
      <c r="F47" s="108"/>
      <c r="G47" s="96"/>
      <c r="H47" s="99"/>
      <c r="I47" s="102"/>
      <c r="J47" s="99"/>
      <c r="K47" s="93"/>
      <c r="L47" s="93"/>
    </row>
    <row r="48" spans="1:12" s="65" customFormat="1" ht="9">
      <c r="A48" s="105"/>
      <c r="B48" s="71" t="s">
        <v>372</v>
      </c>
      <c r="C48" s="105"/>
      <c r="D48" s="105"/>
      <c r="E48" s="93"/>
      <c r="F48" s="108"/>
      <c r="G48" s="96"/>
      <c r="H48" s="99"/>
      <c r="I48" s="102"/>
      <c r="J48" s="99"/>
      <c r="K48" s="93"/>
      <c r="L48" s="93"/>
    </row>
    <row r="49" spans="1:15" s="65" customFormat="1" ht="9">
      <c r="A49" s="105"/>
      <c r="B49" s="71" t="s">
        <v>373</v>
      </c>
      <c r="C49" s="105"/>
      <c r="D49" s="105"/>
      <c r="E49" s="93"/>
      <c r="F49" s="108"/>
      <c r="G49" s="96"/>
      <c r="H49" s="99"/>
      <c r="I49" s="102"/>
      <c r="J49" s="99"/>
      <c r="K49" s="93"/>
      <c r="L49" s="93"/>
    </row>
    <row r="50" spans="1:15" s="65" customFormat="1" ht="9">
      <c r="A50" s="105"/>
      <c r="B50" s="71" t="s">
        <v>374</v>
      </c>
      <c r="C50" s="105"/>
      <c r="D50" s="105"/>
      <c r="E50" s="93"/>
      <c r="F50" s="108"/>
      <c r="G50" s="96"/>
      <c r="H50" s="99"/>
      <c r="I50" s="102"/>
      <c r="J50" s="99"/>
      <c r="K50" s="93"/>
      <c r="L50" s="93"/>
    </row>
    <row r="51" spans="1:15" s="65" customFormat="1" ht="9">
      <c r="A51" s="105"/>
      <c r="B51" s="71" t="s">
        <v>375</v>
      </c>
      <c r="C51" s="105"/>
      <c r="D51" s="105"/>
      <c r="E51" s="93"/>
      <c r="F51" s="108"/>
      <c r="G51" s="96"/>
      <c r="H51" s="99"/>
      <c r="I51" s="102"/>
      <c r="J51" s="99"/>
      <c r="K51" s="93"/>
      <c r="L51" s="93"/>
    </row>
    <row r="52" spans="1:15" s="65" customFormat="1" ht="9">
      <c r="A52" s="106"/>
      <c r="B52" s="71" t="s">
        <v>376</v>
      </c>
      <c r="C52" s="106"/>
      <c r="D52" s="106"/>
      <c r="E52" s="94"/>
      <c r="F52" s="109"/>
      <c r="G52" s="97"/>
      <c r="H52" s="100"/>
      <c r="I52" s="103"/>
      <c r="J52" s="100"/>
      <c r="K52" s="94"/>
      <c r="L52" s="94"/>
    </row>
    <row r="53" spans="1:15" s="5" customFormat="1" ht="99" customHeight="1">
      <c r="A53" s="49" t="s">
        <v>16</v>
      </c>
      <c r="B53" s="50" t="s">
        <v>381</v>
      </c>
      <c r="C53" s="49" t="s">
        <v>24</v>
      </c>
      <c r="D53" s="49">
        <v>5</v>
      </c>
      <c r="E53" s="48">
        <v>1</v>
      </c>
      <c r="F53" s="91">
        <f>ROUND(D53/E53,2)</f>
        <v>5</v>
      </c>
      <c r="G53" s="69"/>
      <c r="H53" s="21">
        <f>ROUND(F53*G53,2)</f>
        <v>0</v>
      </c>
      <c r="I53" s="9">
        <v>0.08</v>
      </c>
      <c r="J53" s="8">
        <f>ROUND(H53*I53+H53,2)</f>
        <v>0</v>
      </c>
      <c r="K53" s="48"/>
      <c r="L53" s="48"/>
      <c r="N53" s="18"/>
      <c r="O53" s="55"/>
    </row>
    <row r="54" spans="1:15" s="5" customFormat="1" ht="22.5" customHeight="1">
      <c r="A54" s="49" t="s">
        <v>17</v>
      </c>
      <c r="B54" s="50" t="s">
        <v>377</v>
      </c>
      <c r="C54" s="49" t="s">
        <v>24</v>
      </c>
      <c r="D54" s="49">
        <v>1</v>
      </c>
      <c r="E54" s="48">
        <v>1</v>
      </c>
      <c r="F54" s="91">
        <f t="shared" ref="F54:F96" si="0">ROUND(D54/E54,2)</f>
        <v>1</v>
      </c>
      <c r="G54" s="69"/>
      <c r="H54" s="21">
        <f t="shared" ref="H54:H96" si="1">ROUND(F54*G54,2)</f>
        <v>0</v>
      </c>
      <c r="I54" s="9">
        <v>0.08</v>
      </c>
      <c r="J54" s="8">
        <f t="shared" ref="J54:J96" si="2">ROUND(H54*I54+H54,2)</f>
        <v>0</v>
      </c>
      <c r="K54" s="48"/>
      <c r="L54" s="48"/>
      <c r="N54" s="18"/>
      <c r="O54" s="55"/>
    </row>
    <row r="55" spans="1:15" s="5" customFormat="1" ht="34.5" customHeight="1">
      <c r="A55" s="49" t="s">
        <v>18</v>
      </c>
      <c r="B55" s="50" t="s">
        <v>378</v>
      </c>
      <c r="C55" s="49" t="s">
        <v>24</v>
      </c>
      <c r="D55" s="49">
        <v>1</v>
      </c>
      <c r="E55" s="48">
        <v>1</v>
      </c>
      <c r="F55" s="91">
        <f t="shared" si="0"/>
        <v>1</v>
      </c>
      <c r="G55" s="69"/>
      <c r="H55" s="21">
        <f t="shared" si="1"/>
        <v>0</v>
      </c>
      <c r="I55" s="9">
        <v>0.08</v>
      </c>
      <c r="J55" s="8">
        <f t="shared" si="2"/>
        <v>0</v>
      </c>
      <c r="K55" s="48"/>
      <c r="L55" s="48"/>
      <c r="N55" s="18"/>
      <c r="O55" s="55"/>
    </row>
    <row r="56" spans="1:15" s="5" customFormat="1" ht="58.5" customHeight="1">
      <c r="A56" s="49" t="s">
        <v>19</v>
      </c>
      <c r="B56" s="50" t="s">
        <v>379</v>
      </c>
      <c r="C56" s="49" t="s">
        <v>24</v>
      </c>
      <c r="D56" s="49">
        <v>10</v>
      </c>
      <c r="E56" s="48">
        <v>1</v>
      </c>
      <c r="F56" s="91">
        <f t="shared" si="0"/>
        <v>10</v>
      </c>
      <c r="G56" s="69"/>
      <c r="H56" s="21">
        <f t="shared" si="1"/>
        <v>0</v>
      </c>
      <c r="I56" s="9">
        <v>0.08</v>
      </c>
      <c r="J56" s="8">
        <f t="shared" si="2"/>
        <v>0</v>
      </c>
      <c r="K56" s="48"/>
      <c r="L56" s="48"/>
      <c r="N56" s="18"/>
      <c r="O56" s="55"/>
    </row>
    <row r="57" spans="1:15" s="5" customFormat="1" ht="68.25" customHeight="1">
      <c r="A57" s="104" t="s">
        <v>20</v>
      </c>
      <c r="B57" s="50" t="s">
        <v>382</v>
      </c>
      <c r="C57" s="104" t="s">
        <v>24</v>
      </c>
      <c r="D57" s="104">
        <v>10</v>
      </c>
      <c r="E57" s="92">
        <v>1</v>
      </c>
      <c r="F57" s="107">
        <f t="shared" si="0"/>
        <v>10</v>
      </c>
      <c r="G57" s="95"/>
      <c r="H57" s="98">
        <f t="shared" si="1"/>
        <v>0</v>
      </c>
      <c r="I57" s="101">
        <v>0.08</v>
      </c>
      <c r="J57" s="98">
        <f t="shared" si="2"/>
        <v>0</v>
      </c>
      <c r="K57" s="92"/>
      <c r="L57" s="92"/>
      <c r="N57" s="18"/>
      <c r="O57" s="55"/>
    </row>
    <row r="58" spans="1:15" s="65" customFormat="1" ht="12" customHeight="1">
      <c r="A58" s="105"/>
      <c r="B58" s="72" t="s">
        <v>383</v>
      </c>
      <c r="C58" s="105"/>
      <c r="D58" s="105"/>
      <c r="E58" s="93"/>
      <c r="F58" s="108"/>
      <c r="G58" s="96"/>
      <c r="H58" s="99"/>
      <c r="I58" s="102"/>
      <c r="J58" s="99"/>
      <c r="K58" s="93"/>
      <c r="L58" s="93"/>
    </row>
    <row r="59" spans="1:15" s="65" customFormat="1" ht="12" customHeight="1">
      <c r="A59" s="105"/>
      <c r="B59" s="72" t="s">
        <v>406</v>
      </c>
      <c r="C59" s="105"/>
      <c r="D59" s="105"/>
      <c r="E59" s="93"/>
      <c r="F59" s="108"/>
      <c r="G59" s="96"/>
      <c r="H59" s="99"/>
      <c r="I59" s="102"/>
      <c r="J59" s="99"/>
      <c r="K59" s="93"/>
      <c r="L59" s="93"/>
    </row>
    <row r="60" spans="1:15" s="65" customFormat="1" ht="12" customHeight="1">
      <c r="A60" s="105"/>
      <c r="B60" s="72" t="s">
        <v>384</v>
      </c>
      <c r="C60" s="105"/>
      <c r="D60" s="105"/>
      <c r="E60" s="93"/>
      <c r="F60" s="108"/>
      <c r="G60" s="96"/>
      <c r="H60" s="99"/>
      <c r="I60" s="102"/>
      <c r="J60" s="99"/>
      <c r="K60" s="93"/>
      <c r="L60" s="93"/>
    </row>
    <row r="61" spans="1:15" s="65" customFormat="1" ht="12" customHeight="1">
      <c r="A61" s="105"/>
      <c r="B61" s="72" t="s">
        <v>406</v>
      </c>
      <c r="C61" s="105"/>
      <c r="D61" s="105"/>
      <c r="E61" s="93"/>
      <c r="F61" s="108"/>
      <c r="G61" s="96"/>
      <c r="H61" s="99"/>
      <c r="I61" s="102"/>
      <c r="J61" s="99"/>
      <c r="K61" s="93"/>
      <c r="L61" s="93"/>
    </row>
    <row r="62" spans="1:15" s="65" customFormat="1" ht="12" customHeight="1">
      <c r="A62" s="105"/>
      <c r="B62" s="72" t="s">
        <v>385</v>
      </c>
      <c r="C62" s="105"/>
      <c r="D62" s="105"/>
      <c r="E62" s="93"/>
      <c r="F62" s="108"/>
      <c r="G62" s="96"/>
      <c r="H62" s="99"/>
      <c r="I62" s="102"/>
      <c r="J62" s="99"/>
      <c r="K62" s="93"/>
      <c r="L62" s="93"/>
    </row>
    <row r="63" spans="1:15" s="65" customFormat="1" ht="12" customHeight="1">
      <c r="A63" s="105"/>
      <c r="B63" s="72" t="s">
        <v>386</v>
      </c>
      <c r="C63" s="105"/>
      <c r="D63" s="105"/>
      <c r="E63" s="93"/>
      <c r="F63" s="108"/>
      <c r="G63" s="96"/>
      <c r="H63" s="99"/>
      <c r="I63" s="102"/>
      <c r="J63" s="99"/>
      <c r="K63" s="93"/>
      <c r="L63" s="93"/>
    </row>
    <row r="64" spans="1:15" s="65" customFormat="1" ht="12" customHeight="1">
      <c r="A64" s="105"/>
      <c r="B64" s="72" t="s">
        <v>387</v>
      </c>
      <c r="C64" s="105"/>
      <c r="D64" s="105"/>
      <c r="E64" s="93"/>
      <c r="F64" s="108"/>
      <c r="G64" s="96"/>
      <c r="H64" s="99"/>
      <c r="I64" s="102"/>
      <c r="J64" s="99"/>
      <c r="K64" s="93"/>
      <c r="L64" s="93"/>
    </row>
    <row r="65" spans="1:12" s="65" customFormat="1" ht="12" customHeight="1">
      <c r="A65" s="105"/>
      <c r="B65" s="72" t="s">
        <v>388</v>
      </c>
      <c r="C65" s="105"/>
      <c r="D65" s="105"/>
      <c r="E65" s="93"/>
      <c r="F65" s="108"/>
      <c r="G65" s="96"/>
      <c r="H65" s="99"/>
      <c r="I65" s="102"/>
      <c r="J65" s="99"/>
      <c r="K65" s="93"/>
      <c r="L65" s="93"/>
    </row>
    <row r="66" spans="1:12" s="65" customFormat="1" ht="12" customHeight="1">
      <c r="A66" s="105"/>
      <c r="B66" s="72" t="s">
        <v>389</v>
      </c>
      <c r="C66" s="105"/>
      <c r="D66" s="105"/>
      <c r="E66" s="93"/>
      <c r="F66" s="108"/>
      <c r="G66" s="96"/>
      <c r="H66" s="99"/>
      <c r="I66" s="102"/>
      <c r="J66" s="99"/>
      <c r="K66" s="93"/>
      <c r="L66" s="93"/>
    </row>
    <row r="67" spans="1:12" s="65" customFormat="1" ht="12" customHeight="1">
      <c r="A67" s="105"/>
      <c r="B67" s="72" t="s">
        <v>390</v>
      </c>
      <c r="C67" s="105"/>
      <c r="D67" s="105"/>
      <c r="E67" s="93"/>
      <c r="F67" s="108"/>
      <c r="G67" s="96"/>
      <c r="H67" s="99"/>
      <c r="I67" s="102"/>
      <c r="J67" s="99"/>
      <c r="K67" s="93"/>
      <c r="L67" s="93"/>
    </row>
    <row r="68" spans="1:12" s="65" customFormat="1" ht="12" customHeight="1">
      <c r="A68" s="105"/>
      <c r="B68" s="72" t="s">
        <v>391</v>
      </c>
      <c r="C68" s="105"/>
      <c r="D68" s="105"/>
      <c r="E68" s="93"/>
      <c r="F68" s="108"/>
      <c r="G68" s="96"/>
      <c r="H68" s="99"/>
      <c r="I68" s="102"/>
      <c r="J68" s="99"/>
      <c r="K68" s="93"/>
      <c r="L68" s="93"/>
    </row>
    <row r="69" spans="1:12" s="65" customFormat="1" ht="10.5" customHeight="1">
      <c r="A69" s="105"/>
      <c r="B69" s="72" t="s">
        <v>392</v>
      </c>
      <c r="C69" s="105"/>
      <c r="D69" s="105"/>
      <c r="E69" s="93"/>
      <c r="F69" s="108"/>
      <c r="G69" s="96"/>
      <c r="H69" s="99"/>
      <c r="I69" s="102"/>
      <c r="J69" s="99"/>
      <c r="K69" s="93"/>
      <c r="L69" s="93"/>
    </row>
    <row r="70" spans="1:12" s="65" customFormat="1" ht="12" customHeight="1">
      <c r="A70" s="105"/>
      <c r="B70" s="72" t="s">
        <v>393</v>
      </c>
      <c r="C70" s="105"/>
      <c r="D70" s="105"/>
      <c r="E70" s="93"/>
      <c r="F70" s="108"/>
      <c r="G70" s="96"/>
      <c r="H70" s="99"/>
      <c r="I70" s="102"/>
      <c r="J70" s="99"/>
      <c r="K70" s="93"/>
      <c r="L70" s="93"/>
    </row>
    <row r="71" spans="1:12" s="65" customFormat="1" ht="12" customHeight="1">
      <c r="A71" s="105"/>
      <c r="B71" s="72" t="s">
        <v>394</v>
      </c>
      <c r="C71" s="105"/>
      <c r="D71" s="105"/>
      <c r="E71" s="93"/>
      <c r="F71" s="108"/>
      <c r="G71" s="96"/>
      <c r="H71" s="99"/>
      <c r="I71" s="102"/>
      <c r="J71" s="99"/>
      <c r="K71" s="93"/>
      <c r="L71" s="93"/>
    </row>
    <row r="72" spans="1:12" s="65" customFormat="1" ht="11.25" customHeight="1">
      <c r="A72" s="105"/>
      <c r="B72" s="72" t="s">
        <v>395</v>
      </c>
      <c r="C72" s="105"/>
      <c r="D72" s="105"/>
      <c r="E72" s="93"/>
      <c r="F72" s="108"/>
      <c r="G72" s="96"/>
      <c r="H72" s="99"/>
      <c r="I72" s="102"/>
      <c r="J72" s="99"/>
      <c r="K72" s="93"/>
      <c r="L72" s="93"/>
    </row>
    <row r="73" spans="1:12" s="65" customFormat="1" ht="11.25" customHeight="1">
      <c r="A73" s="105"/>
      <c r="B73" s="72" t="s">
        <v>396</v>
      </c>
      <c r="C73" s="105"/>
      <c r="D73" s="105"/>
      <c r="E73" s="93"/>
      <c r="F73" s="108"/>
      <c r="G73" s="96"/>
      <c r="H73" s="99"/>
      <c r="I73" s="102"/>
      <c r="J73" s="99"/>
      <c r="K73" s="93"/>
      <c r="L73" s="93"/>
    </row>
    <row r="74" spans="1:12" s="65" customFormat="1" ht="12" customHeight="1">
      <c r="A74" s="105"/>
      <c r="B74" s="72" t="s">
        <v>397</v>
      </c>
      <c r="C74" s="105"/>
      <c r="D74" s="105"/>
      <c r="E74" s="93"/>
      <c r="F74" s="108"/>
      <c r="G74" s="96"/>
      <c r="H74" s="99"/>
      <c r="I74" s="102"/>
      <c r="J74" s="99"/>
      <c r="K74" s="93"/>
      <c r="L74" s="93"/>
    </row>
    <row r="75" spans="1:12" s="65" customFormat="1" ht="11.25" customHeight="1">
      <c r="A75" s="105"/>
      <c r="B75" s="72" t="s">
        <v>398</v>
      </c>
      <c r="C75" s="105"/>
      <c r="D75" s="105"/>
      <c r="E75" s="93"/>
      <c r="F75" s="108"/>
      <c r="G75" s="96"/>
      <c r="H75" s="99"/>
      <c r="I75" s="102"/>
      <c r="J75" s="99"/>
      <c r="K75" s="93"/>
      <c r="L75" s="93"/>
    </row>
    <row r="76" spans="1:12" s="65" customFormat="1" ht="11.25" customHeight="1">
      <c r="A76" s="105"/>
      <c r="B76" s="72" t="s">
        <v>399</v>
      </c>
      <c r="C76" s="105"/>
      <c r="D76" s="105"/>
      <c r="E76" s="93"/>
      <c r="F76" s="108"/>
      <c r="G76" s="96"/>
      <c r="H76" s="99"/>
      <c r="I76" s="102"/>
      <c r="J76" s="99"/>
      <c r="K76" s="93"/>
      <c r="L76" s="93"/>
    </row>
    <row r="77" spans="1:12" s="65" customFormat="1" ht="12" customHeight="1">
      <c r="A77" s="105"/>
      <c r="B77" s="72" t="s">
        <v>400</v>
      </c>
      <c r="C77" s="105"/>
      <c r="D77" s="105"/>
      <c r="E77" s="93"/>
      <c r="F77" s="108"/>
      <c r="G77" s="96"/>
      <c r="H77" s="99"/>
      <c r="I77" s="102"/>
      <c r="J77" s="99"/>
      <c r="K77" s="93"/>
      <c r="L77" s="93"/>
    </row>
    <row r="78" spans="1:12" s="65" customFormat="1" ht="12" customHeight="1">
      <c r="A78" s="105"/>
      <c r="B78" s="72" t="s">
        <v>401</v>
      </c>
      <c r="C78" s="105"/>
      <c r="D78" s="105"/>
      <c r="E78" s="93"/>
      <c r="F78" s="108"/>
      <c r="G78" s="96"/>
      <c r="H78" s="99"/>
      <c r="I78" s="102"/>
      <c r="J78" s="99"/>
      <c r="K78" s="93"/>
      <c r="L78" s="93"/>
    </row>
    <row r="79" spans="1:12" s="65" customFormat="1" ht="12" customHeight="1">
      <c r="A79" s="105"/>
      <c r="B79" s="72" t="s">
        <v>402</v>
      </c>
      <c r="C79" s="105"/>
      <c r="D79" s="105"/>
      <c r="E79" s="93"/>
      <c r="F79" s="108"/>
      <c r="G79" s="96"/>
      <c r="H79" s="99"/>
      <c r="I79" s="102"/>
      <c r="J79" s="99"/>
      <c r="K79" s="93"/>
      <c r="L79" s="93"/>
    </row>
    <row r="80" spans="1:12" s="65" customFormat="1" ht="12" customHeight="1">
      <c r="A80" s="105"/>
      <c r="B80" s="72" t="s">
        <v>403</v>
      </c>
      <c r="C80" s="105"/>
      <c r="D80" s="105"/>
      <c r="E80" s="93"/>
      <c r="F80" s="108"/>
      <c r="G80" s="96"/>
      <c r="H80" s="99"/>
      <c r="I80" s="102"/>
      <c r="J80" s="99"/>
      <c r="K80" s="93"/>
      <c r="L80" s="93"/>
    </row>
    <row r="81" spans="1:15" s="65" customFormat="1" ht="12" customHeight="1">
      <c r="A81" s="105"/>
      <c r="B81" s="72" t="s">
        <v>404</v>
      </c>
      <c r="C81" s="105"/>
      <c r="D81" s="105"/>
      <c r="E81" s="93"/>
      <c r="F81" s="108"/>
      <c r="G81" s="96"/>
      <c r="H81" s="99"/>
      <c r="I81" s="102"/>
      <c r="J81" s="99"/>
      <c r="K81" s="93"/>
      <c r="L81" s="93"/>
    </row>
    <row r="82" spans="1:15" s="65" customFormat="1" ht="12" customHeight="1">
      <c r="A82" s="105"/>
      <c r="B82" s="72" t="s">
        <v>405</v>
      </c>
      <c r="C82" s="105"/>
      <c r="D82" s="105"/>
      <c r="E82" s="93"/>
      <c r="F82" s="108"/>
      <c r="G82" s="96"/>
      <c r="H82" s="99"/>
      <c r="I82" s="102"/>
      <c r="J82" s="99"/>
      <c r="K82" s="93"/>
      <c r="L82" s="93"/>
    </row>
    <row r="83" spans="1:15" s="65" customFormat="1" ht="12" customHeight="1">
      <c r="A83" s="105"/>
      <c r="B83" s="72" t="s">
        <v>407</v>
      </c>
      <c r="C83" s="105"/>
      <c r="D83" s="105"/>
      <c r="E83" s="93"/>
      <c r="F83" s="108"/>
      <c r="G83" s="96"/>
      <c r="H83" s="99"/>
      <c r="I83" s="102"/>
      <c r="J83" s="99"/>
      <c r="K83" s="93"/>
      <c r="L83" s="93"/>
    </row>
    <row r="84" spans="1:15" s="65" customFormat="1" ht="12" customHeight="1">
      <c r="A84" s="105"/>
      <c r="B84" s="72" t="s">
        <v>408</v>
      </c>
      <c r="C84" s="105"/>
      <c r="D84" s="105"/>
      <c r="E84" s="93"/>
      <c r="F84" s="108"/>
      <c r="G84" s="96"/>
      <c r="H84" s="99"/>
      <c r="I84" s="102"/>
      <c r="J84" s="99"/>
      <c r="K84" s="93"/>
      <c r="L84" s="93"/>
    </row>
    <row r="85" spans="1:15" s="65" customFormat="1" ht="12" customHeight="1">
      <c r="A85" s="105"/>
      <c r="B85" s="72" t="s">
        <v>409</v>
      </c>
      <c r="C85" s="105"/>
      <c r="D85" s="105"/>
      <c r="E85" s="93"/>
      <c r="F85" s="108"/>
      <c r="G85" s="96"/>
      <c r="H85" s="99"/>
      <c r="I85" s="102"/>
      <c r="J85" s="99"/>
      <c r="K85" s="93"/>
      <c r="L85" s="93"/>
    </row>
    <row r="86" spans="1:15" s="65" customFormat="1" ht="12" customHeight="1">
      <c r="A86" s="105"/>
      <c r="B86" s="72" t="s">
        <v>410</v>
      </c>
      <c r="C86" s="105"/>
      <c r="D86" s="105"/>
      <c r="E86" s="93"/>
      <c r="F86" s="108"/>
      <c r="G86" s="96"/>
      <c r="H86" s="99"/>
      <c r="I86" s="102"/>
      <c r="J86" s="99"/>
      <c r="K86" s="93"/>
      <c r="L86" s="93"/>
    </row>
    <row r="87" spans="1:15" s="65" customFormat="1" ht="12" customHeight="1">
      <c r="A87" s="105"/>
      <c r="B87" s="72" t="s">
        <v>411</v>
      </c>
      <c r="C87" s="105"/>
      <c r="D87" s="105"/>
      <c r="E87" s="93"/>
      <c r="F87" s="108"/>
      <c r="G87" s="96"/>
      <c r="H87" s="99"/>
      <c r="I87" s="102"/>
      <c r="J87" s="99"/>
      <c r="K87" s="93"/>
      <c r="L87" s="93"/>
    </row>
    <row r="88" spans="1:15" s="65" customFormat="1" ht="12" customHeight="1">
      <c r="A88" s="105"/>
      <c r="B88" s="72" t="s">
        <v>412</v>
      </c>
      <c r="C88" s="105"/>
      <c r="D88" s="105"/>
      <c r="E88" s="93"/>
      <c r="F88" s="108"/>
      <c r="G88" s="96"/>
      <c r="H88" s="99"/>
      <c r="I88" s="102"/>
      <c r="J88" s="99"/>
      <c r="K88" s="93"/>
      <c r="L88" s="93"/>
    </row>
    <row r="89" spans="1:15" s="65" customFormat="1" ht="12" customHeight="1">
      <c r="A89" s="105"/>
      <c r="B89" s="72" t="s">
        <v>413</v>
      </c>
      <c r="C89" s="105"/>
      <c r="D89" s="105"/>
      <c r="E89" s="93"/>
      <c r="F89" s="108"/>
      <c r="G89" s="96"/>
      <c r="H89" s="99"/>
      <c r="I89" s="102"/>
      <c r="J89" s="99"/>
      <c r="K89" s="93"/>
      <c r="L89" s="93"/>
    </row>
    <row r="90" spans="1:15" s="65" customFormat="1" ht="12" customHeight="1">
      <c r="A90" s="105"/>
      <c r="B90" s="72" t="s">
        <v>414</v>
      </c>
      <c r="C90" s="105"/>
      <c r="D90" s="105"/>
      <c r="E90" s="93"/>
      <c r="F90" s="108"/>
      <c r="G90" s="96"/>
      <c r="H90" s="99"/>
      <c r="I90" s="102"/>
      <c r="J90" s="99"/>
      <c r="K90" s="93"/>
      <c r="L90" s="93"/>
    </row>
    <row r="91" spans="1:15" s="65" customFormat="1" ht="12" customHeight="1">
      <c r="A91" s="105"/>
      <c r="B91" s="72" t="s">
        <v>415</v>
      </c>
      <c r="C91" s="105"/>
      <c r="D91" s="105"/>
      <c r="E91" s="93"/>
      <c r="F91" s="108"/>
      <c r="G91" s="96"/>
      <c r="H91" s="99"/>
      <c r="I91" s="102"/>
      <c r="J91" s="99"/>
      <c r="K91" s="93"/>
      <c r="L91" s="93"/>
    </row>
    <row r="92" spans="1:15" s="65" customFormat="1" ht="12" customHeight="1">
      <c r="A92" s="105"/>
      <c r="B92" s="72" t="s">
        <v>416</v>
      </c>
      <c r="C92" s="105"/>
      <c r="D92" s="105"/>
      <c r="E92" s="93"/>
      <c r="F92" s="108"/>
      <c r="G92" s="96"/>
      <c r="H92" s="99"/>
      <c r="I92" s="102"/>
      <c r="J92" s="99"/>
      <c r="K92" s="93"/>
      <c r="L92" s="93"/>
    </row>
    <row r="93" spans="1:15" s="65" customFormat="1" ht="12" customHeight="1">
      <c r="A93" s="105"/>
      <c r="B93" s="72" t="s">
        <v>417</v>
      </c>
      <c r="C93" s="105"/>
      <c r="D93" s="105"/>
      <c r="E93" s="93"/>
      <c r="F93" s="108"/>
      <c r="G93" s="96"/>
      <c r="H93" s="99"/>
      <c r="I93" s="102"/>
      <c r="J93" s="99"/>
      <c r="K93" s="93"/>
      <c r="L93" s="93"/>
    </row>
    <row r="94" spans="1:15" s="65" customFormat="1" ht="12" customHeight="1">
      <c r="A94" s="105"/>
      <c r="B94" s="72" t="s">
        <v>418</v>
      </c>
      <c r="C94" s="105"/>
      <c r="D94" s="105"/>
      <c r="E94" s="93"/>
      <c r="F94" s="108"/>
      <c r="G94" s="96"/>
      <c r="H94" s="99"/>
      <c r="I94" s="102"/>
      <c r="J94" s="99"/>
      <c r="K94" s="93"/>
      <c r="L94" s="93"/>
    </row>
    <row r="95" spans="1:15" s="65" customFormat="1" ht="12" customHeight="1">
      <c r="A95" s="106"/>
      <c r="B95" s="72" t="s">
        <v>419</v>
      </c>
      <c r="C95" s="106"/>
      <c r="D95" s="106"/>
      <c r="E95" s="94"/>
      <c r="F95" s="109"/>
      <c r="G95" s="97"/>
      <c r="H95" s="100"/>
      <c r="I95" s="103"/>
      <c r="J95" s="100"/>
      <c r="K95" s="94"/>
      <c r="L95" s="94"/>
    </row>
    <row r="96" spans="1:15" s="5" customFormat="1" ht="48" customHeight="1">
      <c r="A96" s="49" t="s">
        <v>21</v>
      </c>
      <c r="B96" s="50" t="s">
        <v>442</v>
      </c>
      <c r="C96" s="49" t="s">
        <v>24</v>
      </c>
      <c r="D96" s="49">
        <v>2</v>
      </c>
      <c r="E96" s="48">
        <v>1</v>
      </c>
      <c r="F96" s="91">
        <f t="shared" si="0"/>
        <v>2</v>
      </c>
      <c r="G96" s="69"/>
      <c r="H96" s="21">
        <f t="shared" si="1"/>
        <v>0</v>
      </c>
      <c r="I96" s="9">
        <v>0.08</v>
      </c>
      <c r="J96" s="8">
        <f t="shared" si="2"/>
        <v>0</v>
      </c>
      <c r="K96" s="48"/>
      <c r="L96" s="48"/>
      <c r="N96" s="18"/>
      <c r="O96" s="55"/>
    </row>
    <row r="97" spans="1:15" s="5" customFormat="1" ht="17.45" customHeight="1">
      <c r="B97" s="42"/>
      <c r="C97" s="18"/>
      <c r="D97" s="74"/>
      <c r="E97" s="74"/>
      <c r="G97" s="87" t="s">
        <v>13</v>
      </c>
      <c r="H97" s="88">
        <f>SUM(H6:H96)</f>
        <v>0</v>
      </c>
      <c r="I97" s="89"/>
      <c r="J97" s="86">
        <f>SUM(J6:J96)</f>
        <v>0</v>
      </c>
      <c r="K97" s="11"/>
      <c r="L97" s="11"/>
      <c r="N97" s="18"/>
      <c r="O97" s="55"/>
    </row>
    <row r="98" spans="1:15" s="5" customFormat="1" ht="40.5" customHeight="1">
      <c r="B98" s="43"/>
      <c r="E98" s="12"/>
      <c r="F98" s="12"/>
      <c r="G98" s="13"/>
      <c r="H98" s="82" t="s">
        <v>445</v>
      </c>
      <c r="I98" s="12"/>
      <c r="J98" s="12"/>
      <c r="K98" s="12"/>
      <c r="L98" s="12"/>
      <c r="N98" s="18"/>
      <c r="O98" s="55"/>
    </row>
    <row r="99" spans="1:15" s="14" customFormat="1">
      <c r="A99" s="5"/>
      <c r="B99" s="40" t="s">
        <v>325</v>
      </c>
      <c r="C99" s="30"/>
      <c r="D99" s="76"/>
      <c r="E99" s="26"/>
      <c r="F99" s="26"/>
      <c r="G99" s="27"/>
      <c r="H99" s="28"/>
      <c r="I99" s="29"/>
      <c r="J99" s="34"/>
      <c r="K99" s="60"/>
      <c r="L99" s="60"/>
      <c r="N99" s="52"/>
      <c r="O99" s="55"/>
    </row>
    <row r="100" spans="1:15" s="5" customFormat="1" ht="90.75" customHeight="1">
      <c r="A100" s="3" t="s">
        <v>0</v>
      </c>
      <c r="B100" s="41" t="s">
        <v>75</v>
      </c>
      <c r="C100" s="3" t="s">
        <v>74</v>
      </c>
      <c r="D100" s="3" t="s">
        <v>87</v>
      </c>
      <c r="E100" s="3" t="s">
        <v>1</v>
      </c>
      <c r="F100" s="3" t="s">
        <v>84</v>
      </c>
      <c r="G100" s="4" t="s">
        <v>79</v>
      </c>
      <c r="H100" s="4" t="s">
        <v>85</v>
      </c>
      <c r="I100" s="90" t="s">
        <v>2</v>
      </c>
      <c r="J100" s="3" t="s">
        <v>72</v>
      </c>
      <c r="K100" s="3" t="s">
        <v>73</v>
      </c>
      <c r="L100" s="3" t="s">
        <v>3</v>
      </c>
      <c r="N100" s="18"/>
      <c r="O100" s="55"/>
    </row>
    <row r="101" spans="1:15" s="5" customFormat="1">
      <c r="A101" s="3" t="s">
        <v>4</v>
      </c>
      <c r="B101" s="41" t="s">
        <v>5</v>
      </c>
      <c r="C101" s="3" t="s">
        <v>6</v>
      </c>
      <c r="D101" s="3" t="s">
        <v>7</v>
      </c>
      <c r="E101" s="3" t="s">
        <v>8</v>
      </c>
      <c r="F101" s="3" t="s">
        <v>9</v>
      </c>
      <c r="G101" s="3" t="s">
        <v>10</v>
      </c>
      <c r="H101" s="3" t="s">
        <v>11</v>
      </c>
      <c r="I101" s="3" t="s">
        <v>76</v>
      </c>
      <c r="J101" s="3" t="s">
        <v>80</v>
      </c>
      <c r="K101" s="3" t="s">
        <v>82</v>
      </c>
      <c r="L101" s="3" t="s">
        <v>83</v>
      </c>
      <c r="N101" s="18"/>
      <c r="O101" s="55"/>
    </row>
    <row r="102" spans="1:15" s="5" customFormat="1" ht="32.1" customHeight="1">
      <c r="A102" s="6" t="s">
        <v>12</v>
      </c>
      <c r="B102" s="50" t="s">
        <v>170</v>
      </c>
      <c r="C102" s="15" t="s">
        <v>24</v>
      </c>
      <c r="D102" s="77">
        <v>12</v>
      </c>
      <c r="E102" s="48">
        <v>1</v>
      </c>
      <c r="F102" s="91">
        <f>ROUND(D102/E102,2)</f>
        <v>12</v>
      </c>
      <c r="G102" s="83"/>
      <c r="H102" s="21">
        <f>ROUND(F102*G102,2)</f>
        <v>0</v>
      </c>
      <c r="I102" s="9">
        <v>0.08</v>
      </c>
      <c r="J102" s="8">
        <f>ROUND(H102*I102+H102,2)</f>
        <v>0</v>
      </c>
      <c r="K102" s="59"/>
      <c r="L102" s="59"/>
      <c r="N102" s="18"/>
      <c r="O102" s="55"/>
    </row>
    <row r="103" spans="1:15" s="5" customFormat="1" ht="27.95" customHeight="1">
      <c r="A103" s="6" t="s">
        <v>14</v>
      </c>
      <c r="B103" s="23" t="s">
        <v>171</v>
      </c>
      <c r="C103" s="15" t="s">
        <v>24</v>
      </c>
      <c r="D103" s="77">
        <v>12</v>
      </c>
      <c r="E103" s="48">
        <v>1</v>
      </c>
      <c r="F103" s="91">
        <f t="shared" ref="F103:F173" si="3">ROUND(D103/E103,2)</f>
        <v>12</v>
      </c>
      <c r="G103" s="83"/>
      <c r="H103" s="21">
        <f t="shared" ref="H103:H173" si="4">ROUND(F103*G103,2)</f>
        <v>0</v>
      </c>
      <c r="I103" s="9">
        <v>0.08</v>
      </c>
      <c r="J103" s="8">
        <f t="shared" ref="J103:J173" si="5">ROUND(H103*I103+H103,2)</f>
        <v>0</v>
      </c>
      <c r="K103" s="59"/>
      <c r="L103" s="59"/>
      <c r="N103" s="18"/>
      <c r="O103" s="55"/>
    </row>
    <row r="104" spans="1:15" s="5" customFormat="1" ht="39" customHeight="1">
      <c r="A104" s="6" t="s">
        <v>15</v>
      </c>
      <c r="B104" s="23" t="s">
        <v>101</v>
      </c>
      <c r="C104" s="15" t="s">
        <v>26</v>
      </c>
      <c r="D104" s="77">
        <v>20</v>
      </c>
      <c r="E104" s="48">
        <v>1</v>
      </c>
      <c r="F104" s="91">
        <f t="shared" si="3"/>
        <v>20</v>
      </c>
      <c r="G104" s="81"/>
      <c r="H104" s="21">
        <f t="shared" si="4"/>
        <v>0</v>
      </c>
      <c r="I104" s="9">
        <v>0.08</v>
      </c>
      <c r="J104" s="8">
        <f t="shared" si="5"/>
        <v>0</v>
      </c>
      <c r="K104" s="59"/>
      <c r="L104" s="59"/>
      <c r="N104" s="18"/>
      <c r="O104" s="55"/>
    </row>
    <row r="105" spans="1:15" s="5" customFormat="1" ht="32.1" customHeight="1">
      <c r="A105" s="6" t="s">
        <v>16</v>
      </c>
      <c r="B105" s="23" t="s">
        <v>88</v>
      </c>
      <c r="C105" s="15" t="s">
        <v>24</v>
      </c>
      <c r="D105" s="77">
        <v>5</v>
      </c>
      <c r="E105" s="48">
        <v>1</v>
      </c>
      <c r="F105" s="91">
        <f t="shared" si="3"/>
        <v>5</v>
      </c>
      <c r="G105" s="83"/>
      <c r="H105" s="21">
        <f t="shared" si="4"/>
        <v>0</v>
      </c>
      <c r="I105" s="9">
        <v>0.08</v>
      </c>
      <c r="J105" s="8">
        <f t="shared" si="5"/>
        <v>0</v>
      </c>
      <c r="K105" s="59"/>
      <c r="L105" s="59"/>
      <c r="N105" s="18"/>
      <c r="O105" s="55"/>
    </row>
    <row r="106" spans="1:15" s="5" customFormat="1" ht="32.1" customHeight="1">
      <c r="A106" s="6" t="s">
        <v>17</v>
      </c>
      <c r="B106" s="23" t="s">
        <v>89</v>
      </c>
      <c r="C106" s="15" t="s">
        <v>24</v>
      </c>
      <c r="D106" s="77">
        <v>7</v>
      </c>
      <c r="E106" s="48">
        <v>1</v>
      </c>
      <c r="F106" s="91">
        <f t="shared" si="3"/>
        <v>7</v>
      </c>
      <c r="G106" s="81"/>
      <c r="H106" s="21">
        <f t="shared" si="4"/>
        <v>0</v>
      </c>
      <c r="I106" s="9">
        <v>0.08</v>
      </c>
      <c r="J106" s="8">
        <f t="shared" si="5"/>
        <v>0</v>
      </c>
      <c r="K106" s="59"/>
      <c r="L106" s="59"/>
      <c r="N106" s="18"/>
      <c r="O106" s="55"/>
    </row>
    <row r="107" spans="1:15" s="5" customFormat="1" ht="32.1" customHeight="1">
      <c r="A107" s="6" t="s">
        <v>18</v>
      </c>
      <c r="B107" s="23" t="s">
        <v>90</v>
      </c>
      <c r="C107" s="15" t="s">
        <v>24</v>
      </c>
      <c r="D107" s="77">
        <v>7</v>
      </c>
      <c r="E107" s="48">
        <v>1</v>
      </c>
      <c r="F107" s="91">
        <f t="shared" si="3"/>
        <v>7</v>
      </c>
      <c r="G107" s="81"/>
      <c r="H107" s="21">
        <f t="shared" si="4"/>
        <v>0</v>
      </c>
      <c r="I107" s="9">
        <v>0.08</v>
      </c>
      <c r="J107" s="8">
        <f t="shared" si="5"/>
        <v>0</v>
      </c>
      <c r="K107" s="59"/>
      <c r="L107" s="59"/>
      <c r="N107" s="18"/>
      <c r="O107" s="55"/>
    </row>
    <row r="108" spans="1:15" s="5" customFormat="1" ht="32.1" customHeight="1">
      <c r="A108" s="6" t="s">
        <v>19</v>
      </c>
      <c r="B108" s="23" t="s">
        <v>91</v>
      </c>
      <c r="C108" s="15" t="s">
        <v>24</v>
      </c>
      <c r="D108" s="77">
        <v>5</v>
      </c>
      <c r="E108" s="48">
        <v>1</v>
      </c>
      <c r="F108" s="91">
        <f t="shared" si="3"/>
        <v>5</v>
      </c>
      <c r="G108" s="81"/>
      <c r="H108" s="21">
        <f t="shared" si="4"/>
        <v>0</v>
      </c>
      <c r="I108" s="9">
        <v>0.08</v>
      </c>
      <c r="J108" s="8">
        <f t="shared" si="5"/>
        <v>0</v>
      </c>
      <c r="K108" s="59"/>
      <c r="L108" s="59"/>
      <c r="N108" s="18"/>
      <c r="O108" s="55"/>
    </row>
    <row r="109" spans="1:15" s="5" customFormat="1" ht="32.1" customHeight="1">
      <c r="A109" s="6" t="s">
        <v>20</v>
      </c>
      <c r="B109" s="23" t="s">
        <v>92</v>
      </c>
      <c r="C109" s="15" t="s">
        <v>24</v>
      </c>
      <c r="D109" s="77">
        <v>10</v>
      </c>
      <c r="E109" s="48">
        <v>1</v>
      </c>
      <c r="F109" s="91">
        <f t="shared" si="3"/>
        <v>10</v>
      </c>
      <c r="G109" s="83"/>
      <c r="H109" s="21">
        <f t="shared" si="4"/>
        <v>0</v>
      </c>
      <c r="I109" s="9">
        <v>0.08</v>
      </c>
      <c r="J109" s="8">
        <f t="shared" si="5"/>
        <v>0</v>
      </c>
      <c r="K109" s="59"/>
      <c r="L109" s="59"/>
      <c r="N109" s="18"/>
      <c r="O109" s="55"/>
    </row>
    <row r="110" spans="1:15" s="5" customFormat="1" ht="32.1" customHeight="1">
      <c r="A110" s="6" t="s">
        <v>21</v>
      </c>
      <c r="B110" s="22" t="s">
        <v>93</v>
      </c>
      <c r="C110" s="15" t="s">
        <v>24</v>
      </c>
      <c r="D110" s="77">
        <v>5</v>
      </c>
      <c r="E110" s="48">
        <v>1</v>
      </c>
      <c r="F110" s="91">
        <f t="shared" si="3"/>
        <v>5</v>
      </c>
      <c r="G110" s="81"/>
      <c r="H110" s="21">
        <f t="shared" si="4"/>
        <v>0</v>
      </c>
      <c r="I110" s="9">
        <v>0.08</v>
      </c>
      <c r="J110" s="8">
        <f t="shared" si="5"/>
        <v>0</v>
      </c>
      <c r="K110" s="59"/>
      <c r="L110" s="59"/>
      <c r="N110" s="18"/>
      <c r="O110" s="55"/>
    </row>
    <row r="111" spans="1:15" s="5" customFormat="1" ht="32.1" customHeight="1">
      <c r="A111" s="6" t="s">
        <v>22</v>
      </c>
      <c r="B111" s="23" t="s">
        <v>94</v>
      </c>
      <c r="C111" s="15" t="s">
        <v>24</v>
      </c>
      <c r="D111" s="77">
        <v>2</v>
      </c>
      <c r="E111" s="48">
        <v>1</v>
      </c>
      <c r="F111" s="91">
        <f t="shared" si="3"/>
        <v>2</v>
      </c>
      <c r="G111" s="83"/>
      <c r="H111" s="21">
        <f t="shared" si="4"/>
        <v>0</v>
      </c>
      <c r="I111" s="9">
        <v>0.08</v>
      </c>
      <c r="J111" s="8">
        <f t="shared" si="5"/>
        <v>0</v>
      </c>
      <c r="K111" s="59"/>
      <c r="L111" s="59"/>
      <c r="N111" s="18"/>
      <c r="O111" s="55"/>
    </row>
    <row r="112" spans="1:15" s="5" customFormat="1" ht="32.1" customHeight="1">
      <c r="A112" s="6" t="s">
        <v>23</v>
      </c>
      <c r="B112" s="44" t="s">
        <v>95</v>
      </c>
      <c r="C112" s="15" t="s">
        <v>24</v>
      </c>
      <c r="D112" s="77">
        <v>2</v>
      </c>
      <c r="E112" s="48">
        <v>1</v>
      </c>
      <c r="F112" s="91">
        <f t="shared" si="3"/>
        <v>2</v>
      </c>
      <c r="G112" s="83"/>
      <c r="H112" s="21">
        <f t="shared" si="4"/>
        <v>0</v>
      </c>
      <c r="I112" s="9">
        <v>0.08</v>
      </c>
      <c r="J112" s="8">
        <f t="shared" si="5"/>
        <v>0</v>
      </c>
      <c r="K112" s="59"/>
      <c r="L112" s="59"/>
      <c r="N112" s="18"/>
      <c r="O112" s="55"/>
    </row>
    <row r="113" spans="1:15" s="5" customFormat="1" ht="32.1" customHeight="1">
      <c r="A113" s="6" t="s">
        <v>27</v>
      </c>
      <c r="B113" s="23" t="s">
        <v>96</v>
      </c>
      <c r="C113" s="15" t="s">
        <v>24</v>
      </c>
      <c r="D113" s="77">
        <v>1</v>
      </c>
      <c r="E113" s="48">
        <v>1</v>
      </c>
      <c r="F113" s="91">
        <f t="shared" si="3"/>
        <v>1</v>
      </c>
      <c r="G113" s="83"/>
      <c r="H113" s="21">
        <f t="shared" si="4"/>
        <v>0</v>
      </c>
      <c r="I113" s="9">
        <v>0.08</v>
      </c>
      <c r="J113" s="8">
        <f t="shared" si="5"/>
        <v>0</v>
      </c>
      <c r="K113" s="59"/>
      <c r="L113" s="59"/>
      <c r="N113" s="18"/>
      <c r="O113" s="55"/>
    </row>
    <row r="114" spans="1:15" s="5" customFormat="1" ht="32.1" customHeight="1">
      <c r="A114" s="6" t="s">
        <v>28</v>
      </c>
      <c r="B114" s="23" t="s">
        <v>97</v>
      </c>
      <c r="C114" s="15" t="s">
        <v>24</v>
      </c>
      <c r="D114" s="77">
        <v>1</v>
      </c>
      <c r="E114" s="48">
        <v>1</v>
      </c>
      <c r="F114" s="91">
        <f t="shared" si="3"/>
        <v>1</v>
      </c>
      <c r="G114" s="81"/>
      <c r="H114" s="21">
        <f t="shared" si="4"/>
        <v>0</v>
      </c>
      <c r="I114" s="9">
        <v>0.08</v>
      </c>
      <c r="J114" s="8">
        <f t="shared" si="5"/>
        <v>0</v>
      </c>
      <c r="K114" s="59"/>
      <c r="L114" s="59"/>
      <c r="N114" s="18"/>
      <c r="O114" s="55"/>
    </row>
    <row r="115" spans="1:15" s="5" customFormat="1" ht="32.1" customHeight="1">
      <c r="A115" s="6" t="s">
        <v>29</v>
      </c>
      <c r="B115" s="23" t="s">
        <v>98</v>
      </c>
      <c r="C115" s="15" t="s">
        <v>24</v>
      </c>
      <c r="D115" s="78">
        <v>1</v>
      </c>
      <c r="E115" s="48">
        <v>1</v>
      </c>
      <c r="F115" s="91">
        <f t="shared" si="3"/>
        <v>1</v>
      </c>
      <c r="G115" s="83"/>
      <c r="H115" s="21">
        <f t="shared" si="4"/>
        <v>0</v>
      </c>
      <c r="I115" s="9">
        <v>0.08</v>
      </c>
      <c r="J115" s="8">
        <f t="shared" si="5"/>
        <v>0</v>
      </c>
      <c r="K115" s="59"/>
      <c r="L115" s="59"/>
      <c r="N115" s="18"/>
      <c r="O115" s="55"/>
    </row>
    <row r="116" spans="1:15" s="5" customFormat="1" ht="32.1" customHeight="1">
      <c r="A116" s="6" t="s">
        <v>30</v>
      </c>
      <c r="B116" s="23" t="s">
        <v>99</v>
      </c>
      <c r="C116" s="15" t="s">
        <v>24</v>
      </c>
      <c r="D116" s="77">
        <v>16</v>
      </c>
      <c r="E116" s="48">
        <v>1</v>
      </c>
      <c r="F116" s="91">
        <f t="shared" si="3"/>
        <v>16</v>
      </c>
      <c r="G116" s="83"/>
      <c r="H116" s="21">
        <f t="shared" si="4"/>
        <v>0</v>
      </c>
      <c r="I116" s="9">
        <v>0.08</v>
      </c>
      <c r="J116" s="8">
        <f t="shared" si="5"/>
        <v>0</v>
      </c>
      <c r="K116" s="59"/>
      <c r="L116" s="59"/>
      <c r="N116" s="18"/>
      <c r="O116" s="55"/>
    </row>
    <row r="117" spans="1:15" s="5" customFormat="1" ht="32.1" customHeight="1">
      <c r="A117" s="6" t="s">
        <v>31</v>
      </c>
      <c r="B117" s="23" t="s">
        <v>100</v>
      </c>
      <c r="C117" s="15" t="s">
        <v>24</v>
      </c>
      <c r="D117" s="77">
        <v>4</v>
      </c>
      <c r="E117" s="48">
        <v>1</v>
      </c>
      <c r="F117" s="91">
        <f t="shared" si="3"/>
        <v>4</v>
      </c>
      <c r="G117" s="83"/>
      <c r="H117" s="21">
        <f t="shared" si="4"/>
        <v>0</v>
      </c>
      <c r="I117" s="9">
        <v>0.08</v>
      </c>
      <c r="J117" s="8">
        <f t="shared" si="5"/>
        <v>0</v>
      </c>
      <c r="K117" s="59"/>
      <c r="L117" s="59"/>
      <c r="N117" s="18"/>
      <c r="O117" s="55"/>
    </row>
    <row r="118" spans="1:15" s="5" customFormat="1" ht="32.1" customHeight="1">
      <c r="A118" s="6" t="s">
        <v>32</v>
      </c>
      <c r="B118" s="23" t="s">
        <v>102</v>
      </c>
      <c r="C118" s="15" t="s">
        <v>24</v>
      </c>
      <c r="D118" s="77">
        <v>12</v>
      </c>
      <c r="E118" s="48">
        <v>1</v>
      </c>
      <c r="F118" s="91">
        <f t="shared" si="3"/>
        <v>12</v>
      </c>
      <c r="G118" s="83"/>
      <c r="H118" s="21">
        <f t="shared" si="4"/>
        <v>0</v>
      </c>
      <c r="I118" s="9">
        <v>0.08</v>
      </c>
      <c r="J118" s="8">
        <f t="shared" si="5"/>
        <v>0</v>
      </c>
      <c r="K118" s="59"/>
      <c r="L118" s="59"/>
      <c r="N118" s="18"/>
      <c r="O118" s="55"/>
    </row>
    <row r="119" spans="1:15" s="5" customFormat="1" ht="32.1" customHeight="1">
      <c r="A119" s="6" t="s">
        <v>33</v>
      </c>
      <c r="B119" s="23" t="s">
        <v>103</v>
      </c>
      <c r="C119" s="15" t="s">
        <v>26</v>
      </c>
      <c r="D119" s="77">
        <v>4</v>
      </c>
      <c r="E119" s="48">
        <v>1</v>
      </c>
      <c r="F119" s="91">
        <f t="shared" si="3"/>
        <v>4</v>
      </c>
      <c r="G119" s="83"/>
      <c r="H119" s="21">
        <f t="shared" si="4"/>
        <v>0</v>
      </c>
      <c r="I119" s="9">
        <v>0.08</v>
      </c>
      <c r="J119" s="8">
        <f t="shared" si="5"/>
        <v>0</v>
      </c>
      <c r="K119" s="59"/>
      <c r="L119" s="59"/>
      <c r="N119" s="18"/>
      <c r="O119" s="55"/>
    </row>
    <row r="120" spans="1:15" s="5" customFormat="1" ht="32.1" customHeight="1">
      <c r="A120" s="6" t="s">
        <v>34</v>
      </c>
      <c r="B120" s="23" t="s">
        <v>104</v>
      </c>
      <c r="C120" s="15" t="s">
        <v>24</v>
      </c>
      <c r="D120" s="77">
        <v>15</v>
      </c>
      <c r="E120" s="48">
        <v>1</v>
      </c>
      <c r="F120" s="91">
        <f t="shared" si="3"/>
        <v>15</v>
      </c>
      <c r="G120" s="83"/>
      <c r="H120" s="21">
        <f t="shared" si="4"/>
        <v>0</v>
      </c>
      <c r="I120" s="9">
        <v>0.08</v>
      </c>
      <c r="J120" s="8">
        <f t="shared" si="5"/>
        <v>0</v>
      </c>
      <c r="K120" s="59"/>
      <c r="L120" s="59"/>
      <c r="N120" s="18"/>
      <c r="O120" s="55"/>
    </row>
    <row r="121" spans="1:15" s="5" customFormat="1" ht="39" customHeight="1">
      <c r="A121" s="6" t="s">
        <v>35</v>
      </c>
      <c r="B121" s="23" t="s">
        <v>105</v>
      </c>
      <c r="C121" s="15" t="s">
        <v>24</v>
      </c>
      <c r="D121" s="77">
        <v>4</v>
      </c>
      <c r="E121" s="48">
        <v>1</v>
      </c>
      <c r="F121" s="91">
        <f t="shared" si="3"/>
        <v>4</v>
      </c>
      <c r="G121" s="83"/>
      <c r="H121" s="21">
        <f t="shared" si="4"/>
        <v>0</v>
      </c>
      <c r="I121" s="9">
        <v>0.08</v>
      </c>
      <c r="J121" s="8">
        <f t="shared" si="5"/>
        <v>0</v>
      </c>
      <c r="K121" s="59"/>
      <c r="L121" s="59"/>
      <c r="N121" s="18"/>
      <c r="O121" s="55"/>
    </row>
    <row r="122" spans="1:15" s="5" customFormat="1" ht="39" customHeight="1">
      <c r="A122" s="6" t="s">
        <v>36</v>
      </c>
      <c r="B122" s="23" t="s">
        <v>106</v>
      </c>
      <c r="C122" s="15" t="s">
        <v>24</v>
      </c>
      <c r="D122" s="77">
        <v>4</v>
      </c>
      <c r="E122" s="48">
        <v>1</v>
      </c>
      <c r="F122" s="91">
        <f t="shared" si="3"/>
        <v>4</v>
      </c>
      <c r="G122" s="83"/>
      <c r="H122" s="21">
        <f t="shared" si="4"/>
        <v>0</v>
      </c>
      <c r="I122" s="9">
        <v>0.08</v>
      </c>
      <c r="J122" s="8">
        <f t="shared" si="5"/>
        <v>0</v>
      </c>
      <c r="K122" s="59"/>
      <c r="L122" s="59"/>
      <c r="N122" s="18"/>
      <c r="O122" s="55"/>
    </row>
    <row r="123" spans="1:15" s="5" customFormat="1" ht="32.1" customHeight="1">
      <c r="A123" s="6" t="s">
        <v>37</v>
      </c>
      <c r="B123" s="23" t="s">
        <v>107</v>
      </c>
      <c r="C123" s="15" t="s">
        <v>24</v>
      </c>
      <c r="D123" s="77">
        <v>5</v>
      </c>
      <c r="E123" s="48">
        <v>1</v>
      </c>
      <c r="F123" s="91">
        <f t="shared" si="3"/>
        <v>5</v>
      </c>
      <c r="G123" s="83"/>
      <c r="H123" s="21">
        <f t="shared" si="4"/>
        <v>0</v>
      </c>
      <c r="I123" s="9">
        <v>0.08</v>
      </c>
      <c r="J123" s="8">
        <f t="shared" si="5"/>
        <v>0</v>
      </c>
      <c r="K123" s="59"/>
      <c r="L123" s="59"/>
      <c r="N123" s="18"/>
      <c r="O123" s="55"/>
    </row>
    <row r="124" spans="1:15" s="5" customFormat="1" ht="39" customHeight="1">
      <c r="A124" s="6" t="s">
        <v>38</v>
      </c>
      <c r="B124" s="23" t="s">
        <v>108</v>
      </c>
      <c r="C124" s="15" t="s">
        <v>24</v>
      </c>
      <c r="D124" s="77">
        <v>10</v>
      </c>
      <c r="E124" s="48">
        <v>1</v>
      </c>
      <c r="F124" s="91">
        <f t="shared" si="3"/>
        <v>10</v>
      </c>
      <c r="G124" s="83"/>
      <c r="H124" s="21">
        <f t="shared" si="4"/>
        <v>0</v>
      </c>
      <c r="I124" s="9">
        <v>0.08</v>
      </c>
      <c r="J124" s="8">
        <f t="shared" si="5"/>
        <v>0</v>
      </c>
      <c r="K124" s="59"/>
      <c r="L124" s="59"/>
      <c r="N124" s="18"/>
      <c r="O124" s="55"/>
    </row>
    <row r="125" spans="1:15" s="5" customFormat="1" ht="39" customHeight="1">
      <c r="A125" s="6" t="s">
        <v>39</v>
      </c>
      <c r="B125" s="23" t="s">
        <v>109</v>
      </c>
      <c r="C125" s="15" t="s">
        <v>24</v>
      </c>
      <c r="D125" s="77">
        <v>10</v>
      </c>
      <c r="E125" s="48">
        <v>1</v>
      </c>
      <c r="F125" s="91">
        <f t="shared" si="3"/>
        <v>10</v>
      </c>
      <c r="G125" s="83"/>
      <c r="H125" s="21">
        <f t="shared" si="4"/>
        <v>0</v>
      </c>
      <c r="I125" s="9">
        <v>0.08</v>
      </c>
      <c r="J125" s="8">
        <f t="shared" si="5"/>
        <v>0</v>
      </c>
      <c r="K125" s="59"/>
      <c r="L125" s="59"/>
      <c r="N125" s="18"/>
      <c r="O125" s="55"/>
    </row>
    <row r="126" spans="1:15" s="5" customFormat="1" ht="39" customHeight="1">
      <c r="A126" s="6" t="s">
        <v>40</v>
      </c>
      <c r="B126" s="23" t="s">
        <v>116</v>
      </c>
      <c r="C126" s="15" t="s">
        <v>24</v>
      </c>
      <c r="D126" s="77">
        <v>2</v>
      </c>
      <c r="E126" s="48">
        <v>1</v>
      </c>
      <c r="F126" s="91">
        <f t="shared" si="3"/>
        <v>2</v>
      </c>
      <c r="G126" s="83"/>
      <c r="H126" s="21">
        <f t="shared" si="4"/>
        <v>0</v>
      </c>
      <c r="I126" s="9">
        <v>0.08</v>
      </c>
      <c r="J126" s="8">
        <f t="shared" si="5"/>
        <v>0</v>
      </c>
      <c r="K126" s="59"/>
      <c r="L126" s="59"/>
      <c r="N126" s="18"/>
      <c r="O126" s="55"/>
    </row>
    <row r="127" spans="1:15" s="5" customFormat="1" ht="39" customHeight="1">
      <c r="A127" s="6" t="s">
        <v>41</v>
      </c>
      <c r="B127" s="23" t="s">
        <v>119</v>
      </c>
      <c r="C127" s="15" t="s">
        <v>24</v>
      </c>
      <c r="D127" s="77">
        <v>2</v>
      </c>
      <c r="E127" s="48">
        <v>1</v>
      </c>
      <c r="F127" s="91">
        <f t="shared" si="3"/>
        <v>2</v>
      </c>
      <c r="G127" s="83"/>
      <c r="H127" s="21">
        <f t="shared" si="4"/>
        <v>0</v>
      </c>
      <c r="I127" s="9">
        <v>0.08</v>
      </c>
      <c r="J127" s="8">
        <f t="shared" si="5"/>
        <v>0</v>
      </c>
      <c r="K127" s="59"/>
      <c r="L127" s="59"/>
      <c r="N127" s="18"/>
      <c r="O127" s="55"/>
    </row>
    <row r="128" spans="1:15" s="5" customFormat="1" ht="39" customHeight="1">
      <c r="A128" s="6" t="s">
        <v>42</v>
      </c>
      <c r="B128" s="23" t="s">
        <v>117</v>
      </c>
      <c r="C128" s="15" t="s">
        <v>24</v>
      </c>
      <c r="D128" s="77">
        <v>2</v>
      </c>
      <c r="E128" s="48">
        <v>1</v>
      </c>
      <c r="F128" s="91">
        <f t="shared" si="3"/>
        <v>2</v>
      </c>
      <c r="G128" s="83"/>
      <c r="H128" s="21">
        <f t="shared" si="4"/>
        <v>0</v>
      </c>
      <c r="I128" s="9">
        <v>0.08</v>
      </c>
      <c r="J128" s="8">
        <f t="shared" si="5"/>
        <v>0</v>
      </c>
      <c r="K128" s="59"/>
      <c r="L128" s="59"/>
      <c r="N128" s="18"/>
      <c r="O128" s="55"/>
    </row>
    <row r="129" spans="1:15" s="5" customFormat="1" ht="39" customHeight="1">
      <c r="A129" s="6" t="s">
        <v>43</v>
      </c>
      <c r="B129" s="23" t="s">
        <v>118</v>
      </c>
      <c r="C129" s="15" t="s">
        <v>24</v>
      </c>
      <c r="D129" s="77">
        <v>2</v>
      </c>
      <c r="E129" s="48">
        <v>1</v>
      </c>
      <c r="F129" s="91">
        <f t="shared" si="3"/>
        <v>2</v>
      </c>
      <c r="G129" s="83"/>
      <c r="H129" s="21">
        <f t="shared" si="4"/>
        <v>0</v>
      </c>
      <c r="I129" s="9">
        <v>0.08</v>
      </c>
      <c r="J129" s="8">
        <f t="shared" si="5"/>
        <v>0</v>
      </c>
      <c r="K129" s="59"/>
      <c r="L129" s="59"/>
      <c r="N129" s="18"/>
      <c r="O129" s="55"/>
    </row>
    <row r="130" spans="1:15" s="5" customFormat="1" ht="39" customHeight="1">
      <c r="A130" s="6" t="s">
        <v>44</v>
      </c>
      <c r="B130" s="23" t="s">
        <v>151</v>
      </c>
      <c r="C130" s="15" t="s">
        <v>24</v>
      </c>
      <c r="D130" s="77">
        <v>25</v>
      </c>
      <c r="E130" s="48">
        <v>5</v>
      </c>
      <c r="F130" s="91">
        <f t="shared" si="3"/>
        <v>5</v>
      </c>
      <c r="G130" s="83"/>
      <c r="H130" s="21">
        <f t="shared" si="4"/>
        <v>0</v>
      </c>
      <c r="I130" s="9">
        <v>0.08</v>
      </c>
      <c r="J130" s="8">
        <f t="shared" si="5"/>
        <v>0</v>
      </c>
      <c r="K130" s="59"/>
      <c r="L130" s="59"/>
      <c r="N130" s="18"/>
      <c r="O130" s="55"/>
    </row>
    <row r="131" spans="1:15" s="5" customFormat="1" ht="39" customHeight="1">
      <c r="A131" s="6" t="s">
        <v>45</v>
      </c>
      <c r="B131" s="23" t="s">
        <v>152</v>
      </c>
      <c r="C131" s="15" t="s">
        <v>24</v>
      </c>
      <c r="D131" s="77">
        <v>25</v>
      </c>
      <c r="E131" s="48">
        <v>5</v>
      </c>
      <c r="F131" s="91">
        <f t="shared" si="3"/>
        <v>5</v>
      </c>
      <c r="G131" s="83"/>
      <c r="H131" s="21">
        <f t="shared" si="4"/>
        <v>0</v>
      </c>
      <c r="I131" s="9">
        <v>0.08</v>
      </c>
      <c r="J131" s="8">
        <f t="shared" si="5"/>
        <v>0</v>
      </c>
      <c r="K131" s="59"/>
      <c r="L131" s="59"/>
      <c r="N131" s="18"/>
      <c r="O131" s="55"/>
    </row>
    <row r="132" spans="1:15" s="5" customFormat="1" ht="32.1" customHeight="1">
      <c r="A132" s="6" t="s">
        <v>46</v>
      </c>
      <c r="B132" s="23" t="s">
        <v>153</v>
      </c>
      <c r="C132" s="15" t="s">
        <v>24</v>
      </c>
      <c r="D132" s="77">
        <v>5</v>
      </c>
      <c r="E132" s="48">
        <v>1</v>
      </c>
      <c r="F132" s="91">
        <f t="shared" si="3"/>
        <v>5</v>
      </c>
      <c r="G132" s="83"/>
      <c r="H132" s="21">
        <f t="shared" si="4"/>
        <v>0</v>
      </c>
      <c r="I132" s="9">
        <v>0.08</v>
      </c>
      <c r="J132" s="8">
        <f t="shared" si="5"/>
        <v>0</v>
      </c>
      <c r="K132" s="59"/>
      <c r="L132" s="59"/>
      <c r="N132" s="18"/>
      <c r="O132" s="55"/>
    </row>
    <row r="133" spans="1:15" s="5" customFormat="1" ht="39" customHeight="1">
      <c r="A133" s="6" t="s">
        <v>47</v>
      </c>
      <c r="B133" s="23" t="s">
        <v>154</v>
      </c>
      <c r="C133" s="15" t="s">
        <v>24</v>
      </c>
      <c r="D133" s="77">
        <v>1</v>
      </c>
      <c r="E133" s="48">
        <v>1</v>
      </c>
      <c r="F133" s="91">
        <f t="shared" si="3"/>
        <v>1</v>
      </c>
      <c r="G133" s="83"/>
      <c r="H133" s="21">
        <f t="shared" si="4"/>
        <v>0</v>
      </c>
      <c r="I133" s="9">
        <v>0.08</v>
      </c>
      <c r="J133" s="8">
        <f t="shared" si="5"/>
        <v>0</v>
      </c>
      <c r="K133" s="59"/>
      <c r="L133" s="59"/>
      <c r="N133" s="18"/>
      <c r="O133" s="55"/>
    </row>
    <row r="134" spans="1:15" s="5" customFormat="1" ht="39" customHeight="1">
      <c r="A134" s="6" t="s">
        <v>48</v>
      </c>
      <c r="B134" s="23" t="s">
        <v>120</v>
      </c>
      <c r="C134" s="15" t="s">
        <v>24</v>
      </c>
      <c r="D134" s="77">
        <v>3</v>
      </c>
      <c r="E134" s="48">
        <v>1</v>
      </c>
      <c r="F134" s="91">
        <f t="shared" si="3"/>
        <v>3</v>
      </c>
      <c r="G134" s="83"/>
      <c r="H134" s="21">
        <f t="shared" si="4"/>
        <v>0</v>
      </c>
      <c r="I134" s="9">
        <v>0.08</v>
      </c>
      <c r="J134" s="8">
        <f t="shared" si="5"/>
        <v>0</v>
      </c>
      <c r="K134" s="59"/>
      <c r="L134" s="59"/>
      <c r="N134" s="18"/>
      <c r="O134" s="55"/>
    </row>
    <row r="135" spans="1:15" s="5" customFormat="1" ht="39" customHeight="1">
      <c r="A135" s="6" t="s">
        <v>49</v>
      </c>
      <c r="B135" s="23" t="s">
        <v>121</v>
      </c>
      <c r="C135" s="15" t="s">
        <v>24</v>
      </c>
      <c r="D135" s="77">
        <v>3</v>
      </c>
      <c r="E135" s="48">
        <v>1</v>
      </c>
      <c r="F135" s="91">
        <f t="shared" si="3"/>
        <v>3</v>
      </c>
      <c r="G135" s="83"/>
      <c r="H135" s="21">
        <f t="shared" si="4"/>
        <v>0</v>
      </c>
      <c r="I135" s="9">
        <v>0.08</v>
      </c>
      <c r="J135" s="8">
        <f t="shared" si="5"/>
        <v>0</v>
      </c>
      <c r="K135" s="59"/>
      <c r="L135" s="59"/>
      <c r="N135" s="18"/>
      <c r="O135" s="55"/>
    </row>
    <row r="136" spans="1:15" s="5" customFormat="1" ht="39" customHeight="1">
      <c r="A136" s="6" t="s">
        <v>50</v>
      </c>
      <c r="B136" s="23" t="s">
        <v>122</v>
      </c>
      <c r="C136" s="15" t="s">
        <v>24</v>
      </c>
      <c r="D136" s="77">
        <v>8</v>
      </c>
      <c r="E136" s="48">
        <v>1</v>
      </c>
      <c r="F136" s="91">
        <f t="shared" si="3"/>
        <v>8</v>
      </c>
      <c r="G136" s="83"/>
      <c r="H136" s="21">
        <f t="shared" si="4"/>
        <v>0</v>
      </c>
      <c r="I136" s="9">
        <v>0.08</v>
      </c>
      <c r="J136" s="8">
        <f t="shared" si="5"/>
        <v>0</v>
      </c>
      <c r="K136" s="59"/>
      <c r="L136" s="59"/>
      <c r="N136" s="18"/>
      <c r="O136" s="55"/>
    </row>
    <row r="137" spans="1:15" s="5" customFormat="1" ht="39" customHeight="1">
      <c r="A137" s="6" t="s">
        <v>51</v>
      </c>
      <c r="B137" s="23" t="s">
        <v>123</v>
      </c>
      <c r="C137" s="15" t="s">
        <v>24</v>
      </c>
      <c r="D137" s="77">
        <v>6</v>
      </c>
      <c r="E137" s="48">
        <v>1</v>
      </c>
      <c r="F137" s="91">
        <f t="shared" si="3"/>
        <v>6</v>
      </c>
      <c r="G137" s="83"/>
      <c r="H137" s="21">
        <f t="shared" si="4"/>
        <v>0</v>
      </c>
      <c r="I137" s="9">
        <v>0.08</v>
      </c>
      <c r="J137" s="8">
        <f t="shared" si="5"/>
        <v>0</v>
      </c>
      <c r="K137" s="59"/>
      <c r="L137" s="59"/>
      <c r="N137" s="18"/>
      <c r="O137" s="55"/>
    </row>
    <row r="138" spans="1:15" s="5" customFormat="1" ht="39" customHeight="1">
      <c r="A138" s="6" t="s">
        <v>52</v>
      </c>
      <c r="B138" s="23" t="s">
        <v>124</v>
      </c>
      <c r="C138" s="15" t="s">
        <v>24</v>
      </c>
      <c r="D138" s="77">
        <v>2</v>
      </c>
      <c r="E138" s="48">
        <v>1</v>
      </c>
      <c r="F138" s="91">
        <f t="shared" si="3"/>
        <v>2</v>
      </c>
      <c r="G138" s="83"/>
      <c r="H138" s="21">
        <f t="shared" si="4"/>
        <v>0</v>
      </c>
      <c r="I138" s="9">
        <v>0.08</v>
      </c>
      <c r="J138" s="8">
        <f t="shared" si="5"/>
        <v>0</v>
      </c>
      <c r="K138" s="59"/>
      <c r="L138" s="59"/>
      <c r="N138" s="18"/>
      <c r="O138" s="55"/>
    </row>
    <row r="139" spans="1:15" s="5" customFormat="1" ht="39" customHeight="1">
      <c r="A139" s="6" t="s">
        <v>53</v>
      </c>
      <c r="B139" s="23" t="s">
        <v>125</v>
      </c>
      <c r="C139" s="15" t="s">
        <v>24</v>
      </c>
      <c r="D139" s="77">
        <v>2</v>
      </c>
      <c r="E139" s="48">
        <v>1</v>
      </c>
      <c r="F139" s="91">
        <f t="shared" si="3"/>
        <v>2</v>
      </c>
      <c r="G139" s="83"/>
      <c r="H139" s="21">
        <f t="shared" si="4"/>
        <v>0</v>
      </c>
      <c r="I139" s="9">
        <v>0.08</v>
      </c>
      <c r="J139" s="8">
        <f t="shared" si="5"/>
        <v>0</v>
      </c>
      <c r="K139" s="59"/>
      <c r="L139" s="59"/>
      <c r="N139" s="18"/>
      <c r="O139" s="55"/>
    </row>
    <row r="140" spans="1:15" s="5" customFormat="1" ht="39" customHeight="1">
      <c r="A140" s="6" t="s">
        <v>54</v>
      </c>
      <c r="B140" s="23" t="s">
        <v>126</v>
      </c>
      <c r="C140" s="15" t="s">
        <v>24</v>
      </c>
      <c r="D140" s="77">
        <v>2</v>
      </c>
      <c r="E140" s="48">
        <v>1</v>
      </c>
      <c r="F140" s="91">
        <f t="shared" si="3"/>
        <v>2</v>
      </c>
      <c r="G140" s="83"/>
      <c r="H140" s="21">
        <f t="shared" si="4"/>
        <v>0</v>
      </c>
      <c r="I140" s="9">
        <v>0.08</v>
      </c>
      <c r="J140" s="8">
        <f t="shared" si="5"/>
        <v>0</v>
      </c>
      <c r="K140" s="59"/>
      <c r="L140" s="59"/>
      <c r="N140" s="18"/>
      <c r="O140" s="55"/>
    </row>
    <row r="141" spans="1:15" s="5" customFormat="1" ht="39" customHeight="1">
      <c r="A141" s="6" t="s">
        <v>55</v>
      </c>
      <c r="B141" s="23" t="s">
        <v>127</v>
      </c>
      <c r="C141" s="15" t="s">
        <v>24</v>
      </c>
      <c r="D141" s="77">
        <v>2</v>
      </c>
      <c r="E141" s="48">
        <v>1</v>
      </c>
      <c r="F141" s="91">
        <f t="shared" si="3"/>
        <v>2</v>
      </c>
      <c r="G141" s="83"/>
      <c r="H141" s="21">
        <f t="shared" si="4"/>
        <v>0</v>
      </c>
      <c r="I141" s="9">
        <v>0.08</v>
      </c>
      <c r="J141" s="8">
        <f t="shared" si="5"/>
        <v>0</v>
      </c>
      <c r="K141" s="59"/>
      <c r="L141" s="59"/>
      <c r="N141" s="18"/>
      <c r="O141" s="55"/>
    </row>
    <row r="142" spans="1:15" s="5" customFormat="1" ht="39" customHeight="1">
      <c r="A142" s="6" t="s">
        <v>56</v>
      </c>
      <c r="B142" s="23" t="s">
        <v>128</v>
      </c>
      <c r="C142" s="15" t="s">
        <v>24</v>
      </c>
      <c r="D142" s="77">
        <v>5</v>
      </c>
      <c r="E142" s="48">
        <v>1</v>
      </c>
      <c r="F142" s="91">
        <f t="shared" si="3"/>
        <v>5</v>
      </c>
      <c r="G142" s="83"/>
      <c r="H142" s="21">
        <f t="shared" si="4"/>
        <v>0</v>
      </c>
      <c r="I142" s="9">
        <v>0.08</v>
      </c>
      <c r="J142" s="8">
        <f t="shared" si="5"/>
        <v>0</v>
      </c>
      <c r="K142" s="59"/>
      <c r="L142" s="59"/>
      <c r="N142" s="18"/>
      <c r="O142" s="55"/>
    </row>
    <row r="143" spans="1:15" s="5" customFormat="1" ht="32.1" customHeight="1">
      <c r="A143" s="6" t="s">
        <v>57</v>
      </c>
      <c r="B143" s="23" t="s">
        <v>164</v>
      </c>
      <c r="C143" s="15" t="s">
        <v>24</v>
      </c>
      <c r="D143" s="77">
        <v>1</v>
      </c>
      <c r="E143" s="48">
        <v>1</v>
      </c>
      <c r="F143" s="91">
        <f t="shared" si="3"/>
        <v>1</v>
      </c>
      <c r="G143" s="83"/>
      <c r="H143" s="21">
        <f t="shared" si="4"/>
        <v>0</v>
      </c>
      <c r="I143" s="9">
        <v>0.08</v>
      </c>
      <c r="J143" s="8">
        <f t="shared" si="5"/>
        <v>0</v>
      </c>
      <c r="K143" s="59"/>
      <c r="L143" s="59"/>
      <c r="N143" s="18"/>
      <c r="O143" s="55"/>
    </row>
    <row r="144" spans="1:15" s="5" customFormat="1" ht="32.1" customHeight="1">
      <c r="A144" s="6" t="s">
        <v>58</v>
      </c>
      <c r="B144" s="23" t="s">
        <v>165</v>
      </c>
      <c r="C144" s="15" t="s">
        <v>24</v>
      </c>
      <c r="D144" s="77">
        <v>1</v>
      </c>
      <c r="E144" s="48">
        <v>1</v>
      </c>
      <c r="F144" s="91">
        <f t="shared" si="3"/>
        <v>1</v>
      </c>
      <c r="G144" s="83"/>
      <c r="H144" s="21">
        <f t="shared" si="4"/>
        <v>0</v>
      </c>
      <c r="I144" s="9">
        <v>0.08</v>
      </c>
      <c r="J144" s="8">
        <f t="shared" si="5"/>
        <v>0</v>
      </c>
      <c r="K144" s="59"/>
      <c r="L144" s="59"/>
      <c r="N144" s="18"/>
      <c r="O144" s="55"/>
    </row>
    <row r="145" spans="1:15" s="5" customFormat="1" ht="32.1" customHeight="1">
      <c r="A145" s="6" t="s">
        <v>59</v>
      </c>
      <c r="B145" s="23" t="s">
        <v>129</v>
      </c>
      <c r="C145" s="15" t="s">
        <v>24</v>
      </c>
      <c r="D145" s="77">
        <v>1</v>
      </c>
      <c r="E145" s="48">
        <v>1</v>
      </c>
      <c r="F145" s="91">
        <f t="shared" si="3"/>
        <v>1</v>
      </c>
      <c r="G145" s="83"/>
      <c r="H145" s="21">
        <f t="shared" si="4"/>
        <v>0</v>
      </c>
      <c r="I145" s="9">
        <v>0.08</v>
      </c>
      <c r="J145" s="8">
        <f t="shared" si="5"/>
        <v>0</v>
      </c>
      <c r="K145" s="59"/>
      <c r="L145" s="59"/>
      <c r="N145" s="18"/>
      <c r="O145" s="55"/>
    </row>
    <row r="146" spans="1:15" s="5" customFormat="1" ht="32.1" customHeight="1">
      <c r="A146" s="6" t="s">
        <v>77</v>
      </c>
      <c r="B146" s="23" t="s">
        <v>130</v>
      </c>
      <c r="C146" s="15" t="s">
        <v>24</v>
      </c>
      <c r="D146" s="77">
        <v>1</v>
      </c>
      <c r="E146" s="48">
        <v>1</v>
      </c>
      <c r="F146" s="91">
        <f t="shared" si="3"/>
        <v>1</v>
      </c>
      <c r="G146" s="83"/>
      <c r="H146" s="21">
        <f t="shared" si="4"/>
        <v>0</v>
      </c>
      <c r="I146" s="9">
        <v>0.08</v>
      </c>
      <c r="J146" s="8">
        <f t="shared" si="5"/>
        <v>0</v>
      </c>
      <c r="K146" s="59"/>
      <c r="L146" s="59"/>
      <c r="N146" s="18"/>
      <c r="O146" s="55"/>
    </row>
    <row r="147" spans="1:15" s="5" customFormat="1" ht="32.1" customHeight="1">
      <c r="A147" s="6" t="s">
        <v>78</v>
      </c>
      <c r="B147" s="23" t="s">
        <v>167</v>
      </c>
      <c r="C147" s="15" t="s">
        <v>24</v>
      </c>
      <c r="D147" s="77">
        <v>1</v>
      </c>
      <c r="E147" s="48">
        <v>1</v>
      </c>
      <c r="F147" s="91">
        <f t="shared" si="3"/>
        <v>1</v>
      </c>
      <c r="G147" s="83"/>
      <c r="H147" s="21">
        <f t="shared" si="4"/>
        <v>0</v>
      </c>
      <c r="I147" s="9">
        <v>0.08</v>
      </c>
      <c r="J147" s="8">
        <f t="shared" si="5"/>
        <v>0</v>
      </c>
      <c r="K147" s="59"/>
      <c r="L147" s="59"/>
      <c r="N147" s="18"/>
      <c r="O147" s="55"/>
    </row>
    <row r="148" spans="1:15" s="5" customFormat="1" ht="32.1" customHeight="1">
      <c r="A148" s="6" t="s">
        <v>60</v>
      </c>
      <c r="B148" s="23" t="s">
        <v>166</v>
      </c>
      <c r="C148" s="15" t="s">
        <v>24</v>
      </c>
      <c r="D148" s="77">
        <v>1</v>
      </c>
      <c r="E148" s="48">
        <v>1</v>
      </c>
      <c r="F148" s="91">
        <f t="shared" si="3"/>
        <v>1</v>
      </c>
      <c r="G148" s="83"/>
      <c r="H148" s="21">
        <f t="shared" si="4"/>
        <v>0</v>
      </c>
      <c r="I148" s="9">
        <v>0.08</v>
      </c>
      <c r="J148" s="8">
        <f t="shared" si="5"/>
        <v>0</v>
      </c>
      <c r="K148" s="59"/>
      <c r="L148" s="59"/>
      <c r="N148" s="18"/>
      <c r="O148" s="55"/>
    </row>
    <row r="149" spans="1:15" s="5" customFormat="1" ht="39" customHeight="1">
      <c r="A149" s="6" t="s">
        <v>61</v>
      </c>
      <c r="B149" s="23" t="s">
        <v>131</v>
      </c>
      <c r="C149" s="15" t="s">
        <v>24</v>
      </c>
      <c r="D149" s="77">
        <v>2</v>
      </c>
      <c r="E149" s="48">
        <v>1</v>
      </c>
      <c r="F149" s="91">
        <f t="shared" si="3"/>
        <v>2</v>
      </c>
      <c r="G149" s="83"/>
      <c r="H149" s="21">
        <f t="shared" si="4"/>
        <v>0</v>
      </c>
      <c r="I149" s="9">
        <v>0.08</v>
      </c>
      <c r="J149" s="8">
        <f t="shared" si="5"/>
        <v>0</v>
      </c>
      <c r="K149" s="59"/>
      <c r="L149" s="59"/>
      <c r="N149" s="18"/>
      <c r="O149" s="55"/>
    </row>
    <row r="150" spans="1:15" s="5" customFormat="1" ht="30.75" customHeight="1">
      <c r="A150" s="6" t="s">
        <v>62</v>
      </c>
      <c r="B150" s="23" t="s">
        <v>132</v>
      </c>
      <c r="C150" s="15" t="s">
        <v>24</v>
      </c>
      <c r="D150" s="77">
        <v>2</v>
      </c>
      <c r="E150" s="48">
        <v>1</v>
      </c>
      <c r="F150" s="91">
        <f t="shared" si="3"/>
        <v>2</v>
      </c>
      <c r="G150" s="83"/>
      <c r="H150" s="21">
        <f t="shared" si="4"/>
        <v>0</v>
      </c>
      <c r="I150" s="9">
        <v>0.08</v>
      </c>
      <c r="J150" s="8">
        <f t="shared" si="5"/>
        <v>0</v>
      </c>
      <c r="K150" s="59"/>
      <c r="L150" s="59"/>
      <c r="N150" s="18"/>
      <c r="O150" s="55"/>
    </row>
    <row r="151" spans="1:15" s="5" customFormat="1" ht="39" customHeight="1">
      <c r="A151" s="6" t="s">
        <v>63</v>
      </c>
      <c r="B151" s="23" t="s">
        <v>133</v>
      </c>
      <c r="C151" s="15" t="s">
        <v>24</v>
      </c>
      <c r="D151" s="77">
        <v>1</v>
      </c>
      <c r="E151" s="48">
        <v>1</v>
      </c>
      <c r="F151" s="91">
        <f t="shared" si="3"/>
        <v>1</v>
      </c>
      <c r="G151" s="83"/>
      <c r="H151" s="21">
        <f t="shared" si="4"/>
        <v>0</v>
      </c>
      <c r="I151" s="9">
        <v>0.08</v>
      </c>
      <c r="J151" s="8">
        <f t="shared" si="5"/>
        <v>0</v>
      </c>
      <c r="K151" s="59"/>
      <c r="L151" s="59"/>
      <c r="N151" s="18"/>
      <c r="O151" s="55"/>
    </row>
    <row r="152" spans="1:15" s="5" customFormat="1" ht="39" customHeight="1">
      <c r="A152" s="6" t="s">
        <v>64</v>
      </c>
      <c r="B152" s="23" t="s">
        <v>134</v>
      </c>
      <c r="C152" s="15" t="s">
        <v>24</v>
      </c>
      <c r="D152" s="77">
        <v>1</v>
      </c>
      <c r="E152" s="48">
        <v>1</v>
      </c>
      <c r="F152" s="91">
        <f t="shared" si="3"/>
        <v>1</v>
      </c>
      <c r="G152" s="83"/>
      <c r="H152" s="21">
        <f t="shared" si="4"/>
        <v>0</v>
      </c>
      <c r="I152" s="9">
        <v>0.08</v>
      </c>
      <c r="J152" s="8">
        <f t="shared" si="5"/>
        <v>0</v>
      </c>
      <c r="K152" s="59"/>
      <c r="L152" s="59"/>
      <c r="N152" s="18"/>
      <c r="O152" s="55"/>
    </row>
    <row r="153" spans="1:15" s="5" customFormat="1" ht="39" customHeight="1">
      <c r="A153" s="6" t="s">
        <v>65</v>
      </c>
      <c r="B153" s="23" t="s">
        <v>135</v>
      </c>
      <c r="C153" s="15" t="s">
        <v>24</v>
      </c>
      <c r="D153" s="77">
        <v>1</v>
      </c>
      <c r="E153" s="48">
        <v>1</v>
      </c>
      <c r="F153" s="91">
        <f t="shared" si="3"/>
        <v>1</v>
      </c>
      <c r="G153" s="83"/>
      <c r="H153" s="21">
        <f t="shared" si="4"/>
        <v>0</v>
      </c>
      <c r="I153" s="9">
        <v>0.08</v>
      </c>
      <c r="J153" s="8">
        <f t="shared" si="5"/>
        <v>0</v>
      </c>
      <c r="K153" s="59"/>
      <c r="L153" s="59"/>
      <c r="N153" s="18"/>
      <c r="O153" s="55"/>
    </row>
    <row r="154" spans="1:15" s="5" customFormat="1" ht="39" customHeight="1">
      <c r="A154" s="6" t="s">
        <v>66</v>
      </c>
      <c r="B154" s="23" t="s">
        <v>136</v>
      </c>
      <c r="C154" s="15" t="s">
        <v>24</v>
      </c>
      <c r="D154" s="77">
        <v>2</v>
      </c>
      <c r="E154" s="48">
        <v>1</v>
      </c>
      <c r="F154" s="91">
        <f t="shared" si="3"/>
        <v>2</v>
      </c>
      <c r="G154" s="83"/>
      <c r="H154" s="21">
        <f t="shared" si="4"/>
        <v>0</v>
      </c>
      <c r="I154" s="9">
        <v>0.08</v>
      </c>
      <c r="J154" s="8">
        <f t="shared" si="5"/>
        <v>0</v>
      </c>
      <c r="K154" s="59"/>
      <c r="L154" s="59"/>
      <c r="N154" s="18"/>
      <c r="O154" s="55"/>
    </row>
    <row r="155" spans="1:15" s="5" customFormat="1" ht="39" customHeight="1">
      <c r="A155" s="6" t="s">
        <v>67</v>
      </c>
      <c r="B155" s="23" t="s">
        <v>137</v>
      </c>
      <c r="C155" s="15" t="s">
        <v>24</v>
      </c>
      <c r="D155" s="77">
        <v>2</v>
      </c>
      <c r="E155" s="48">
        <v>1</v>
      </c>
      <c r="F155" s="91">
        <f t="shared" si="3"/>
        <v>2</v>
      </c>
      <c r="G155" s="83"/>
      <c r="H155" s="21">
        <f t="shared" si="4"/>
        <v>0</v>
      </c>
      <c r="I155" s="9">
        <v>0.08</v>
      </c>
      <c r="J155" s="8">
        <f t="shared" si="5"/>
        <v>0</v>
      </c>
      <c r="K155" s="59"/>
      <c r="L155" s="59"/>
      <c r="N155" s="18"/>
      <c r="O155" s="55"/>
    </row>
    <row r="156" spans="1:15" s="5" customFormat="1" ht="39" customHeight="1">
      <c r="A156" s="6" t="s">
        <v>68</v>
      </c>
      <c r="B156" s="23" t="s">
        <v>138</v>
      </c>
      <c r="C156" s="15" t="s">
        <v>24</v>
      </c>
      <c r="D156" s="77">
        <v>2</v>
      </c>
      <c r="E156" s="48">
        <v>1</v>
      </c>
      <c r="F156" s="91">
        <f t="shared" si="3"/>
        <v>2</v>
      </c>
      <c r="G156" s="83"/>
      <c r="H156" s="21">
        <f t="shared" si="4"/>
        <v>0</v>
      </c>
      <c r="I156" s="9">
        <v>0.08</v>
      </c>
      <c r="J156" s="8">
        <f t="shared" si="5"/>
        <v>0</v>
      </c>
      <c r="K156" s="59"/>
      <c r="L156" s="59"/>
      <c r="N156" s="18"/>
      <c r="O156" s="55"/>
    </row>
    <row r="157" spans="1:15" s="5" customFormat="1" ht="32.1" customHeight="1">
      <c r="A157" s="6" t="s">
        <v>69</v>
      </c>
      <c r="B157" s="23" t="s">
        <v>139</v>
      </c>
      <c r="C157" s="15" t="s">
        <v>24</v>
      </c>
      <c r="D157" s="77">
        <v>1</v>
      </c>
      <c r="E157" s="48">
        <v>1</v>
      </c>
      <c r="F157" s="91">
        <f t="shared" si="3"/>
        <v>1</v>
      </c>
      <c r="G157" s="83"/>
      <c r="H157" s="21">
        <f t="shared" si="4"/>
        <v>0</v>
      </c>
      <c r="I157" s="9">
        <v>0.08</v>
      </c>
      <c r="J157" s="8">
        <f t="shared" si="5"/>
        <v>0</v>
      </c>
      <c r="K157" s="59"/>
      <c r="L157" s="59"/>
      <c r="N157" s="18"/>
      <c r="O157" s="55"/>
    </row>
    <row r="158" spans="1:15" s="5" customFormat="1" ht="59.1" customHeight="1">
      <c r="A158" s="6" t="s">
        <v>70</v>
      </c>
      <c r="B158" s="23" t="s">
        <v>140</v>
      </c>
      <c r="C158" s="15" t="s">
        <v>24</v>
      </c>
      <c r="D158" s="77">
        <v>4</v>
      </c>
      <c r="E158" s="48">
        <v>1</v>
      </c>
      <c r="F158" s="91">
        <f t="shared" si="3"/>
        <v>4</v>
      </c>
      <c r="G158" s="83"/>
      <c r="H158" s="21">
        <f t="shared" si="4"/>
        <v>0</v>
      </c>
      <c r="I158" s="9">
        <v>0.08</v>
      </c>
      <c r="J158" s="8">
        <f t="shared" si="5"/>
        <v>0</v>
      </c>
      <c r="K158" s="59"/>
      <c r="L158" s="59"/>
      <c r="N158" s="18"/>
      <c r="O158" s="55"/>
    </row>
    <row r="159" spans="1:15" s="5" customFormat="1" ht="59.1" customHeight="1">
      <c r="A159" s="6" t="s">
        <v>71</v>
      </c>
      <c r="B159" s="23" t="s">
        <v>141</v>
      </c>
      <c r="C159" s="15" t="s">
        <v>24</v>
      </c>
      <c r="D159" s="77">
        <v>5</v>
      </c>
      <c r="E159" s="48">
        <v>1</v>
      </c>
      <c r="F159" s="91">
        <f t="shared" si="3"/>
        <v>5</v>
      </c>
      <c r="G159" s="83"/>
      <c r="H159" s="21">
        <f t="shared" si="4"/>
        <v>0</v>
      </c>
      <c r="I159" s="9">
        <v>0.08</v>
      </c>
      <c r="J159" s="8">
        <f t="shared" si="5"/>
        <v>0</v>
      </c>
      <c r="K159" s="59"/>
      <c r="L159" s="59"/>
      <c r="N159" s="18"/>
      <c r="O159" s="55"/>
    </row>
    <row r="160" spans="1:15" s="5" customFormat="1" ht="66.95" customHeight="1">
      <c r="A160" s="6" t="s">
        <v>81</v>
      </c>
      <c r="B160" s="23" t="s">
        <v>142</v>
      </c>
      <c r="C160" s="15" t="s">
        <v>24</v>
      </c>
      <c r="D160" s="77">
        <v>2</v>
      </c>
      <c r="E160" s="48">
        <v>1</v>
      </c>
      <c r="F160" s="91">
        <f t="shared" si="3"/>
        <v>2</v>
      </c>
      <c r="G160" s="83"/>
      <c r="H160" s="21">
        <f t="shared" si="4"/>
        <v>0</v>
      </c>
      <c r="I160" s="9">
        <v>0.08</v>
      </c>
      <c r="J160" s="8">
        <f t="shared" si="5"/>
        <v>0</v>
      </c>
      <c r="K160" s="59"/>
      <c r="L160" s="59"/>
      <c r="N160" s="18"/>
      <c r="O160" s="55"/>
    </row>
    <row r="161" spans="1:15" s="5" customFormat="1" ht="33.950000000000003" customHeight="1">
      <c r="A161" s="6" t="s">
        <v>110</v>
      </c>
      <c r="B161" s="23" t="s">
        <v>143</v>
      </c>
      <c r="C161" s="15" t="s">
        <v>24</v>
      </c>
      <c r="D161" s="77">
        <v>1</v>
      </c>
      <c r="E161" s="48">
        <v>1</v>
      </c>
      <c r="F161" s="91">
        <f t="shared" si="3"/>
        <v>1</v>
      </c>
      <c r="G161" s="83"/>
      <c r="H161" s="21">
        <f t="shared" si="4"/>
        <v>0</v>
      </c>
      <c r="I161" s="9">
        <v>0.08</v>
      </c>
      <c r="J161" s="8">
        <f t="shared" si="5"/>
        <v>0</v>
      </c>
      <c r="K161" s="59"/>
      <c r="L161" s="59"/>
      <c r="N161" s="18"/>
      <c r="O161" s="55"/>
    </row>
    <row r="162" spans="1:15" s="5" customFormat="1" ht="36" customHeight="1">
      <c r="A162" s="6" t="s">
        <v>111</v>
      </c>
      <c r="B162" s="23" t="s">
        <v>144</v>
      </c>
      <c r="C162" s="15" t="s">
        <v>24</v>
      </c>
      <c r="D162" s="77">
        <v>1</v>
      </c>
      <c r="E162" s="48">
        <v>1</v>
      </c>
      <c r="F162" s="91">
        <f t="shared" si="3"/>
        <v>1</v>
      </c>
      <c r="G162" s="83"/>
      <c r="H162" s="21">
        <f t="shared" si="4"/>
        <v>0</v>
      </c>
      <c r="I162" s="9">
        <v>0.08</v>
      </c>
      <c r="J162" s="8">
        <f t="shared" si="5"/>
        <v>0</v>
      </c>
      <c r="K162" s="59"/>
      <c r="L162" s="59"/>
      <c r="N162" s="18"/>
      <c r="O162" s="55"/>
    </row>
    <row r="163" spans="1:15" s="5" customFormat="1" ht="54" customHeight="1">
      <c r="A163" s="6" t="s">
        <v>112</v>
      </c>
      <c r="B163" s="23" t="s">
        <v>145</v>
      </c>
      <c r="C163" s="15" t="s">
        <v>24</v>
      </c>
      <c r="D163" s="77">
        <v>1</v>
      </c>
      <c r="E163" s="48">
        <v>1</v>
      </c>
      <c r="F163" s="91">
        <f t="shared" si="3"/>
        <v>1</v>
      </c>
      <c r="G163" s="83"/>
      <c r="H163" s="21">
        <f t="shared" si="4"/>
        <v>0</v>
      </c>
      <c r="I163" s="9">
        <v>0.08</v>
      </c>
      <c r="J163" s="8">
        <f t="shared" si="5"/>
        <v>0</v>
      </c>
      <c r="K163" s="59"/>
      <c r="L163" s="59"/>
      <c r="N163" s="18"/>
      <c r="O163" s="55"/>
    </row>
    <row r="164" spans="1:15" s="5" customFormat="1" ht="57" customHeight="1">
      <c r="A164" s="6" t="s">
        <v>113</v>
      </c>
      <c r="B164" s="23" t="s">
        <v>146</v>
      </c>
      <c r="C164" s="15" t="s">
        <v>24</v>
      </c>
      <c r="D164" s="77">
        <v>2</v>
      </c>
      <c r="E164" s="48">
        <v>1</v>
      </c>
      <c r="F164" s="91">
        <f t="shared" si="3"/>
        <v>2</v>
      </c>
      <c r="G164" s="83"/>
      <c r="H164" s="21">
        <f t="shared" si="4"/>
        <v>0</v>
      </c>
      <c r="I164" s="9">
        <v>0.08</v>
      </c>
      <c r="J164" s="8">
        <f t="shared" si="5"/>
        <v>0</v>
      </c>
      <c r="K164" s="59"/>
      <c r="L164" s="59"/>
      <c r="N164" s="18"/>
      <c r="O164" s="55"/>
    </row>
    <row r="165" spans="1:15" s="5" customFormat="1" ht="36.950000000000003" customHeight="1">
      <c r="A165" s="6" t="s">
        <v>114</v>
      </c>
      <c r="B165" s="23" t="s">
        <v>147</v>
      </c>
      <c r="C165" s="15" t="s">
        <v>24</v>
      </c>
      <c r="D165" s="77">
        <v>1</v>
      </c>
      <c r="E165" s="48">
        <v>1</v>
      </c>
      <c r="F165" s="91">
        <f t="shared" si="3"/>
        <v>1</v>
      </c>
      <c r="G165" s="83"/>
      <c r="H165" s="21">
        <f t="shared" si="4"/>
        <v>0</v>
      </c>
      <c r="I165" s="9">
        <v>0.08</v>
      </c>
      <c r="J165" s="8">
        <f t="shared" si="5"/>
        <v>0</v>
      </c>
      <c r="K165" s="59"/>
      <c r="L165" s="59"/>
      <c r="N165" s="18"/>
      <c r="O165" s="55"/>
    </row>
    <row r="166" spans="1:15" s="5" customFormat="1" ht="39" customHeight="1">
      <c r="A166" s="6" t="s">
        <v>115</v>
      </c>
      <c r="B166" s="23" t="s">
        <v>172</v>
      </c>
      <c r="C166" s="15" t="s">
        <v>24</v>
      </c>
      <c r="D166" s="77">
        <v>1</v>
      </c>
      <c r="E166" s="48">
        <v>1</v>
      </c>
      <c r="F166" s="91">
        <f t="shared" si="3"/>
        <v>1</v>
      </c>
      <c r="G166" s="83"/>
      <c r="H166" s="21">
        <f t="shared" si="4"/>
        <v>0</v>
      </c>
      <c r="I166" s="9">
        <v>0.08</v>
      </c>
      <c r="J166" s="8">
        <f t="shared" si="5"/>
        <v>0</v>
      </c>
      <c r="K166" s="59"/>
      <c r="L166" s="59"/>
      <c r="N166" s="18"/>
      <c r="O166" s="55"/>
    </row>
    <row r="167" spans="1:15" s="5" customFormat="1" ht="39" customHeight="1">
      <c r="A167" s="6" t="s">
        <v>155</v>
      </c>
      <c r="B167" s="23" t="s">
        <v>420</v>
      </c>
      <c r="C167" s="15" t="s">
        <v>24</v>
      </c>
      <c r="D167" s="77">
        <v>1</v>
      </c>
      <c r="E167" s="48">
        <v>1</v>
      </c>
      <c r="F167" s="91">
        <f t="shared" si="3"/>
        <v>1</v>
      </c>
      <c r="G167" s="83"/>
      <c r="H167" s="21">
        <f t="shared" si="4"/>
        <v>0</v>
      </c>
      <c r="I167" s="9">
        <v>0.08</v>
      </c>
      <c r="J167" s="8">
        <f t="shared" si="5"/>
        <v>0</v>
      </c>
      <c r="K167" s="59"/>
      <c r="L167" s="59"/>
      <c r="N167" s="18"/>
      <c r="O167" s="55"/>
    </row>
    <row r="168" spans="1:15" s="5" customFormat="1" ht="39" customHeight="1">
      <c r="A168" s="6" t="s">
        <v>156</v>
      </c>
      <c r="B168" s="23" t="s">
        <v>421</v>
      </c>
      <c r="C168" s="15" t="s">
        <v>24</v>
      </c>
      <c r="D168" s="77">
        <v>1</v>
      </c>
      <c r="E168" s="48">
        <v>1</v>
      </c>
      <c r="F168" s="91">
        <f t="shared" si="3"/>
        <v>1</v>
      </c>
      <c r="G168" s="83"/>
      <c r="H168" s="21">
        <f t="shared" si="4"/>
        <v>0</v>
      </c>
      <c r="I168" s="9">
        <v>0.08</v>
      </c>
      <c r="J168" s="8">
        <f t="shared" si="5"/>
        <v>0</v>
      </c>
      <c r="K168" s="59"/>
      <c r="L168" s="59"/>
      <c r="N168" s="18"/>
      <c r="O168" s="55"/>
    </row>
    <row r="169" spans="1:15" s="5" customFormat="1" ht="41.25" customHeight="1">
      <c r="A169" s="6" t="s">
        <v>157</v>
      </c>
      <c r="B169" s="23" t="s">
        <v>148</v>
      </c>
      <c r="C169" s="15" t="s">
        <v>26</v>
      </c>
      <c r="D169" s="77">
        <v>1</v>
      </c>
      <c r="E169" s="48">
        <v>1</v>
      </c>
      <c r="F169" s="91">
        <f t="shared" si="3"/>
        <v>1</v>
      </c>
      <c r="G169" s="83"/>
      <c r="H169" s="21">
        <f t="shared" si="4"/>
        <v>0</v>
      </c>
      <c r="I169" s="9">
        <v>0.08</v>
      </c>
      <c r="J169" s="8">
        <f t="shared" si="5"/>
        <v>0</v>
      </c>
      <c r="K169" s="59"/>
      <c r="L169" s="59"/>
      <c r="N169" s="18"/>
      <c r="O169" s="55"/>
    </row>
    <row r="170" spans="1:15" s="5" customFormat="1" ht="46.5" customHeight="1">
      <c r="A170" s="6" t="s">
        <v>158</v>
      </c>
      <c r="B170" s="23" t="s">
        <v>149</v>
      </c>
      <c r="C170" s="15" t="s">
        <v>26</v>
      </c>
      <c r="D170" s="77">
        <v>1</v>
      </c>
      <c r="E170" s="48">
        <v>1</v>
      </c>
      <c r="F170" s="91">
        <f t="shared" si="3"/>
        <v>1</v>
      </c>
      <c r="G170" s="83"/>
      <c r="H170" s="21">
        <f t="shared" si="4"/>
        <v>0</v>
      </c>
      <c r="I170" s="9">
        <v>0.08</v>
      </c>
      <c r="J170" s="8">
        <f t="shared" si="5"/>
        <v>0</v>
      </c>
      <c r="K170" s="59"/>
      <c r="L170" s="59"/>
      <c r="N170" s="18"/>
      <c r="O170" s="55"/>
    </row>
    <row r="171" spans="1:15" s="5" customFormat="1" ht="39" customHeight="1">
      <c r="A171" s="6" t="s">
        <v>159</v>
      </c>
      <c r="B171" s="22" t="s">
        <v>150</v>
      </c>
      <c r="C171" s="15" t="s">
        <v>24</v>
      </c>
      <c r="D171" s="77">
        <v>1</v>
      </c>
      <c r="E171" s="48">
        <v>1</v>
      </c>
      <c r="F171" s="91">
        <f t="shared" si="3"/>
        <v>1</v>
      </c>
      <c r="G171" s="81"/>
      <c r="H171" s="21">
        <f t="shared" si="4"/>
        <v>0</v>
      </c>
      <c r="I171" s="9">
        <v>0.08</v>
      </c>
      <c r="J171" s="8">
        <f t="shared" si="5"/>
        <v>0</v>
      </c>
      <c r="K171" s="48"/>
      <c r="L171" s="48"/>
      <c r="N171" s="18"/>
      <c r="O171" s="55"/>
    </row>
    <row r="172" spans="1:15" s="5" customFormat="1" ht="39" customHeight="1">
      <c r="A172" s="6" t="s">
        <v>160</v>
      </c>
      <c r="B172" s="22" t="s">
        <v>162</v>
      </c>
      <c r="C172" s="15" t="s">
        <v>24</v>
      </c>
      <c r="D172" s="78">
        <v>1</v>
      </c>
      <c r="E172" s="48">
        <v>1</v>
      </c>
      <c r="F172" s="91">
        <f t="shared" si="3"/>
        <v>1</v>
      </c>
      <c r="G172" s="81"/>
      <c r="H172" s="21">
        <f t="shared" si="4"/>
        <v>0</v>
      </c>
      <c r="I172" s="9">
        <v>0.08</v>
      </c>
      <c r="J172" s="8">
        <f t="shared" si="5"/>
        <v>0</v>
      </c>
      <c r="K172" s="48"/>
      <c r="L172" s="48"/>
      <c r="N172" s="18"/>
      <c r="O172" s="55"/>
    </row>
    <row r="173" spans="1:15" s="5" customFormat="1" ht="39" customHeight="1">
      <c r="A173" s="6" t="s">
        <v>161</v>
      </c>
      <c r="B173" s="22" t="s">
        <v>169</v>
      </c>
      <c r="C173" s="15" t="s">
        <v>26</v>
      </c>
      <c r="D173" s="78">
        <v>1</v>
      </c>
      <c r="E173" s="48">
        <v>1</v>
      </c>
      <c r="F173" s="91">
        <f t="shared" si="3"/>
        <v>1</v>
      </c>
      <c r="G173" s="81"/>
      <c r="H173" s="21">
        <f t="shared" si="4"/>
        <v>0</v>
      </c>
      <c r="I173" s="9">
        <v>0.08</v>
      </c>
      <c r="J173" s="8">
        <f t="shared" si="5"/>
        <v>0</v>
      </c>
      <c r="K173" s="48"/>
      <c r="L173" s="48"/>
      <c r="N173" s="18"/>
      <c r="O173" s="55"/>
    </row>
    <row r="174" spans="1:15" s="5" customFormat="1" ht="38.25" customHeight="1">
      <c r="A174" s="6" t="s">
        <v>168</v>
      </c>
      <c r="B174" s="22" t="s">
        <v>182</v>
      </c>
      <c r="C174" s="15" t="s">
        <v>24</v>
      </c>
      <c r="D174" s="79">
        <v>1</v>
      </c>
      <c r="E174" s="48">
        <v>1</v>
      </c>
      <c r="F174" s="91">
        <f t="shared" ref="F174:F181" si="6">ROUND(D174/E174,2)</f>
        <v>1</v>
      </c>
      <c r="G174" s="81"/>
      <c r="H174" s="21">
        <f t="shared" ref="H174:H205" si="7">ROUND(F174*G174,2)</f>
        <v>0</v>
      </c>
      <c r="I174" s="9">
        <v>0.08</v>
      </c>
      <c r="J174" s="8">
        <f t="shared" ref="J174:J205" si="8">ROUND(H174*I174+H174,2)</f>
        <v>0</v>
      </c>
      <c r="K174" s="48"/>
      <c r="L174" s="62"/>
      <c r="N174" s="18"/>
      <c r="O174" s="55"/>
    </row>
    <row r="175" spans="1:15" s="5" customFormat="1" ht="41.1" customHeight="1">
      <c r="A175" s="6" t="s">
        <v>196</v>
      </c>
      <c r="B175" s="22" t="s">
        <v>183</v>
      </c>
      <c r="C175" s="15" t="s">
        <v>24</v>
      </c>
      <c r="D175" s="79">
        <v>1</v>
      </c>
      <c r="E175" s="48">
        <v>1</v>
      </c>
      <c r="F175" s="91">
        <f t="shared" si="6"/>
        <v>1</v>
      </c>
      <c r="G175" s="81"/>
      <c r="H175" s="21">
        <f t="shared" si="7"/>
        <v>0</v>
      </c>
      <c r="I175" s="9">
        <v>0.08</v>
      </c>
      <c r="J175" s="8">
        <f t="shared" si="8"/>
        <v>0</v>
      </c>
      <c r="K175" s="48"/>
      <c r="L175" s="62"/>
      <c r="N175" s="18"/>
      <c r="O175" s="55"/>
    </row>
    <row r="176" spans="1:15" s="5" customFormat="1" ht="90" customHeight="1">
      <c r="A176" s="6" t="s">
        <v>197</v>
      </c>
      <c r="B176" s="22" t="s">
        <v>262</v>
      </c>
      <c r="C176" s="15" t="s">
        <v>24</v>
      </c>
      <c r="D176" s="79">
        <v>1</v>
      </c>
      <c r="E176" s="48">
        <v>1</v>
      </c>
      <c r="F176" s="91">
        <f t="shared" si="6"/>
        <v>1</v>
      </c>
      <c r="G176" s="81"/>
      <c r="H176" s="21">
        <f t="shared" si="7"/>
        <v>0</v>
      </c>
      <c r="I176" s="9">
        <v>0.08</v>
      </c>
      <c r="J176" s="8">
        <f t="shared" si="8"/>
        <v>0</v>
      </c>
      <c r="K176" s="48"/>
      <c r="L176" s="62"/>
      <c r="N176" s="18"/>
      <c r="O176" s="55"/>
    </row>
    <row r="177" spans="1:15" s="5" customFormat="1" ht="87" customHeight="1">
      <c r="A177" s="6" t="s">
        <v>198</v>
      </c>
      <c r="B177" s="22" t="s">
        <v>184</v>
      </c>
      <c r="C177" s="15" t="s">
        <v>24</v>
      </c>
      <c r="D177" s="79">
        <v>5</v>
      </c>
      <c r="E177" s="48">
        <v>5</v>
      </c>
      <c r="F177" s="91">
        <f t="shared" si="6"/>
        <v>1</v>
      </c>
      <c r="G177" s="81"/>
      <c r="H177" s="21">
        <f t="shared" si="7"/>
        <v>0</v>
      </c>
      <c r="I177" s="9">
        <v>0.08</v>
      </c>
      <c r="J177" s="8">
        <f t="shared" si="8"/>
        <v>0</v>
      </c>
      <c r="K177" s="48"/>
      <c r="L177" s="62"/>
      <c r="N177" s="18"/>
      <c r="O177" s="55"/>
    </row>
    <row r="178" spans="1:15" s="5" customFormat="1" ht="42.75" customHeight="1">
      <c r="A178" s="6" t="s">
        <v>199</v>
      </c>
      <c r="B178" s="22" t="s">
        <v>185</v>
      </c>
      <c r="C178" s="15" t="s">
        <v>24</v>
      </c>
      <c r="D178" s="79">
        <v>5</v>
      </c>
      <c r="E178" s="48">
        <v>5</v>
      </c>
      <c r="F178" s="91">
        <f t="shared" si="6"/>
        <v>1</v>
      </c>
      <c r="G178" s="81"/>
      <c r="H178" s="21">
        <f t="shared" si="7"/>
        <v>0</v>
      </c>
      <c r="I178" s="9">
        <v>0.08</v>
      </c>
      <c r="J178" s="8">
        <f t="shared" si="8"/>
        <v>0</v>
      </c>
      <c r="K178" s="48"/>
      <c r="L178" s="62"/>
      <c r="N178" s="18"/>
      <c r="O178" s="55"/>
    </row>
    <row r="179" spans="1:15" s="5" customFormat="1" ht="53.25" customHeight="1">
      <c r="A179" s="6" t="s">
        <v>200</v>
      </c>
      <c r="B179" s="22" t="s">
        <v>186</v>
      </c>
      <c r="C179" s="15" t="s">
        <v>24</v>
      </c>
      <c r="D179" s="79">
        <v>1</v>
      </c>
      <c r="E179" s="48">
        <v>1</v>
      </c>
      <c r="F179" s="91">
        <f t="shared" si="6"/>
        <v>1</v>
      </c>
      <c r="G179" s="81"/>
      <c r="H179" s="21">
        <f t="shared" si="7"/>
        <v>0</v>
      </c>
      <c r="I179" s="9">
        <v>0.08</v>
      </c>
      <c r="J179" s="8">
        <f t="shared" si="8"/>
        <v>0</v>
      </c>
      <c r="K179" s="48"/>
      <c r="L179" s="62"/>
      <c r="N179" s="18"/>
      <c r="O179" s="55"/>
    </row>
    <row r="180" spans="1:15" s="5" customFormat="1" ht="38.1" customHeight="1">
      <c r="A180" s="6" t="s">
        <v>201</v>
      </c>
      <c r="B180" s="22" t="s">
        <v>187</v>
      </c>
      <c r="C180" s="15" t="s">
        <v>26</v>
      </c>
      <c r="D180" s="79">
        <v>1</v>
      </c>
      <c r="E180" s="48">
        <v>1</v>
      </c>
      <c r="F180" s="91">
        <f t="shared" si="6"/>
        <v>1</v>
      </c>
      <c r="G180" s="81"/>
      <c r="H180" s="21">
        <f t="shared" si="7"/>
        <v>0</v>
      </c>
      <c r="I180" s="9">
        <v>0.08</v>
      </c>
      <c r="J180" s="8">
        <f t="shared" si="8"/>
        <v>0</v>
      </c>
      <c r="K180" s="48"/>
      <c r="L180" s="62"/>
      <c r="N180" s="18"/>
      <c r="O180" s="55"/>
    </row>
    <row r="181" spans="1:15" s="5" customFormat="1" ht="41.1" customHeight="1">
      <c r="A181" s="6" t="s">
        <v>202</v>
      </c>
      <c r="B181" s="22" t="s">
        <v>188</v>
      </c>
      <c r="C181" s="15" t="s">
        <v>26</v>
      </c>
      <c r="D181" s="79">
        <v>1</v>
      </c>
      <c r="E181" s="48">
        <v>1</v>
      </c>
      <c r="F181" s="91">
        <f t="shared" si="6"/>
        <v>1</v>
      </c>
      <c r="G181" s="81"/>
      <c r="H181" s="21">
        <f t="shared" si="7"/>
        <v>0</v>
      </c>
      <c r="I181" s="9">
        <v>0.08</v>
      </c>
      <c r="J181" s="8">
        <f t="shared" si="8"/>
        <v>0</v>
      </c>
      <c r="K181" s="48"/>
      <c r="L181" s="62"/>
      <c r="N181" s="18"/>
      <c r="O181" s="55"/>
    </row>
    <row r="182" spans="1:15" s="5" customFormat="1" ht="177" customHeight="1">
      <c r="A182" s="6" t="s">
        <v>203</v>
      </c>
      <c r="B182" s="22" t="s">
        <v>436</v>
      </c>
      <c r="C182" s="6" t="s">
        <v>24</v>
      </c>
      <c r="D182" s="79">
        <v>5</v>
      </c>
      <c r="E182" s="48">
        <v>1</v>
      </c>
      <c r="F182" s="91">
        <f t="shared" ref="F182:F211" si="9">D182/E182</f>
        <v>5</v>
      </c>
      <c r="G182" s="81"/>
      <c r="H182" s="21">
        <f t="shared" si="7"/>
        <v>0</v>
      </c>
      <c r="I182" s="9">
        <v>0.08</v>
      </c>
      <c r="J182" s="8">
        <f t="shared" si="8"/>
        <v>0</v>
      </c>
      <c r="K182" s="48"/>
      <c r="L182" s="48"/>
      <c r="N182" s="18"/>
      <c r="O182" s="55"/>
    </row>
    <row r="183" spans="1:15" s="5" customFormat="1" ht="234" customHeight="1">
      <c r="A183" s="6" t="s">
        <v>204</v>
      </c>
      <c r="B183" s="22" t="s">
        <v>191</v>
      </c>
      <c r="C183" s="6" t="s">
        <v>26</v>
      </c>
      <c r="D183" s="79">
        <v>2</v>
      </c>
      <c r="E183" s="48">
        <v>1</v>
      </c>
      <c r="F183" s="91">
        <f t="shared" si="9"/>
        <v>2</v>
      </c>
      <c r="G183" s="81"/>
      <c r="H183" s="21">
        <f t="shared" si="7"/>
        <v>0</v>
      </c>
      <c r="I183" s="9">
        <v>0.08</v>
      </c>
      <c r="J183" s="8">
        <f t="shared" si="8"/>
        <v>0</v>
      </c>
      <c r="K183" s="48"/>
      <c r="L183" s="48"/>
      <c r="N183" s="18"/>
      <c r="O183" s="55"/>
    </row>
    <row r="184" spans="1:15" s="5" customFormat="1" ht="48" customHeight="1">
      <c r="A184" s="6" t="s">
        <v>205</v>
      </c>
      <c r="B184" s="22" t="s">
        <v>194</v>
      </c>
      <c r="C184" s="6" t="s">
        <v>24</v>
      </c>
      <c r="D184" s="79">
        <v>1</v>
      </c>
      <c r="E184" s="48">
        <v>1</v>
      </c>
      <c r="F184" s="91">
        <f t="shared" si="9"/>
        <v>1</v>
      </c>
      <c r="G184" s="81"/>
      <c r="H184" s="21">
        <f t="shared" si="7"/>
        <v>0</v>
      </c>
      <c r="I184" s="9">
        <v>0.08</v>
      </c>
      <c r="J184" s="8">
        <f t="shared" si="8"/>
        <v>0</v>
      </c>
      <c r="K184" s="48"/>
      <c r="L184" s="48"/>
      <c r="N184" s="18"/>
      <c r="O184" s="55"/>
    </row>
    <row r="185" spans="1:15" s="5" customFormat="1" ht="48" customHeight="1">
      <c r="A185" s="6" t="s">
        <v>206</v>
      </c>
      <c r="B185" s="64" t="s">
        <v>192</v>
      </c>
      <c r="C185" s="6" t="s">
        <v>24</v>
      </c>
      <c r="D185" s="79">
        <v>1</v>
      </c>
      <c r="E185" s="48">
        <v>1</v>
      </c>
      <c r="F185" s="91">
        <f t="shared" si="9"/>
        <v>1</v>
      </c>
      <c r="G185" s="84"/>
      <c r="H185" s="21">
        <f t="shared" si="7"/>
        <v>0</v>
      </c>
      <c r="I185" s="9">
        <v>0.08</v>
      </c>
      <c r="J185" s="8">
        <f t="shared" si="8"/>
        <v>0</v>
      </c>
      <c r="K185" s="48"/>
      <c r="L185" s="48"/>
      <c r="N185" s="18"/>
      <c r="O185" s="55"/>
    </row>
    <row r="186" spans="1:15" s="5" customFormat="1" ht="47.1" customHeight="1">
      <c r="A186" s="6" t="s">
        <v>207</v>
      </c>
      <c r="B186" s="22" t="s">
        <v>193</v>
      </c>
      <c r="C186" s="38" t="s">
        <v>24</v>
      </c>
      <c r="D186" s="80">
        <v>1</v>
      </c>
      <c r="E186" s="48">
        <v>1</v>
      </c>
      <c r="F186" s="91">
        <f t="shared" si="9"/>
        <v>1</v>
      </c>
      <c r="G186" s="84"/>
      <c r="H186" s="21">
        <f t="shared" si="7"/>
        <v>0</v>
      </c>
      <c r="I186" s="9">
        <v>0.08</v>
      </c>
      <c r="J186" s="8">
        <f t="shared" si="8"/>
        <v>0</v>
      </c>
      <c r="K186" s="48"/>
      <c r="L186" s="48"/>
      <c r="N186" s="18"/>
      <c r="O186" s="55"/>
    </row>
    <row r="187" spans="1:15" s="5" customFormat="1" ht="129" customHeight="1">
      <c r="A187" s="6" t="s">
        <v>208</v>
      </c>
      <c r="B187" s="22" t="s">
        <v>195</v>
      </c>
      <c r="C187" s="6" t="s">
        <v>24</v>
      </c>
      <c r="D187" s="79">
        <v>5</v>
      </c>
      <c r="E187" s="48">
        <v>1</v>
      </c>
      <c r="F187" s="91">
        <f t="shared" si="9"/>
        <v>5</v>
      </c>
      <c r="G187" s="81"/>
      <c r="H187" s="21">
        <f t="shared" si="7"/>
        <v>0</v>
      </c>
      <c r="I187" s="9">
        <v>0.08</v>
      </c>
      <c r="J187" s="8">
        <f t="shared" si="8"/>
        <v>0</v>
      </c>
      <c r="K187" s="48"/>
      <c r="L187" s="48"/>
      <c r="N187" s="18"/>
      <c r="O187" s="55"/>
    </row>
    <row r="188" spans="1:15" s="5" customFormat="1" ht="131.1" customHeight="1">
      <c r="A188" s="6" t="s">
        <v>209</v>
      </c>
      <c r="B188" s="24" t="s">
        <v>252</v>
      </c>
      <c r="C188" s="6" t="s">
        <v>24</v>
      </c>
      <c r="D188" s="79">
        <v>5</v>
      </c>
      <c r="E188" s="48">
        <v>1</v>
      </c>
      <c r="F188" s="91">
        <f t="shared" si="9"/>
        <v>5</v>
      </c>
      <c r="G188" s="81"/>
      <c r="H188" s="21">
        <f t="shared" si="7"/>
        <v>0</v>
      </c>
      <c r="I188" s="9">
        <v>0.08</v>
      </c>
      <c r="J188" s="8">
        <f t="shared" si="8"/>
        <v>0</v>
      </c>
      <c r="K188" s="48"/>
      <c r="L188" s="48"/>
      <c r="N188" s="18"/>
      <c r="O188" s="55"/>
    </row>
    <row r="189" spans="1:15" s="5" customFormat="1" ht="147.94999999999999" customHeight="1">
      <c r="A189" s="6" t="s">
        <v>210</v>
      </c>
      <c r="B189" s="22" t="s">
        <v>253</v>
      </c>
      <c r="C189" s="6" t="s">
        <v>24</v>
      </c>
      <c r="D189" s="79">
        <v>6</v>
      </c>
      <c r="E189" s="48">
        <v>1</v>
      </c>
      <c r="F189" s="91">
        <f t="shared" si="9"/>
        <v>6</v>
      </c>
      <c r="G189" s="81"/>
      <c r="H189" s="21">
        <f t="shared" si="7"/>
        <v>0</v>
      </c>
      <c r="I189" s="9">
        <v>0.08</v>
      </c>
      <c r="J189" s="8">
        <f t="shared" si="8"/>
        <v>0</v>
      </c>
      <c r="K189" s="48"/>
      <c r="L189" s="48"/>
      <c r="N189" s="18"/>
      <c r="O189" s="55"/>
    </row>
    <row r="190" spans="1:15" s="5" customFormat="1" ht="147.94999999999999" customHeight="1">
      <c r="A190" s="6" t="s">
        <v>211</v>
      </c>
      <c r="B190" s="22" t="s">
        <v>254</v>
      </c>
      <c r="C190" s="6" t="s">
        <v>24</v>
      </c>
      <c r="D190" s="79">
        <v>4</v>
      </c>
      <c r="E190" s="48">
        <v>1</v>
      </c>
      <c r="F190" s="91">
        <f t="shared" si="9"/>
        <v>4</v>
      </c>
      <c r="G190" s="81"/>
      <c r="H190" s="21">
        <f t="shared" si="7"/>
        <v>0</v>
      </c>
      <c r="I190" s="9">
        <v>0.08</v>
      </c>
      <c r="J190" s="8">
        <f t="shared" si="8"/>
        <v>0</v>
      </c>
      <c r="K190" s="48"/>
      <c r="L190" s="48"/>
      <c r="N190" s="18"/>
      <c r="O190" s="55"/>
    </row>
    <row r="191" spans="1:15" s="5" customFormat="1" ht="243.95" customHeight="1">
      <c r="A191" s="6" t="s">
        <v>212</v>
      </c>
      <c r="B191" s="22" t="s">
        <v>255</v>
      </c>
      <c r="C191" s="6" t="s">
        <v>24</v>
      </c>
      <c r="D191" s="79">
        <v>2</v>
      </c>
      <c r="E191" s="48">
        <v>1</v>
      </c>
      <c r="F191" s="91">
        <f t="shared" si="9"/>
        <v>2</v>
      </c>
      <c r="G191" s="81"/>
      <c r="H191" s="21">
        <f t="shared" si="7"/>
        <v>0</v>
      </c>
      <c r="I191" s="9">
        <v>0.08</v>
      </c>
      <c r="J191" s="8">
        <f t="shared" si="8"/>
        <v>0</v>
      </c>
      <c r="K191" s="48"/>
      <c r="L191" s="48"/>
      <c r="N191" s="18"/>
      <c r="O191" s="55"/>
    </row>
    <row r="192" spans="1:15" s="5" customFormat="1" ht="246.95" customHeight="1">
      <c r="A192" s="6" t="s">
        <v>213</v>
      </c>
      <c r="B192" s="22" t="s">
        <v>256</v>
      </c>
      <c r="C192" s="6" t="s">
        <v>24</v>
      </c>
      <c r="D192" s="79">
        <v>2</v>
      </c>
      <c r="E192" s="48">
        <v>1</v>
      </c>
      <c r="F192" s="91">
        <f t="shared" si="9"/>
        <v>2</v>
      </c>
      <c r="G192" s="81"/>
      <c r="H192" s="21">
        <f t="shared" si="7"/>
        <v>0</v>
      </c>
      <c r="I192" s="9">
        <v>0.08</v>
      </c>
      <c r="J192" s="8">
        <f t="shared" si="8"/>
        <v>0</v>
      </c>
      <c r="K192" s="48"/>
      <c r="L192" s="48"/>
      <c r="N192" s="18"/>
      <c r="O192" s="55"/>
    </row>
    <row r="193" spans="1:15" s="5" customFormat="1" ht="240.95" customHeight="1">
      <c r="A193" s="6" t="s">
        <v>214</v>
      </c>
      <c r="B193" s="22" t="s">
        <v>257</v>
      </c>
      <c r="C193" s="6" t="s">
        <v>24</v>
      </c>
      <c r="D193" s="79">
        <v>2</v>
      </c>
      <c r="E193" s="48">
        <v>1</v>
      </c>
      <c r="F193" s="91">
        <f t="shared" si="9"/>
        <v>2</v>
      </c>
      <c r="G193" s="81"/>
      <c r="H193" s="21">
        <f t="shared" si="7"/>
        <v>0</v>
      </c>
      <c r="I193" s="9">
        <v>0.08</v>
      </c>
      <c r="J193" s="8">
        <f t="shared" si="8"/>
        <v>0</v>
      </c>
      <c r="K193" s="48"/>
      <c r="L193" s="48"/>
      <c r="N193" s="18"/>
      <c r="O193" s="55"/>
    </row>
    <row r="194" spans="1:15" s="5" customFormat="1" ht="243.95" customHeight="1">
      <c r="A194" s="6" t="s">
        <v>215</v>
      </c>
      <c r="B194" s="22" t="s">
        <v>258</v>
      </c>
      <c r="C194" s="6" t="s">
        <v>24</v>
      </c>
      <c r="D194" s="79">
        <v>2</v>
      </c>
      <c r="E194" s="48">
        <v>1</v>
      </c>
      <c r="F194" s="91">
        <f t="shared" si="9"/>
        <v>2</v>
      </c>
      <c r="G194" s="81"/>
      <c r="H194" s="21">
        <f t="shared" si="7"/>
        <v>0</v>
      </c>
      <c r="I194" s="9">
        <v>0.08</v>
      </c>
      <c r="J194" s="8">
        <f t="shared" si="8"/>
        <v>0</v>
      </c>
      <c r="K194" s="48"/>
      <c r="L194" s="48"/>
      <c r="N194" s="18"/>
      <c r="O194" s="55"/>
    </row>
    <row r="195" spans="1:15" s="5" customFormat="1" ht="156.94999999999999" customHeight="1">
      <c r="A195" s="6" t="s">
        <v>216</v>
      </c>
      <c r="B195" s="22" t="s">
        <v>259</v>
      </c>
      <c r="C195" s="6" t="s">
        <v>24</v>
      </c>
      <c r="D195" s="79">
        <v>2</v>
      </c>
      <c r="E195" s="48">
        <v>1</v>
      </c>
      <c r="F195" s="91">
        <f t="shared" si="9"/>
        <v>2</v>
      </c>
      <c r="G195" s="81"/>
      <c r="H195" s="21">
        <f t="shared" si="7"/>
        <v>0</v>
      </c>
      <c r="I195" s="9">
        <v>0.08</v>
      </c>
      <c r="J195" s="8">
        <f t="shared" si="8"/>
        <v>0</v>
      </c>
      <c r="K195" s="48"/>
      <c r="L195" s="48"/>
      <c r="N195" s="18"/>
      <c r="O195" s="55"/>
    </row>
    <row r="196" spans="1:15" s="5" customFormat="1" ht="116.1" customHeight="1">
      <c r="A196" s="6" t="s">
        <v>217</v>
      </c>
      <c r="B196" s="22" t="s">
        <v>260</v>
      </c>
      <c r="C196" s="6" t="s">
        <v>24</v>
      </c>
      <c r="D196" s="79">
        <v>5</v>
      </c>
      <c r="E196" s="48">
        <v>1</v>
      </c>
      <c r="F196" s="91">
        <f t="shared" si="9"/>
        <v>5</v>
      </c>
      <c r="G196" s="81"/>
      <c r="H196" s="21">
        <f t="shared" si="7"/>
        <v>0</v>
      </c>
      <c r="I196" s="9">
        <v>0.08</v>
      </c>
      <c r="J196" s="8">
        <f t="shared" si="8"/>
        <v>0</v>
      </c>
      <c r="K196" s="48"/>
      <c r="L196" s="48"/>
      <c r="N196" s="18"/>
      <c r="O196" s="55"/>
    </row>
    <row r="197" spans="1:15" s="5" customFormat="1" ht="197.1" customHeight="1">
      <c r="A197" s="6" t="s">
        <v>218</v>
      </c>
      <c r="B197" s="22" t="s">
        <v>261</v>
      </c>
      <c r="C197" s="6" t="s">
        <v>24</v>
      </c>
      <c r="D197" s="79">
        <v>5</v>
      </c>
      <c r="E197" s="48">
        <v>1</v>
      </c>
      <c r="F197" s="91">
        <f t="shared" si="9"/>
        <v>5</v>
      </c>
      <c r="G197" s="81"/>
      <c r="H197" s="21">
        <f t="shared" si="7"/>
        <v>0</v>
      </c>
      <c r="I197" s="9">
        <v>0.08</v>
      </c>
      <c r="J197" s="8">
        <f t="shared" si="8"/>
        <v>0</v>
      </c>
      <c r="K197" s="48"/>
      <c r="L197" s="48"/>
      <c r="N197" s="18"/>
      <c r="O197" s="55"/>
    </row>
    <row r="198" spans="1:15" s="5" customFormat="1" ht="243" customHeight="1">
      <c r="A198" s="6" t="s">
        <v>219</v>
      </c>
      <c r="B198" s="22" t="s">
        <v>263</v>
      </c>
      <c r="C198" s="6" t="s">
        <v>24</v>
      </c>
      <c r="D198" s="79">
        <v>2</v>
      </c>
      <c r="E198" s="48">
        <v>1</v>
      </c>
      <c r="F198" s="91">
        <f t="shared" si="9"/>
        <v>2</v>
      </c>
      <c r="G198" s="81"/>
      <c r="H198" s="21">
        <f t="shared" si="7"/>
        <v>0</v>
      </c>
      <c r="I198" s="9">
        <v>0.08</v>
      </c>
      <c r="J198" s="8">
        <f t="shared" si="8"/>
        <v>0</v>
      </c>
      <c r="K198" s="48"/>
      <c r="L198" s="48"/>
      <c r="N198" s="18"/>
      <c r="O198" s="55"/>
    </row>
    <row r="199" spans="1:15" s="5" customFormat="1" ht="303" customHeight="1">
      <c r="A199" s="6" t="s">
        <v>220</v>
      </c>
      <c r="B199" s="22" t="s">
        <v>264</v>
      </c>
      <c r="C199" s="6" t="s">
        <v>24</v>
      </c>
      <c r="D199" s="79">
        <v>2</v>
      </c>
      <c r="E199" s="48">
        <v>1</v>
      </c>
      <c r="F199" s="91">
        <f t="shared" si="9"/>
        <v>2</v>
      </c>
      <c r="G199" s="81"/>
      <c r="H199" s="21">
        <f t="shared" si="7"/>
        <v>0</v>
      </c>
      <c r="I199" s="9">
        <v>0.08</v>
      </c>
      <c r="J199" s="8">
        <f t="shared" si="8"/>
        <v>0</v>
      </c>
      <c r="K199" s="48"/>
      <c r="L199" s="48"/>
      <c r="N199" s="18"/>
      <c r="O199" s="55"/>
    </row>
    <row r="200" spans="1:15" s="5" customFormat="1" ht="324" customHeight="1">
      <c r="A200" s="6" t="s">
        <v>221</v>
      </c>
      <c r="B200" s="68" t="s">
        <v>322</v>
      </c>
      <c r="C200" s="6" t="s">
        <v>24</v>
      </c>
      <c r="D200" s="79">
        <v>2</v>
      </c>
      <c r="E200" s="48">
        <v>1</v>
      </c>
      <c r="F200" s="91">
        <f t="shared" si="9"/>
        <v>2</v>
      </c>
      <c r="G200" s="81"/>
      <c r="H200" s="21">
        <f t="shared" si="7"/>
        <v>0</v>
      </c>
      <c r="I200" s="9">
        <v>0.08</v>
      </c>
      <c r="J200" s="8">
        <f t="shared" si="8"/>
        <v>0</v>
      </c>
      <c r="K200" s="48"/>
      <c r="L200" s="48"/>
      <c r="N200" s="18"/>
      <c r="O200" s="55"/>
    </row>
    <row r="201" spans="1:15" s="5" customFormat="1" ht="116.1" customHeight="1">
      <c r="A201" s="6" t="s">
        <v>222</v>
      </c>
      <c r="B201" s="67" t="s">
        <v>265</v>
      </c>
      <c r="C201" s="6" t="s">
        <v>24</v>
      </c>
      <c r="D201" s="79">
        <v>2</v>
      </c>
      <c r="E201" s="48">
        <v>1</v>
      </c>
      <c r="F201" s="91">
        <f t="shared" si="9"/>
        <v>2</v>
      </c>
      <c r="G201" s="81"/>
      <c r="H201" s="21">
        <f t="shared" si="7"/>
        <v>0</v>
      </c>
      <c r="I201" s="9">
        <v>0.08</v>
      </c>
      <c r="J201" s="8">
        <f t="shared" si="8"/>
        <v>0</v>
      </c>
      <c r="K201" s="48"/>
      <c r="L201" s="48"/>
      <c r="N201" s="18"/>
      <c r="O201" s="55"/>
    </row>
    <row r="202" spans="1:15" s="5" customFormat="1" ht="117" customHeight="1">
      <c r="A202" s="6" t="s">
        <v>223</v>
      </c>
      <c r="B202" s="67" t="s">
        <v>266</v>
      </c>
      <c r="C202" s="6" t="s">
        <v>24</v>
      </c>
      <c r="D202" s="79">
        <v>2</v>
      </c>
      <c r="E202" s="48">
        <v>1</v>
      </c>
      <c r="F202" s="91">
        <f t="shared" si="9"/>
        <v>2</v>
      </c>
      <c r="G202" s="81"/>
      <c r="H202" s="21">
        <f t="shared" si="7"/>
        <v>0</v>
      </c>
      <c r="I202" s="9">
        <v>0.08</v>
      </c>
      <c r="J202" s="8">
        <f t="shared" si="8"/>
        <v>0</v>
      </c>
      <c r="K202" s="48"/>
      <c r="L202" s="48"/>
      <c r="N202" s="18"/>
      <c r="O202" s="55"/>
    </row>
    <row r="203" spans="1:15" s="5" customFormat="1" ht="135.94999999999999" customHeight="1">
      <c r="A203" s="6" t="s">
        <v>224</v>
      </c>
      <c r="B203" s="67" t="s">
        <v>267</v>
      </c>
      <c r="C203" s="6" t="s">
        <v>24</v>
      </c>
      <c r="D203" s="79">
        <v>2</v>
      </c>
      <c r="E203" s="48">
        <v>1</v>
      </c>
      <c r="F203" s="91">
        <f t="shared" si="9"/>
        <v>2</v>
      </c>
      <c r="G203" s="81"/>
      <c r="H203" s="21">
        <f t="shared" si="7"/>
        <v>0</v>
      </c>
      <c r="I203" s="9">
        <v>0.08</v>
      </c>
      <c r="J203" s="8">
        <f t="shared" si="8"/>
        <v>0</v>
      </c>
      <c r="K203" s="48"/>
      <c r="L203" s="48"/>
      <c r="N203" s="18"/>
      <c r="O203" s="55"/>
    </row>
    <row r="204" spans="1:15" s="5" customFormat="1" ht="137.1" customHeight="1">
      <c r="A204" s="6" t="s">
        <v>225</v>
      </c>
      <c r="B204" s="67" t="s">
        <v>268</v>
      </c>
      <c r="C204" s="6" t="s">
        <v>24</v>
      </c>
      <c r="D204" s="79">
        <v>2</v>
      </c>
      <c r="E204" s="48">
        <v>1</v>
      </c>
      <c r="F204" s="91">
        <f t="shared" si="9"/>
        <v>2</v>
      </c>
      <c r="G204" s="81"/>
      <c r="H204" s="21">
        <f t="shared" si="7"/>
        <v>0</v>
      </c>
      <c r="I204" s="9">
        <v>0.08</v>
      </c>
      <c r="J204" s="8">
        <f t="shared" si="8"/>
        <v>0</v>
      </c>
      <c r="K204" s="48"/>
      <c r="L204" s="48"/>
      <c r="N204" s="18"/>
      <c r="O204" s="55"/>
    </row>
    <row r="205" spans="1:15" s="5" customFormat="1" ht="135" customHeight="1">
      <c r="A205" s="6" t="s">
        <v>226</v>
      </c>
      <c r="B205" s="67" t="s">
        <v>269</v>
      </c>
      <c r="C205" s="6" t="s">
        <v>24</v>
      </c>
      <c r="D205" s="79">
        <v>2</v>
      </c>
      <c r="E205" s="48">
        <v>1</v>
      </c>
      <c r="F205" s="91">
        <f t="shared" si="9"/>
        <v>2</v>
      </c>
      <c r="G205" s="81"/>
      <c r="H205" s="21">
        <f t="shared" si="7"/>
        <v>0</v>
      </c>
      <c r="I205" s="9">
        <v>0.08</v>
      </c>
      <c r="J205" s="8">
        <f t="shared" si="8"/>
        <v>0</v>
      </c>
      <c r="K205" s="48"/>
      <c r="L205" s="48"/>
      <c r="N205" s="18"/>
      <c r="O205" s="55"/>
    </row>
    <row r="206" spans="1:15" s="5" customFormat="1" ht="186" customHeight="1">
      <c r="A206" s="6" t="s">
        <v>227</v>
      </c>
      <c r="B206" s="67" t="s">
        <v>273</v>
      </c>
      <c r="C206" s="6" t="s">
        <v>24</v>
      </c>
      <c r="D206" s="79">
        <v>1</v>
      </c>
      <c r="E206" s="48">
        <v>1</v>
      </c>
      <c r="F206" s="91">
        <f t="shared" si="9"/>
        <v>1</v>
      </c>
      <c r="G206" s="81"/>
      <c r="H206" s="21">
        <f t="shared" ref="H206:H228" si="10">ROUND(F206*G206,2)</f>
        <v>0</v>
      </c>
      <c r="I206" s="9">
        <v>0.08</v>
      </c>
      <c r="J206" s="8">
        <f t="shared" ref="J206:J228" si="11">ROUND(H206*I206+H206,2)</f>
        <v>0</v>
      </c>
      <c r="K206" s="48"/>
      <c r="L206" s="48"/>
      <c r="N206" s="18"/>
      <c r="O206" s="55"/>
    </row>
    <row r="207" spans="1:15" s="5" customFormat="1" ht="24.95" customHeight="1">
      <c r="A207" s="6" t="s">
        <v>228</v>
      </c>
      <c r="B207" s="67" t="s">
        <v>274</v>
      </c>
      <c r="C207" s="6" t="s">
        <v>24</v>
      </c>
      <c r="D207" s="79">
        <v>3</v>
      </c>
      <c r="E207" s="48">
        <v>1</v>
      </c>
      <c r="F207" s="91">
        <f t="shared" si="9"/>
        <v>3</v>
      </c>
      <c r="G207" s="81"/>
      <c r="H207" s="21">
        <f t="shared" si="10"/>
        <v>0</v>
      </c>
      <c r="I207" s="9">
        <v>0.08</v>
      </c>
      <c r="J207" s="8">
        <f t="shared" si="11"/>
        <v>0</v>
      </c>
      <c r="K207" s="48"/>
      <c r="L207" s="48"/>
      <c r="N207" s="18"/>
      <c r="O207" s="55"/>
    </row>
    <row r="208" spans="1:15" s="5" customFormat="1" ht="24.95" customHeight="1">
      <c r="A208" s="6" t="s">
        <v>229</v>
      </c>
      <c r="B208" s="66" t="s">
        <v>275</v>
      </c>
      <c r="C208" s="6" t="s">
        <v>24</v>
      </c>
      <c r="D208" s="79">
        <v>3</v>
      </c>
      <c r="E208" s="48">
        <v>1</v>
      </c>
      <c r="F208" s="91">
        <f t="shared" si="9"/>
        <v>3</v>
      </c>
      <c r="G208" s="81"/>
      <c r="H208" s="21">
        <f t="shared" si="10"/>
        <v>0</v>
      </c>
      <c r="I208" s="9">
        <v>0.08</v>
      </c>
      <c r="J208" s="8">
        <f t="shared" si="11"/>
        <v>0</v>
      </c>
      <c r="K208" s="48"/>
      <c r="L208" s="48"/>
      <c r="N208" s="18"/>
      <c r="O208" s="55"/>
    </row>
    <row r="209" spans="1:15" s="5" customFormat="1" ht="24.95" customHeight="1">
      <c r="A209" s="6" t="s">
        <v>230</v>
      </c>
      <c r="B209" s="66" t="s">
        <v>276</v>
      </c>
      <c r="C209" s="6" t="s">
        <v>24</v>
      </c>
      <c r="D209" s="79">
        <v>3</v>
      </c>
      <c r="E209" s="48">
        <v>1</v>
      </c>
      <c r="F209" s="91">
        <f t="shared" si="9"/>
        <v>3</v>
      </c>
      <c r="G209" s="81"/>
      <c r="H209" s="21">
        <f t="shared" si="10"/>
        <v>0</v>
      </c>
      <c r="I209" s="9">
        <v>0.08</v>
      </c>
      <c r="J209" s="8">
        <f t="shared" si="11"/>
        <v>0</v>
      </c>
      <c r="K209" s="48"/>
      <c r="L209" s="48"/>
      <c r="N209" s="18"/>
      <c r="O209" s="55"/>
    </row>
    <row r="210" spans="1:15" s="5" customFormat="1" ht="24.95" customHeight="1">
      <c r="A210" s="6" t="s">
        <v>231</v>
      </c>
      <c r="B210" s="66" t="s">
        <v>277</v>
      </c>
      <c r="C210" s="6" t="s">
        <v>24</v>
      </c>
      <c r="D210" s="79">
        <v>3</v>
      </c>
      <c r="E210" s="48">
        <v>1</v>
      </c>
      <c r="F210" s="91">
        <f t="shared" si="9"/>
        <v>3</v>
      </c>
      <c r="G210" s="81"/>
      <c r="H210" s="21">
        <f t="shared" si="10"/>
        <v>0</v>
      </c>
      <c r="I210" s="9">
        <v>0.08</v>
      </c>
      <c r="J210" s="8">
        <f t="shared" si="11"/>
        <v>0</v>
      </c>
      <c r="K210" s="48"/>
      <c r="L210" s="48"/>
      <c r="N210" s="18"/>
      <c r="O210" s="55"/>
    </row>
    <row r="211" spans="1:15" s="5" customFormat="1" ht="24.95" customHeight="1">
      <c r="A211" s="6" t="s">
        <v>232</v>
      </c>
      <c r="B211" s="66" t="s">
        <v>278</v>
      </c>
      <c r="C211" s="6" t="s">
        <v>24</v>
      </c>
      <c r="D211" s="79">
        <v>3</v>
      </c>
      <c r="E211" s="48">
        <v>1</v>
      </c>
      <c r="F211" s="91">
        <f t="shared" si="9"/>
        <v>3</v>
      </c>
      <c r="G211" s="81"/>
      <c r="H211" s="21">
        <f t="shared" si="10"/>
        <v>0</v>
      </c>
      <c r="I211" s="9">
        <v>0.08</v>
      </c>
      <c r="J211" s="8">
        <f t="shared" si="11"/>
        <v>0</v>
      </c>
      <c r="K211" s="48"/>
      <c r="L211" s="48"/>
      <c r="N211" s="18"/>
      <c r="O211" s="55"/>
    </row>
    <row r="212" spans="1:15" s="5" customFormat="1" ht="24.95" customHeight="1">
      <c r="A212" s="6" t="s">
        <v>233</v>
      </c>
      <c r="B212" s="66" t="s">
        <v>279</v>
      </c>
      <c r="C212" s="6" t="s">
        <v>24</v>
      </c>
      <c r="D212" s="79">
        <v>3</v>
      </c>
      <c r="E212" s="48">
        <v>1</v>
      </c>
      <c r="F212" s="91">
        <f t="shared" ref="F212:F231" si="12">D212/E212</f>
        <v>3</v>
      </c>
      <c r="G212" s="81"/>
      <c r="H212" s="21">
        <f t="shared" si="10"/>
        <v>0</v>
      </c>
      <c r="I212" s="9">
        <v>0.08</v>
      </c>
      <c r="J212" s="8">
        <f t="shared" si="11"/>
        <v>0</v>
      </c>
      <c r="K212" s="48"/>
      <c r="L212" s="48"/>
      <c r="N212" s="18"/>
      <c r="O212" s="55"/>
    </row>
    <row r="213" spans="1:15" s="5" customFormat="1" ht="53.1" customHeight="1">
      <c r="A213" s="6" t="s">
        <v>234</v>
      </c>
      <c r="B213" s="67" t="s">
        <v>280</v>
      </c>
      <c r="C213" s="6" t="s">
        <v>24</v>
      </c>
      <c r="D213" s="79">
        <v>3</v>
      </c>
      <c r="E213" s="48">
        <v>1</v>
      </c>
      <c r="F213" s="91">
        <f t="shared" si="12"/>
        <v>3</v>
      </c>
      <c r="G213" s="81"/>
      <c r="H213" s="21">
        <f t="shared" si="10"/>
        <v>0</v>
      </c>
      <c r="I213" s="9">
        <v>0.08</v>
      </c>
      <c r="J213" s="8">
        <f t="shared" si="11"/>
        <v>0</v>
      </c>
      <c r="K213" s="48"/>
      <c r="L213" s="48"/>
      <c r="N213" s="18"/>
      <c r="O213" s="55"/>
    </row>
    <row r="214" spans="1:15" s="5" customFormat="1" ht="56.1" customHeight="1">
      <c r="A214" s="6" t="s">
        <v>235</v>
      </c>
      <c r="B214" s="67" t="s">
        <v>281</v>
      </c>
      <c r="C214" s="6" t="s">
        <v>24</v>
      </c>
      <c r="D214" s="79">
        <v>3</v>
      </c>
      <c r="E214" s="48">
        <v>1</v>
      </c>
      <c r="F214" s="91">
        <f t="shared" si="12"/>
        <v>3</v>
      </c>
      <c r="G214" s="81"/>
      <c r="H214" s="21">
        <f t="shared" si="10"/>
        <v>0</v>
      </c>
      <c r="I214" s="9">
        <v>0.08</v>
      </c>
      <c r="J214" s="8">
        <f t="shared" si="11"/>
        <v>0</v>
      </c>
      <c r="K214" s="48"/>
      <c r="L214" s="48"/>
      <c r="N214" s="18"/>
      <c r="O214" s="55"/>
    </row>
    <row r="215" spans="1:15" s="5" customFormat="1" ht="66" customHeight="1">
      <c r="A215" s="6" t="s">
        <v>236</v>
      </c>
      <c r="B215" s="67" t="s">
        <v>282</v>
      </c>
      <c r="C215" s="6" t="s">
        <v>24</v>
      </c>
      <c r="D215" s="79">
        <v>3</v>
      </c>
      <c r="E215" s="48">
        <v>1</v>
      </c>
      <c r="F215" s="91">
        <f t="shared" si="12"/>
        <v>3</v>
      </c>
      <c r="G215" s="81"/>
      <c r="H215" s="21">
        <f t="shared" si="10"/>
        <v>0</v>
      </c>
      <c r="I215" s="9">
        <v>0.08</v>
      </c>
      <c r="J215" s="8">
        <f t="shared" si="11"/>
        <v>0</v>
      </c>
      <c r="K215" s="48"/>
      <c r="L215" s="48"/>
      <c r="N215" s="18"/>
      <c r="O215" s="55"/>
    </row>
    <row r="216" spans="1:15" s="5" customFormat="1" ht="57" customHeight="1">
      <c r="A216" s="6" t="s">
        <v>237</v>
      </c>
      <c r="B216" s="67" t="s">
        <v>283</v>
      </c>
      <c r="C216" s="6" t="s">
        <v>24</v>
      </c>
      <c r="D216" s="79">
        <v>3</v>
      </c>
      <c r="E216" s="48">
        <v>1</v>
      </c>
      <c r="F216" s="91">
        <f t="shared" si="12"/>
        <v>3</v>
      </c>
      <c r="G216" s="81"/>
      <c r="H216" s="21">
        <f t="shared" si="10"/>
        <v>0</v>
      </c>
      <c r="I216" s="9">
        <v>0.08</v>
      </c>
      <c r="J216" s="8">
        <f t="shared" si="11"/>
        <v>0</v>
      </c>
      <c r="K216" s="48"/>
      <c r="L216" s="48"/>
      <c r="N216" s="18"/>
      <c r="O216" s="55"/>
    </row>
    <row r="217" spans="1:15" s="5" customFormat="1" ht="60" customHeight="1">
      <c r="A217" s="6" t="s">
        <v>238</v>
      </c>
      <c r="B217" s="67" t="s">
        <v>284</v>
      </c>
      <c r="C217" s="6" t="s">
        <v>24</v>
      </c>
      <c r="D217" s="79">
        <v>3</v>
      </c>
      <c r="E217" s="48">
        <v>1</v>
      </c>
      <c r="F217" s="91">
        <f t="shared" si="12"/>
        <v>3</v>
      </c>
      <c r="G217" s="81"/>
      <c r="H217" s="21">
        <f t="shared" si="10"/>
        <v>0</v>
      </c>
      <c r="I217" s="9">
        <v>0.08</v>
      </c>
      <c r="J217" s="8">
        <f t="shared" si="11"/>
        <v>0</v>
      </c>
      <c r="K217" s="48"/>
      <c r="L217" s="48"/>
      <c r="N217" s="18"/>
      <c r="O217" s="55"/>
    </row>
    <row r="218" spans="1:15" s="5" customFormat="1" ht="56.1" customHeight="1">
      <c r="A218" s="6" t="s">
        <v>239</v>
      </c>
      <c r="B218" s="67" t="s">
        <v>285</v>
      </c>
      <c r="C218" s="6" t="s">
        <v>24</v>
      </c>
      <c r="D218" s="79">
        <v>3</v>
      </c>
      <c r="E218" s="48">
        <v>1</v>
      </c>
      <c r="F218" s="91">
        <f t="shared" si="12"/>
        <v>3</v>
      </c>
      <c r="G218" s="81"/>
      <c r="H218" s="21">
        <f t="shared" si="10"/>
        <v>0</v>
      </c>
      <c r="I218" s="9">
        <v>0.08</v>
      </c>
      <c r="J218" s="8">
        <f t="shared" si="11"/>
        <v>0</v>
      </c>
      <c r="K218" s="48"/>
      <c r="L218" s="48"/>
      <c r="N218" s="18"/>
      <c r="O218" s="55"/>
    </row>
    <row r="219" spans="1:15" s="5" customFormat="1" ht="50.1" customHeight="1">
      <c r="A219" s="6" t="s">
        <v>240</v>
      </c>
      <c r="B219" s="67" t="s">
        <v>286</v>
      </c>
      <c r="C219" s="6" t="s">
        <v>24</v>
      </c>
      <c r="D219" s="79">
        <v>3</v>
      </c>
      <c r="E219" s="48">
        <v>1</v>
      </c>
      <c r="F219" s="91">
        <f t="shared" si="12"/>
        <v>3</v>
      </c>
      <c r="G219" s="81"/>
      <c r="H219" s="21">
        <f t="shared" si="10"/>
        <v>0</v>
      </c>
      <c r="I219" s="9">
        <v>0.08</v>
      </c>
      <c r="J219" s="8">
        <f t="shared" si="11"/>
        <v>0</v>
      </c>
      <c r="K219" s="48"/>
      <c r="L219" s="48"/>
      <c r="N219" s="18"/>
      <c r="O219" s="55"/>
    </row>
    <row r="220" spans="1:15" s="5" customFormat="1" ht="56.1" customHeight="1">
      <c r="A220" s="6" t="s">
        <v>241</v>
      </c>
      <c r="B220" s="67" t="s">
        <v>287</v>
      </c>
      <c r="C220" s="6" t="s">
        <v>24</v>
      </c>
      <c r="D220" s="79">
        <v>3</v>
      </c>
      <c r="E220" s="48">
        <v>1</v>
      </c>
      <c r="F220" s="91">
        <f t="shared" si="12"/>
        <v>3</v>
      </c>
      <c r="G220" s="81"/>
      <c r="H220" s="21">
        <f t="shared" si="10"/>
        <v>0</v>
      </c>
      <c r="I220" s="9">
        <v>0.08</v>
      </c>
      <c r="J220" s="8">
        <f t="shared" si="11"/>
        <v>0</v>
      </c>
      <c r="K220" s="48"/>
      <c r="L220" s="48"/>
      <c r="N220" s="18"/>
      <c r="O220" s="55"/>
    </row>
    <row r="221" spans="1:15" s="5" customFormat="1" ht="62.1" customHeight="1">
      <c r="A221" s="6" t="s">
        <v>242</v>
      </c>
      <c r="B221" s="67" t="s">
        <v>288</v>
      </c>
      <c r="C221" s="6" t="s">
        <v>24</v>
      </c>
      <c r="D221" s="79">
        <v>3</v>
      </c>
      <c r="E221" s="48">
        <v>1</v>
      </c>
      <c r="F221" s="91">
        <f t="shared" si="12"/>
        <v>3</v>
      </c>
      <c r="G221" s="81"/>
      <c r="H221" s="21">
        <f t="shared" si="10"/>
        <v>0</v>
      </c>
      <c r="I221" s="9">
        <v>0.08</v>
      </c>
      <c r="J221" s="8">
        <f t="shared" si="11"/>
        <v>0</v>
      </c>
      <c r="K221" s="48"/>
      <c r="L221" s="48"/>
      <c r="N221" s="18"/>
      <c r="O221" s="55"/>
    </row>
    <row r="222" spans="1:15" s="5" customFormat="1" ht="56.1" customHeight="1">
      <c r="A222" s="6" t="s">
        <v>243</v>
      </c>
      <c r="B222" s="67" t="s">
        <v>289</v>
      </c>
      <c r="C222" s="6" t="s">
        <v>24</v>
      </c>
      <c r="D222" s="79">
        <v>3</v>
      </c>
      <c r="E222" s="48">
        <v>1</v>
      </c>
      <c r="F222" s="91">
        <f t="shared" si="12"/>
        <v>3</v>
      </c>
      <c r="G222" s="81"/>
      <c r="H222" s="21">
        <f t="shared" si="10"/>
        <v>0</v>
      </c>
      <c r="I222" s="9">
        <v>0.08</v>
      </c>
      <c r="J222" s="8">
        <f t="shared" si="11"/>
        <v>0</v>
      </c>
      <c r="K222" s="48"/>
      <c r="L222" s="48"/>
      <c r="N222" s="18"/>
      <c r="O222" s="55"/>
    </row>
    <row r="223" spans="1:15" s="5" customFormat="1" ht="87.95" customHeight="1">
      <c r="A223" s="6" t="s">
        <v>244</v>
      </c>
      <c r="B223" s="67" t="s">
        <v>290</v>
      </c>
      <c r="C223" s="6" t="s">
        <v>24</v>
      </c>
      <c r="D223" s="79">
        <v>1</v>
      </c>
      <c r="E223" s="48">
        <v>1</v>
      </c>
      <c r="F223" s="91">
        <f t="shared" si="12"/>
        <v>1</v>
      </c>
      <c r="G223" s="81"/>
      <c r="H223" s="21">
        <f t="shared" si="10"/>
        <v>0</v>
      </c>
      <c r="I223" s="9">
        <v>0.08</v>
      </c>
      <c r="J223" s="8">
        <f t="shared" si="11"/>
        <v>0</v>
      </c>
      <c r="K223" s="48"/>
      <c r="L223" s="48"/>
      <c r="N223" s="18"/>
      <c r="O223" s="55"/>
    </row>
    <row r="224" spans="1:15" s="5" customFormat="1" ht="75.95" hidden="1" customHeight="1">
      <c r="A224" s="6" t="s">
        <v>245</v>
      </c>
      <c r="B224" s="67" t="s">
        <v>291</v>
      </c>
      <c r="C224" s="6" t="s">
        <v>24</v>
      </c>
      <c r="D224" s="79">
        <v>1</v>
      </c>
      <c r="E224" s="48">
        <v>1</v>
      </c>
      <c r="F224" s="91">
        <f t="shared" si="12"/>
        <v>1</v>
      </c>
      <c r="G224" s="81"/>
      <c r="H224" s="21">
        <f t="shared" si="10"/>
        <v>0</v>
      </c>
      <c r="I224" s="9">
        <v>0.08</v>
      </c>
      <c r="J224" s="8">
        <f t="shared" si="11"/>
        <v>0</v>
      </c>
      <c r="K224" s="48"/>
      <c r="L224" s="48"/>
      <c r="N224" s="18"/>
      <c r="O224" s="55"/>
    </row>
    <row r="225" spans="1:15" s="5" customFormat="1" ht="96.95" customHeight="1">
      <c r="A225" s="6" t="s">
        <v>246</v>
      </c>
      <c r="B225" s="67" t="s">
        <v>292</v>
      </c>
      <c r="C225" s="6" t="s">
        <v>24</v>
      </c>
      <c r="D225" s="79">
        <v>1</v>
      </c>
      <c r="E225" s="48">
        <v>1</v>
      </c>
      <c r="F225" s="91">
        <f t="shared" si="12"/>
        <v>1</v>
      </c>
      <c r="G225" s="81"/>
      <c r="H225" s="21">
        <f t="shared" si="10"/>
        <v>0</v>
      </c>
      <c r="I225" s="9">
        <v>0.08</v>
      </c>
      <c r="J225" s="8">
        <f t="shared" si="11"/>
        <v>0</v>
      </c>
      <c r="K225" s="48"/>
      <c r="L225" s="48"/>
      <c r="N225" s="18"/>
      <c r="O225" s="55"/>
    </row>
    <row r="226" spans="1:15" s="5" customFormat="1" ht="99" customHeight="1">
      <c r="A226" s="6" t="s">
        <v>247</v>
      </c>
      <c r="B226" s="67" t="s">
        <v>293</v>
      </c>
      <c r="C226" s="6" t="s">
        <v>24</v>
      </c>
      <c r="D226" s="79">
        <v>1</v>
      </c>
      <c r="E226" s="48">
        <v>1</v>
      </c>
      <c r="F226" s="91">
        <f t="shared" si="12"/>
        <v>1</v>
      </c>
      <c r="G226" s="81"/>
      <c r="H226" s="21">
        <f t="shared" si="10"/>
        <v>0</v>
      </c>
      <c r="I226" s="9">
        <v>0.08</v>
      </c>
      <c r="J226" s="8">
        <f t="shared" si="11"/>
        <v>0</v>
      </c>
      <c r="K226" s="48"/>
      <c r="L226" s="48"/>
      <c r="N226" s="18"/>
      <c r="O226" s="55"/>
    </row>
    <row r="227" spans="1:15" s="5" customFormat="1" ht="57" customHeight="1">
      <c r="A227" s="6" t="s">
        <v>248</v>
      </c>
      <c r="B227" s="67" t="s">
        <v>294</v>
      </c>
      <c r="C227" s="6" t="s">
        <v>24</v>
      </c>
      <c r="D227" s="79">
        <v>1</v>
      </c>
      <c r="E227" s="48">
        <v>1</v>
      </c>
      <c r="F227" s="91">
        <f t="shared" si="12"/>
        <v>1</v>
      </c>
      <c r="G227" s="81"/>
      <c r="H227" s="21">
        <f t="shared" si="10"/>
        <v>0</v>
      </c>
      <c r="I227" s="9">
        <v>0.08</v>
      </c>
      <c r="J227" s="8">
        <f t="shared" si="11"/>
        <v>0</v>
      </c>
      <c r="K227" s="48"/>
      <c r="L227" s="48"/>
      <c r="N227" s="18"/>
      <c r="O227" s="55"/>
    </row>
    <row r="228" spans="1:15" s="5" customFormat="1" ht="57" customHeight="1">
      <c r="A228" s="6" t="s">
        <v>249</v>
      </c>
      <c r="B228" s="67" t="s">
        <v>295</v>
      </c>
      <c r="C228" s="6" t="s">
        <v>24</v>
      </c>
      <c r="D228" s="79">
        <v>1</v>
      </c>
      <c r="E228" s="48">
        <v>1</v>
      </c>
      <c r="F228" s="91">
        <f t="shared" si="12"/>
        <v>1</v>
      </c>
      <c r="G228" s="81"/>
      <c r="H228" s="21">
        <f t="shared" si="10"/>
        <v>0</v>
      </c>
      <c r="I228" s="9">
        <v>0.08</v>
      </c>
      <c r="J228" s="8">
        <f t="shared" si="11"/>
        <v>0</v>
      </c>
      <c r="K228" s="48"/>
      <c r="L228" s="48"/>
      <c r="N228" s="18"/>
      <c r="O228" s="55"/>
    </row>
    <row r="229" spans="1:15" s="5" customFormat="1" ht="83.1" customHeight="1">
      <c r="A229" s="6" t="s">
        <v>250</v>
      </c>
      <c r="B229" s="67" t="s">
        <v>298</v>
      </c>
      <c r="C229" s="6" t="s">
        <v>25</v>
      </c>
      <c r="D229" s="79">
        <v>2</v>
      </c>
      <c r="E229" s="48">
        <v>1</v>
      </c>
      <c r="F229" s="91">
        <f t="shared" si="12"/>
        <v>2</v>
      </c>
      <c r="G229" s="81"/>
      <c r="H229" s="21">
        <f t="shared" ref="H229:H248" si="13">ROUND(F229*G229,2)</f>
        <v>0</v>
      </c>
      <c r="I229" s="9">
        <v>0.08</v>
      </c>
      <c r="J229" s="8">
        <f t="shared" ref="J229:J248" si="14">ROUND(H229*I229+H229,2)</f>
        <v>0</v>
      </c>
      <c r="K229" s="48"/>
      <c r="L229" s="48"/>
      <c r="N229" s="18"/>
      <c r="O229" s="55"/>
    </row>
    <row r="230" spans="1:15" s="5" customFormat="1" ht="93.95" customHeight="1">
      <c r="A230" s="6" t="s">
        <v>306</v>
      </c>
      <c r="B230" s="67" t="s">
        <v>299</v>
      </c>
      <c r="C230" s="6" t="s">
        <v>25</v>
      </c>
      <c r="D230" s="79">
        <v>1</v>
      </c>
      <c r="E230" s="48">
        <v>1</v>
      </c>
      <c r="F230" s="91">
        <f t="shared" si="12"/>
        <v>1</v>
      </c>
      <c r="G230" s="81"/>
      <c r="H230" s="21">
        <f t="shared" si="13"/>
        <v>0</v>
      </c>
      <c r="I230" s="9">
        <v>0.08</v>
      </c>
      <c r="J230" s="8">
        <f t="shared" si="14"/>
        <v>0</v>
      </c>
      <c r="K230" s="48"/>
      <c r="L230" s="48"/>
      <c r="N230" s="18"/>
      <c r="O230" s="55"/>
    </row>
    <row r="231" spans="1:15" s="5" customFormat="1" ht="62.1" customHeight="1">
      <c r="A231" s="6" t="s">
        <v>307</v>
      </c>
      <c r="B231" s="67" t="s">
        <v>437</v>
      </c>
      <c r="C231" s="6" t="s">
        <v>25</v>
      </c>
      <c r="D231" s="79">
        <v>1</v>
      </c>
      <c r="E231" s="48">
        <v>1</v>
      </c>
      <c r="F231" s="91">
        <f t="shared" si="12"/>
        <v>1</v>
      </c>
      <c r="G231" s="81"/>
      <c r="H231" s="21">
        <f t="shared" si="13"/>
        <v>0</v>
      </c>
      <c r="I231" s="9">
        <v>0.08</v>
      </c>
      <c r="J231" s="8">
        <f t="shared" si="14"/>
        <v>0</v>
      </c>
      <c r="K231" s="48"/>
      <c r="L231" s="48"/>
      <c r="N231" s="18"/>
      <c r="O231" s="55"/>
    </row>
    <row r="232" spans="1:15" s="5" customFormat="1" ht="66.95" customHeight="1">
      <c r="A232" s="6" t="s">
        <v>308</v>
      </c>
      <c r="B232" s="67" t="s">
        <v>300</v>
      </c>
      <c r="C232" s="6" t="s">
        <v>24</v>
      </c>
      <c r="D232" s="79">
        <v>1</v>
      </c>
      <c r="E232" s="48">
        <v>1</v>
      </c>
      <c r="F232" s="91">
        <f t="shared" ref="F232:F248" si="15">D232/E232</f>
        <v>1</v>
      </c>
      <c r="G232" s="81"/>
      <c r="H232" s="21">
        <f t="shared" si="13"/>
        <v>0</v>
      </c>
      <c r="I232" s="9">
        <v>0.08</v>
      </c>
      <c r="J232" s="8">
        <f t="shared" si="14"/>
        <v>0</v>
      </c>
      <c r="K232" s="48"/>
      <c r="L232" s="48"/>
      <c r="N232" s="18"/>
      <c r="O232" s="55"/>
    </row>
    <row r="233" spans="1:15" s="5" customFormat="1" ht="24.95" customHeight="1">
      <c r="A233" s="6" t="s">
        <v>309</v>
      </c>
      <c r="B233" s="67" t="s">
        <v>301</v>
      </c>
      <c r="C233" s="6" t="s">
        <v>25</v>
      </c>
      <c r="D233" s="79">
        <v>1</v>
      </c>
      <c r="E233" s="48">
        <v>1</v>
      </c>
      <c r="F233" s="91">
        <f t="shared" si="15"/>
        <v>1</v>
      </c>
      <c r="G233" s="81"/>
      <c r="H233" s="21">
        <f t="shared" si="13"/>
        <v>0</v>
      </c>
      <c r="I233" s="9">
        <v>0.08</v>
      </c>
      <c r="J233" s="8">
        <f t="shared" si="14"/>
        <v>0</v>
      </c>
      <c r="K233" s="48"/>
      <c r="L233" s="48"/>
      <c r="N233" s="18"/>
      <c r="O233" s="55"/>
    </row>
    <row r="234" spans="1:15" s="5" customFormat="1" ht="24.95" customHeight="1">
      <c r="A234" s="6" t="s">
        <v>251</v>
      </c>
      <c r="B234" s="67" t="s">
        <v>302</v>
      </c>
      <c r="C234" s="6" t="s">
        <v>25</v>
      </c>
      <c r="D234" s="79">
        <v>1</v>
      </c>
      <c r="E234" s="48">
        <v>1</v>
      </c>
      <c r="F234" s="91">
        <f t="shared" si="15"/>
        <v>1</v>
      </c>
      <c r="G234" s="81"/>
      <c r="H234" s="21">
        <f t="shared" si="13"/>
        <v>0</v>
      </c>
      <c r="I234" s="9">
        <v>0.08</v>
      </c>
      <c r="J234" s="8">
        <f t="shared" si="14"/>
        <v>0</v>
      </c>
      <c r="K234" s="48"/>
      <c r="L234" s="48"/>
      <c r="N234" s="18"/>
      <c r="O234" s="55"/>
    </row>
    <row r="235" spans="1:15" s="5" customFormat="1" ht="39.950000000000003" customHeight="1">
      <c r="A235" s="6" t="s">
        <v>310</v>
      </c>
      <c r="B235" s="67" t="s">
        <v>422</v>
      </c>
      <c r="C235" s="6" t="s">
        <v>24</v>
      </c>
      <c r="D235" s="79">
        <v>1</v>
      </c>
      <c r="E235" s="48">
        <v>1</v>
      </c>
      <c r="F235" s="91">
        <f t="shared" si="15"/>
        <v>1</v>
      </c>
      <c r="G235" s="81"/>
      <c r="H235" s="21">
        <f t="shared" si="13"/>
        <v>0</v>
      </c>
      <c r="I235" s="9">
        <v>0.08</v>
      </c>
      <c r="J235" s="8">
        <f t="shared" si="14"/>
        <v>0</v>
      </c>
      <c r="K235" s="48"/>
      <c r="L235" s="48"/>
      <c r="N235" s="18"/>
      <c r="O235" s="55"/>
    </row>
    <row r="236" spans="1:15" s="5" customFormat="1" ht="36.950000000000003" customHeight="1">
      <c r="A236" s="6" t="s">
        <v>311</v>
      </c>
      <c r="B236" s="67" t="s">
        <v>423</v>
      </c>
      <c r="C236" s="6" t="s">
        <v>24</v>
      </c>
      <c r="D236" s="79">
        <v>1</v>
      </c>
      <c r="E236" s="48">
        <v>1</v>
      </c>
      <c r="F236" s="91">
        <f t="shared" si="15"/>
        <v>1</v>
      </c>
      <c r="G236" s="81"/>
      <c r="H236" s="21">
        <f t="shared" si="13"/>
        <v>0</v>
      </c>
      <c r="I236" s="9">
        <v>0.08</v>
      </c>
      <c r="J236" s="8">
        <f t="shared" si="14"/>
        <v>0</v>
      </c>
      <c r="K236" s="48"/>
      <c r="L236" s="48"/>
      <c r="N236" s="18"/>
      <c r="O236" s="55"/>
    </row>
    <row r="237" spans="1:15" s="5" customFormat="1" ht="30" customHeight="1">
      <c r="A237" s="6" t="s">
        <v>312</v>
      </c>
      <c r="B237" s="67" t="s">
        <v>424</v>
      </c>
      <c r="C237" s="6" t="s">
        <v>24</v>
      </c>
      <c r="D237" s="79">
        <v>4</v>
      </c>
      <c r="E237" s="48">
        <v>1</v>
      </c>
      <c r="F237" s="91">
        <f t="shared" si="15"/>
        <v>4</v>
      </c>
      <c r="G237" s="81"/>
      <c r="H237" s="21">
        <f t="shared" si="13"/>
        <v>0</v>
      </c>
      <c r="I237" s="9">
        <v>0.08</v>
      </c>
      <c r="J237" s="8">
        <f t="shared" si="14"/>
        <v>0</v>
      </c>
      <c r="K237" s="48"/>
      <c r="L237" s="48"/>
      <c r="N237" s="18"/>
      <c r="O237" s="55"/>
    </row>
    <row r="238" spans="1:15" s="5" customFormat="1" ht="28.5" customHeight="1">
      <c r="A238" s="6" t="s">
        <v>313</v>
      </c>
      <c r="B238" s="67" t="s">
        <v>425</v>
      </c>
      <c r="C238" s="6" t="s">
        <v>24</v>
      </c>
      <c r="D238" s="79">
        <v>10</v>
      </c>
      <c r="E238" s="48">
        <v>1</v>
      </c>
      <c r="F238" s="91">
        <f t="shared" si="15"/>
        <v>10</v>
      </c>
      <c r="G238" s="81"/>
      <c r="H238" s="21">
        <f t="shared" si="13"/>
        <v>0</v>
      </c>
      <c r="I238" s="9">
        <v>0.08</v>
      </c>
      <c r="J238" s="8">
        <f t="shared" si="14"/>
        <v>0</v>
      </c>
      <c r="K238" s="48"/>
      <c r="L238" s="48"/>
      <c r="N238" s="18"/>
      <c r="O238" s="55"/>
    </row>
    <row r="239" spans="1:15" s="5" customFormat="1" ht="31.5" customHeight="1">
      <c r="A239" s="6" t="s">
        <v>314</v>
      </c>
      <c r="B239" s="67" t="s">
        <v>426</v>
      </c>
      <c r="C239" s="6" t="s">
        <v>24</v>
      </c>
      <c r="D239" s="79">
        <v>10</v>
      </c>
      <c r="E239" s="48">
        <v>1</v>
      </c>
      <c r="F239" s="91">
        <f t="shared" si="15"/>
        <v>10</v>
      </c>
      <c r="G239" s="81"/>
      <c r="H239" s="21">
        <f t="shared" si="13"/>
        <v>0</v>
      </c>
      <c r="I239" s="9">
        <v>0.08</v>
      </c>
      <c r="J239" s="8">
        <f t="shared" si="14"/>
        <v>0</v>
      </c>
      <c r="K239" s="48"/>
      <c r="L239" s="48"/>
      <c r="N239" s="18"/>
      <c r="O239" s="55"/>
    </row>
    <row r="240" spans="1:15" s="5" customFormat="1" ht="30" customHeight="1">
      <c r="A240" s="6" t="s">
        <v>315</v>
      </c>
      <c r="B240" s="67" t="s">
        <v>427</v>
      </c>
      <c r="C240" s="6" t="s">
        <v>24</v>
      </c>
      <c r="D240" s="79">
        <v>3</v>
      </c>
      <c r="E240" s="48">
        <v>1</v>
      </c>
      <c r="F240" s="91">
        <f t="shared" si="15"/>
        <v>3</v>
      </c>
      <c r="G240" s="81"/>
      <c r="H240" s="21">
        <f t="shared" si="13"/>
        <v>0</v>
      </c>
      <c r="I240" s="9">
        <v>0.08</v>
      </c>
      <c r="J240" s="8">
        <f t="shared" si="14"/>
        <v>0</v>
      </c>
      <c r="K240" s="48"/>
      <c r="L240" s="48"/>
      <c r="N240" s="18"/>
      <c r="O240" s="55"/>
    </row>
    <row r="241" spans="1:15" s="5" customFormat="1" ht="180.95" customHeight="1">
      <c r="A241" s="6" t="s">
        <v>316</v>
      </c>
      <c r="B241" s="67" t="s">
        <v>428</v>
      </c>
      <c r="C241" s="6" t="s">
        <v>24</v>
      </c>
      <c r="D241" s="79">
        <v>1</v>
      </c>
      <c r="E241" s="48">
        <v>1</v>
      </c>
      <c r="F241" s="91">
        <f t="shared" si="15"/>
        <v>1</v>
      </c>
      <c r="G241" s="81"/>
      <c r="H241" s="21">
        <f t="shared" si="13"/>
        <v>0</v>
      </c>
      <c r="I241" s="9">
        <v>0.08</v>
      </c>
      <c r="J241" s="8">
        <f t="shared" si="14"/>
        <v>0</v>
      </c>
      <c r="K241" s="48"/>
      <c r="L241" s="48"/>
      <c r="N241" s="18"/>
      <c r="O241" s="55"/>
    </row>
    <row r="242" spans="1:15" s="5" customFormat="1" ht="54" customHeight="1">
      <c r="A242" s="6" t="s">
        <v>317</v>
      </c>
      <c r="B242" s="67" t="s">
        <v>429</v>
      </c>
      <c r="C242" s="6" t="s">
        <v>24</v>
      </c>
      <c r="D242" s="79">
        <v>1</v>
      </c>
      <c r="E242" s="48">
        <v>1</v>
      </c>
      <c r="F242" s="91">
        <f t="shared" si="15"/>
        <v>1</v>
      </c>
      <c r="G242" s="81"/>
      <c r="H242" s="21">
        <f t="shared" si="13"/>
        <v>0</v>
      </c>
      <c r="I242" s="9">
        <v>0.08</v>
      </c>
      <c r="J242" s="8">
        <f t="shared" si="14"/>
        <v>0</v>
      </c>
      <c r="K242" s="48"/>
      <c r="L242" s="48"/>
      <c r="N242" s="18"/>
      <c r="O242" s="55"/>
    </row>
    <row r="243" spans="1:15" s="5" customFormat="1" ht="108" customHeight="1">
      <c r="A243" s="6" t="s">
        <v>318</v>
      </c>
      <c r="B243" s="67" t="s">
        <v>430</v>
      </c>
      <c r="C243" s="6" t="s">
        <v>24</v>
      </c>
      <c r="D243" s="79">
        <v>1</v>
      </c>
      <c r="E243" s="48">
        <v>1</v>
      </c>
      <c r="F243" s="91">
        <f t="shared" si="15"/>
        <v>1</v>
      </c>
      <c r="G243" s="81"/>
      <c r="H243" s="21">
        <f t="shared" si="13"/>
        <v>0</v>
      </c>
      <c r="I243" s="9">
        <v>0.08</v>
      </c>
      <c r="J243" s="8">
        <f t="shared" si="14"/>
        <v>0</v>
      </c>
      <c r="K243" s="48"/>
      <c r="L243" s="48"/>
      <c r="N243" s="18"/>
      <c r="O243" s="55"/>
    </row>
    <row r="244" spans="1:15" s="5" customFormat="1" ht="74.099999999999994" customHeight="1">
      <c r="A244" s="6" t="s">
        <v>319</v>
      </c>
      <c r="B244" s="67" t="s">
        <v>438</v>
      </c>
      <c r="C244" s="6" t="s">
        <v>24</v>
      </c>
      <c r="D244" s="79">
        <v>1</v>
      </c>
      <c r="E244" s="48">
        <v>1</v>
      </c>
      <c r="F244" s="91">
        <f t="shared" si="15"/>
        <v>1</v>
      </c>
      <c r="G244" s="81"/>
      <c r="H244" s="21">
        <f t="shared" si="13"/>
        <v>0</v>
      </c>
      <c r="I244" s="9">
        <v>0.08</v>
      </c>
      <c r="J244" s="8">
        <f t="shared" si="14"/>
        <v>0</v>
      </c>
      <c r="K244" s="48"/>
      <c r="L244" s="48"/>
      <c r="N244" s="18"/>
      <c r="O244" s="55"/>
    </row>
    <row r="245" spans="1:15" s="5" customFormat="1" ht="60.95" customHeight="1">
      <c r="A245" s="6" t="s">
        <v>320</v>
      </c>
      <c r="B245" s="67" t="s">
        <v>439</v>
      </c>
      <c r="C245" s="6" t="s">
        <v>25</v>
      </c>
      <c r="D245" s="79">
        <v>1</v>
      </c>
      <c r="E245" s="48">
        <v>1</v>
      </c>
      <c r="F245" s="91">
        <f t="shared" si="15"/>
        <v>1</v>
      </c>
      <c r="G245" s="81"/>
      <c r="H245" s="21">
        <f t="shared" si="13"/>
        <v>0</v>
      </c>
      <c r="I245" s="9">
        <v>0.23</v>
      </c>
      <c r="J245" s="8">
        <f t="shared" si="14"/>
        <v>0</v>
      </c>
      <c r="K245" s="48"/>
      <c r="L245" s="48"/>
      <c r="N245" s="18"/>
      <c r="O245" s="55"/>
    </row>
    <row r="246" spans="1:15" s="5" customFormat="1" ht="84.95" customHeight="1">
      <c r="A246" s="6" t="s">
        <v>326</v>
      </c>
      <c r="B246" s="67" t="s">
        <v>431</v>
      </c>
      <c r="C246" s="6" t="s">
        <v>24</v>
      </c>
      <c r="D246" s="79">
        <v>3</v>
      </c>
      <c r="E246" s="48">
        <v>1</v>
      </c>
      <c r="F246" s="91">
        <f t="shared" si="15"/>
        <v>3</v>
      </c>
      <c r="G246" s="81"/>
      <c r="H246" s="21">
        <f t="shared" si="13"/>
        <v>0</v>
      </c>
      <c r="I246" s="9">
        <v>0.08</v>
      </c>
      <c r="J246" s="8">
        <f t="shared" si="14"/>
        <v>0</v>
      </c>
      <c r="K246" s="48"/>
      <c r="L246" s="48"/>
      <c r="N246" s="18"/>
      <c r="O246" s="55"/>
    </row>
    <row r="247" spans="1:15" s="5" customFormat="1" ht="75.95" customHeight="1">
      <c r="A247" s="6" t="s">
        <v>327</v>
      </c>
      <c r="B247" s="67" t="s">
        <v>432</v>
      </c>
      <c r="C247" s="6" t="s">
        <v>24</v>
      </c>
      <c r="D247" s="79">
        <v>3</v>
      </c>
      <c r="E247" s="48">
        <v>1</v>
      </c>
      <c r="F247" s="91">
        <f t="shared" si="15"/>
        <v>3</v>
      </c>
      <c r="G247" s="81"/>
      <c r="H247" s="21">
        <f t="shared" si="13"/>
        <v>0</v>
      </c>
      <c r="I247" s="9">
        <v>0.08</v>
      </c>
      <c r="J247" s="8">
        <f t="shared" si="14"/>
        <v>0</v>
      </c>
      <c r="K247" s="48"/>
      <c r="L247" s="48"/>
      <c r="N247" s="18"/>
      <c r="O247" s="55"/>
    </row>
    <row r="248" spans="1:15" s="5" customFormat="1" ht="72" customHeight="1">
      <c r="A248" s="6" t="s">
        <v>328</v>
      </c>
      <c r="B248" s="67" t="s">
        <v>432</v>
      </c>
      <c r="C248" s="6" t="s">
        <v>24</v>
      </c>
      <c r="D248" s="79">
        <v>3</v>
      </c>
      <c r="E248" s="48">
        <v>1</v>
      </c>
      <c r="F248" s="91">
        <f t="shared" si="15"/>
        <v>3</v>
      </c>
      <c r="G248" s="81"/>
      <c r="H248" s="21">
        <f t="shared" si="13"/>
        <v>0</v>
      </c>
      <c r="I248" s="9">
        <v>0.08</v>
      </c>
      <c r="J248" s="8">
        <f t="shared" si="14"/>
        <v>0</v>
      </c>
      <c r="K248" s="48"/>
      <c r="L248" s="48"/>
      <c r="N248" s="18"/>
      <c r="O248" s="55"/>
    </row>
    <row r="249" spans="1:15" s="5" customFormat="1" ht="70.5" customHeight="1">
      <c r="A249" s="6" t="s">
        <v>329</v>
      </c>
      <c r="B249" s="64" t="s">
        <v>433</v>
      </c>
      <c r="C249" s="6" t="s">
        <v>24</v>
      </c>
      <c r="D249" s="79">
        <v>2</v>
      </c>
      <c r="E249" s="48">
        <v>1</v>
      </c>
      <c r="F249" s="91">
        <f t="shared" ref="F249" si="16">D249/E249</f>
        <v>2</v>
      </c>
      <c r="G249" s="81"/>
      <c r="H249" s="21">
        <f t="shared" ref="H249" si="17">ROUND(F249*G249,2)</f>
        <v>0</v>
      </c>
      <c r="I249" s="9">
        <v>0.08</v>
      </c>
      <c r="J249" s="8">
        <f t="shared" ref="J249" si="18">ROUND(H249*I249+H249,2)</f>
        <v>0</v>
      </c>
      <c r="K249" s="62"/>
      <c r="L249" s="59"/>
      <c r="N249" s="18"/>
      <c r="O249" s="55"/>
    </row>
    <row r="250" spans="1:15" s="5" customFormat="1" ht="98.25" customHeight="1">
      <c r="A250" s="6" t="s">
        <v>330</v>
      </c>
      <c r="B250" s="64" t="s">
        <v>434</v>
      </c>
      <c r="C250" s="6" t="s">
        <v>25</v>
      </c>
      <c r="D250" s="79">
        <v>2</v>
      </c>
      <c r="E250" s="48">
        <v>1</v>
      </c>
      <c r="F250" s="91">
        <f>D250/E250</f>
        <v>2</v>
      </c>
      <c r="G250" s="81"/>
      <c r="H250" s="21">
        <f>ROUND(F250*G250,2)</f>
        <v>0</v>
      </c>
      <c r="I250" s="9">
        <v>0.08</v>
      </c>
      <c r="J250" s="8">
        <f>ROUND(H250*I250+H250,2)</f>
        <v>0</v>
      </c>
      <c r="K250" s="62"/>
      <c r="L250" s="59"/>
      <c r="N250" s="18"/>
      <c r="O250" s="55"/>
    </row>
    <row r="251" spans="1:15" s="5" customFormat="1" ht="33" customHeight="1">
      <c r="A251" s="6" t="s">
        <v>331</v>
      </c>
      <c r="B251" s="64" t="s">
        <v>435</v>
      </c>
      <c r="C251" s="6" t="s">
        <v>24</v>
      </c>
      <c r="D251" s="79">
        <v>6</v>
      </c>
      <c r="E251" s="48">
        <v>1</v>
      </c>
      <c r="F251" s="91">
        <f>D251/E251</f>
        <v>6</v>
      </c>
      <c r="G251" s="81"/>
      <c r="H251" s="21">
        <f>ROUND(F251*G251,2)</f>
        <v>0</v>
      </c>
      <c r="I251" s="9">
        <v>0.08</v>
      </c>
      <c r="J251" s="8">
        <f>ROUND(H251*I251+H251,2)</f>
        <v>0</v>
      </c>
      <c r="K251" s="62"/>
      <c r="L251" s="59"/>
      <c r="N251" s="18"/>
      <c r="O251" s="55"/>
    </row>
    <row r="252" spans="1:15" s="5" customFormat="1" ht="34.35" customHeight="1">
      <c r="B252" s="42"/>
      <c r="C252" s="18"/>
      <c r="D252" s="74"/>
      <c r="E252" s="74"/>
      <c r="G252" s="87" t="s">
        <v>13</v>
      </c>
      <c r="H252" s="88">
        <f>SUM(H102:H251)</f>
        <v>0</v>
      </c>
      <c r="I252" s="89"/>
      <c r="J252" s="86">
        <f>SUM(J102:J251)</f>
        <v>0</v>
      </c>
      <c r="K252" s="11"/>
      <c r="L252" s="11"/>
      <c r="N252" s="18"/>
      <c r="O252" s="55"/>
    </row>
    <row r="253" spans="1:15" s="5" customFormat="1">
      <c r="B253" s="43"/>
      <c r="E253" s="12"/>
      <c r="F253" s="12"/>
      <c r="G253" s="13"/>
      <c r="H253" s="82" t="s">
        <v>445</v>
      </c>
      <c r="I253" s="12"/>
      <c r="J253" s="12"/>
      <c r="K253" s="12"/>
      <c r="L253" s="12"/>
      <c r="N253" s="18"/>
      <c r="O253" s="55"/>
    </row>
    <row r="254" spans="1:15">
      <c r="B254" s="40" t="s">
        <v>321</v>
      </c>
      <c r="C254" s="30"/>
      <c r="D254" s="76"/>
      <c r="E254" s="26"/>
      <c r="F254" s="26"/>
      <c r="G254" s="27"/>
      <c r="H254" s="28"/>
      <c r="I254" s="26"/>
      <c r="J254" s="34"/>
      <c r="K254" s="61"/>
      <c r="L254" s="61"/>
      <c r="O254" s="55"/>
    </row>
    <row r="255" spans="1:15" s="5" customFormat="1" ht="81" customHeight="1">
      <c r="A255" s="3" t="s">
        <v>0</v>
      </c>
      <c r="B255" s="41" t="s">
        <v>75</v>
      </c>
      <c r="C255" s="3" t="s">
        <v>74</v>
      </c>
      <c r="D255" s="3" t="s">
        <v>87</v>
      </c>
      <c r="E255" s="3" t="s">
        <v>1</v>
      </c>
      <c r="F255" s="3" t="s">
        <v>84</v>
      </c>
      <c r="G255" s="4" t="s">
        <v>79</v>
      </c>
      <c r="H255" s="4" t="s">
        <v>85</v>
      </c>
      <c r="I255" s="90" t="s">
        <v>2</v>
      </c>
      <c r="J255" s="3" t="s">
        <v>72</v>
      </c>
      <c r="K255" s="3" t="s">
        <v>73</v>
      </c>
      <c r="L255" s="3" t="s">
        <v>3</v>
      </c>
      <c r="N255" s="18"/>
      <c r="O255" s="55"/>
    </row>
    <row r="256" spans="1:15" s="5" customFormat="1">
      <c r="A256" s="3" t="s">
        <v>4</v>
      </c>
      <c r="B256" s="41" t="s">
        <v>5</v>
      </c>
      <c r="C256" s="3" t="s">
        <v>6</v>
      </c>
      <c r="D256" s="3" t="s">
        <v>7</v>
      </c>
      <c r="E256" s="3" t="s">
        <v>8</v>
      </c>
      <c r="F256" s="3" t="s">
        <v>9</v>
      </c>
      <c r="G256" s="3" t="s">
        <v>10</v>
      </c>
      <c r="H256" s="3" t="s">
        <v>11</v>
      </c>
      <c r="I256" s="3" t="s">
        <v>76</v>
      </c>
      <c r="J256" s="3" t="s">
        <v>80</v>
      </c>
      <c r="K256" s="3" t="s">
        <v>82</v>
      </c>
      <c r="L256" s="3" t="s">
        <v>83</v>
      </c>
      <c r="N256" s="18"/>
      <c r="O256" s="55"/>
    </row>
    <row r="257" spans="1:15" s="5" customFormat="1" ht="74.099999999999994" customHeight="1">
      <c r="A257" s="6" t="s">
        <v>12</v>
      </c>
      <c r="B257" s="23" t="s">
        <v>173</v>
      </c>
      <c r="C257" s="15" t="s">
        <v>24</v>
      </c>
      <c r="D257" s="77">
        <v>24</v>
      </c>
      <c r="E257" s="48">
        <v>12</v>
      </c>
      <c r="F257" s="91">
        <f t="shared" ref="F257:F264" si="19">ROUND(D257/E257,2)</f>
        <v>2</v>
      </c>
      <c r="G257" s="83"/>
      <c r="H257" s="21">
        <f t="shared" ref="H257:H264" si="20">ROUND(F257*G257,2)</f>
        <v>0</v>
      </c>
      <c r="I257" s="9">
        <v>0.08</v>
      </c>
      <c r="J257" s="8">
        <f t="shared" ref="J257:J264" si="21">ROUND(H257*I257+H257,2)</f>
        <v>0</v>
      </c>
      <c r="K257" s="59"/>
      <c r="L257" s="59"/>
      <c r="N257" s="18"/>
      <c r="O257" s="55"/>
    </row>
    <row r="258" spans="1:15" s="5" customFormat="1" ht="74.099999999999994" customHeight="1">
      <c r="A258" s="6" t="s">
        <v>14</v>
      </c>
      <c r="B258" s="23" t="s">
        <v>174</v>
      </c>
      <c r="C258" s="15" t="s">
        <v>24</v>
      </c>
      <c r="D258" s="77">
        <v>24</v>
      </c>
      <c r="E258" s="48">
        <v>12</v>
      </c>
      <c r="F258" s="91">
        <f t="shared" si="19"/>
        <v>2</v>
      </c>
      <c r="G258" s="83"/>
      <c r="H258" s="21">
        <f t="shared" si="20"/>
        <v>0</v>
      </c>
      <c r="I258" s="9">
        <v>0.08</v>
      </c>
      <c r="J258" s="8">
        <f t="shared" si="21"/>
        <v>0</v>
      </c>
      <c r="K258" s="59"/>
      <c r="L258" s="59"/>
      <c r="N258" s="18"/>
      <c r="O258" s="55"/>
    </row>
    <row r="259" spans="1:15" s="5" customFormat="1" ht="74.099999999999994" customHeight="1">
      <c r="A259" s="6" t="s">
        <v>15</v>
      </c>
      <c r="B259" s="23" t="s">
        <v>175</v>
      </c>
      <c r="C259" s="15" t="s">
        <v>24</v>
      </c>
      <c r="D259" s="77">
        <v>24</v>
      </c>
      <c r="E259" s="48">
        <v>12</v>
      </c>
      <c r="F259" s="91">
        <f t="shared" si="19"/>
        <v>2</v>
      </c>
      <c r="G259" s="83"/>
      <c r="H259" s="21">
        <f t="shared" si="20"/>
        <v>0</v>
      </c>
      <c r="I259" s="9">
        <v>0.08</v>
      </c>
      <c r="J259" s="8">
        <f t="shared" si="21"/>
        <v>0</v>
      </c>
      <c r="K259" s="59"/>
      <c r="L259" s="59"/>
      <c r="N259" s="18"/>
      <c r="O259" s="55"/>
    </row>
    <row r="260" spans="1:15" s="5" customFormat="1" ht="74.099999999999994" customHeight="1">
      <c r="A260" s="6" t="s">
        <v>16</v>
      </c>
      <c r="B260" s="23" t="s">
        <v>176</v>
      </c>
      <c r="C260" s="15" t="s">
        <v>24</v>
      </c>
      <c r="D260" s="77">
        <v>48</v>
      </c>
      <c r="E260" s="48">
        <v>12</v>
      </c>
      <c r="F260" s="91">
        <f t="shared" si="19"/>
        <v>4</v>
      </c>
      <c r="G260" s="83"/>
      <c r="H260" s="21">
        <f t="shared" si="20"/>
        <v>0</v>
      </c>
      <c r="I260" s="9">
        <v>0.08</v>
      </c>
      <c r="J260" s="8">
        <f t="shared" si="21"/>
        <v>0</v>
      </c>
      <c r="K260" s="59"/>
      <c r="L260" s="59"/>
      <c r="N260" s="63"/>
      <c r="O260" s="55"/>
    </row>
    <row r="261" spans="1:15" s="5" customFormat="1" ht="74.099999999999994" customHeight="1">
      <c r="A261" s="6" t="s">
        <v>17</v>
      </c>
      <c r="B261" s="23" t="s">
        <v>177</v>
      </c>
      <c r="C261" s="15" t="s">
        <v>24</v>
      </c>
      <c r="D261" s="77">
        <v>60</v>
      </c>
      <c r="E261" s="48">
        <v>12</v>
      </c>
      <c r="F261" s="91">
        <f t="shared" si="19"/>
        <v>5</v>
      </c>
      <c r="G261" s="83"/>
      <c r="H261" s="21">
        <f t="shared" si="20"/>
        <v>0</v>
      </c>
      <c r="I261" s="9">
        <v>0.08</v>
      </c>
      <c r="J261" s="8">
        <f t="shared" si="21"/>
        <v>0</v>
      </c>
      <c r="K261" s="59"/>
      <c r="L261" s="59"/>
      <c r="N261"/>
      <c r="O261" s="55"/>
    </row>
    <row r="262" spans="1:15" s="5" customFormat="1" ht="74.099999999999994" customHeight="1">
      <c r="A262" s="6" t="s">
        <v>18</v>
      </c>
      <c r="B262" s="23" t="s">
        <v>178</v>
      </c>
      <c r="C262" s="15" t="s">
        <v>24</v>
      </c>
      <c r="D262" s="77">
        <v>36</v>
      </c>
      <c r="E262" s="48">
        <v>12</v>
      </c>
      <c r="F262" s="91">
        <f t="shared" si="19"/>
        <v>3</v>
      </c>
      <c r="G262" s="83"/>
      <c r="H262" s="21">
        <f t="shared" si="20"/>
        <v>0</v>
      </c>
      <c r="I262" s="9">
        <v>0.08</v>
      </c>
      <c r="J262" s="8">
        <f t="shared" si="21"/>
        <v>0</v>
      </c>
      <c r="K262" s="59"/>
      <c r="L262" s="59"/>
      <c r="N262" s="63"/>
      <c r="O262" s="55"/>
    </row>
    <row r="263" spans="1:15" s="5" customFormat="1" ht="74.099999999999994" customHeight="1">
      <c r="A263" s="6" t="s">
        <v>19</v>
      </c>
      <c r="B263" s="23" t="s">
        <v>179</v>
      </c>
      <c r="C263" s="15" t="s">
        <v>24</v>
      </c>
      <c r="D263" s="77">
        <v>12</v>
      </c>
      <c r="E263" s="48">
        <v>12</v>
      </c>
      <c r="F263" s="91">
        <f t="shared" si="19"/>
        <v>1</v>
      </c>
      <c r="G263" s="83"/>
      <c r="H263" s="21">
        <f t="shared" si="20"/>
        <v>0</v>
      </c>
      <c r="I263" s="9">
        <v>0.08</v>
      </c>
      <c r="J263" s="8">
        <f t="shared" si="21"/>
        <v>0</v>
      </c>
      <c r="K263" s="59"/>
      <c r="L263" s="59"/>
      <c r="N263" s="63"/>
      <c r="O263" s="55"/>
    </row>
    <row r="264" spans="1:15" s="5" customFormat="1" ht="74.099999999999994" customHeight="1">
      <c r="A264" s="6" t="s">
        <v>20</v>
      </c>
      <c r="B264" s="23" t="s">
        <v>180</v>
      </c>
      <c r="C264" s="15" t="s">
        <v>24</v>
      </c>
      <c r="D264" s="77">
        <v>12</v>
      </c>
      <c r="E264" s="48">
        <v>12</v>
      </c>
      <c r="F264" s="91">
        <f t="shared" si="19"/>
        <v>1</v>
      </c>
      <c r="G264" s="83"/>
      <c r="H264" s="21">
        <f t="shared" si="20"/>
        <v>0</v>
      </c>
      <c r="I264" s="9">
        <v>0.08</v>
      </c>
      <c r="J264" s="8">
        <f t="shared" si="21"/>
        <v>0</v>
      </c>
      <c r="K264" s="59"/>
      <c r="L264" s="59"/>
      <c r="N264" s="18"/>
      <c r="O264" s="55"/>
    </row>
    <row r="265" spans="1:15" s="5" customFormat="1" ht="34.35" customHeight="1">
      <c r="B265" s="42"/>
      <c r="C265" s="18"/>
      <c r="D265" s="74"/>
      <c r="E265" s="74"/>
      <c r="G265" s="87" t="s">
        <v>13</v>
      </c>
      <c r="H265" s="88">
        <f>SUM(H257:H264)</f>
        <v>0</v>
      </c>
      <c r="I265" s="89"/>
      <c r="J265" s="86">
        <f>SUM(J257:J264)</f>
        <v>0</v>
      </c>
      <c r="K265" s="11"/>
      <c r="L265" s="11"/>
      <c r="N265" s="18"/>
      <c r="O265" s="55"/>
    </row>
    <row r="266" spans="1:15" s="5" customFormat="1" ht="18" customHeight="1">
      <c r="B266" s="42"/>
      <c r="C266" s="18"/>
      <c r="D266" s="74"/>
      <c r="E266" s="74"/>
      <c r="G266" s="74"/>
      <c r="H266" s="85"/>
      <c r="I266" s="20"/>
      <c r="J266" s="75"/>
      <c r="K266" s="11"/>
      <c r="L266" s="11"/>
      <c r="N266" s="18"/>
      <c r="O266" s="55"/>
    </row>
    <row r="267" spans="1:15" s="5" customFormat="1">
      <c r="B267" s="43"/>
      <c r="E267" s="12"/>
      <c r="F267" s="12"/>
      <c r="G267" s="13"/>
      <c r="H267" s="82" t="s">
        <v>447</v>
      </c>
      <c r="I267" s="12"/>
      <c r="J267" s="12"/>
      <c r="K267" s="12"/>
      <c r="L267" s="12"/>
      <c r="N267" s="18"/>
      <c r="O267" s="55"/>
    </row>
    <row r="268" spans="1:15">
      <c r="B268" s="40" t="s">
        <v>323</v>
      </c>
      <c r="C268" s="30"/>
      <c r="D268" s="76"/>
      <c r="E268" s="26"/>
      <c r="F268" s="26"/>
      <c r="G268" s="27"/>
      <c r="H268" s="28"/>
      <c r="I268" s="26"/>
      <c r="J268" s="34"/>
      <c r="K268" s="61"/>
      <c r="L268" s="61"/>
      <c r="O268" s="55"/>
    </row>
    <row r="269" spans="1:15" s="5" customFormat="1" ht="81" customHeight="1">
      <c r="A269" s="3" t="s">
        <v>0</v>
      </c>
      <c r="B269" s="41" t="s">
        <v>75</v>
      </c>
      <c r="C269" s="3" t="s">
        <v>74</v>
      </c>
      <c r="D269" s="3" t="s">
        <v>87</v>
      </c>
      <c r="E269" s="3" t="s">
        <v>1</v>
      </c>
      <c r="F269" s="3" t="s">
        <v>84</v>
      </c>
      <c r="G269" s="4" t="s">
        <v>79</v>
      </c>
      <c r="H269" s="4" t="s">
        <v>85</v>
      </c>
      <c r="I269" s="90" t="s">
        <v>2</v>
      </c>
      <c r="J269" s="3" t="s">
        <v>72</v>
      </c>
      <c r="K269" s="3" t="s">
        <v>73</v>
      </c>
      <c r="L269" s="3" t="s">
        <v>3</v>
      </c>
      <c r="N269" s="18"/>
      <c r="O269" s="55"/>
    </row>
    <row r="270" spans="1:15" s="5" customFormat="1">
      <c r="A270" s="3" t="s">
        <v>4</v>
      </c>
      <c r="B270" s="41" t="s">
        <v>5</v>
      </c>
      <c r="C270" s="3" t="s">
        <v>6</v>
      </c>
      <c r="D270" s="3" t="s">
        <v>7</v>
      </c>
      <c r="E270" s="3" t="s">
        <v>8</v>
      </c>
      <c r="F270" s="3" t="s">
        <v>9</v>
      </c>
      <c r="G270" s="3" t="s">
        <v>10</v>
      </c>
      <c r="H270" s="3" t="s">
        <v>11</v>
      </c>
      <c r="I270" s="3" t="s">
        <v>76</v>
      </c>
      <c r="J270" s="3" t="s">
        <v>80</v>
      </c>
      <c r="K270" s="3" t="s">
        <v>82</v>
      </c>
      <c r="L270" s="3" t="s">
        <v>83</v>
      </c>
      <c r="N270" s="18"/>
      <c r="O270" s="55"/>
    </row>
    <row r="271" spans="1:15" s="5" customFormat="1" ht="41.25" customHeight="1">
      <c r="A271" s="6" t="s">
        <v>12</v>
      </c>
      <c r="B271" s="22" t="s">
        <v>189</v>
      </c>
      <c r="C271" s="15" t="s">
        <v>24</v>
      </c>
      <c r="D271" s="79">
        <v>24</v>
      </c>
      <c r="E271" s="48">
        <v>12</v>
      </c>
      <c r="F271" s="91">
        <f t="shared" ref="F271:F272" si="22">ROUND(D271/E271,2)</f>
        <v>2</v>
      </c>
      <c r="G271" s="81"/>
      <c r="H271" s="21">
        <f t="shared" ref="H271:H272" si="23">ROUND(F271*G271,2)</f>
        <v>0</v>
      </c>
      <c r="I271" s="9">
        <v>0.08</v>
      </c>
      <c r="J271" s="8">
        <f t="shared" ref="J271:J272" si="24">ROUND(H271*I271+H271,2)</f>
        <v>0</v>
      </c>
      <c r="K271" s="48"/>
      <c r="L271" s="62"/>
      <c r="N271" s="18"/>
      <c r="O271" s="55"/>
    </row>
    <row r="272" spans="1:15" s="5" customFormat="1" ht="42" customHeight="1">
      <c r="A272" s="6" t="s">
        <v>14</v>
      </c>
      <c r="B272" s="22" t="s">
        <v>190</v>
      </c>
      <c r="C272" s="15" t="s">
        <v>24</v>
      </c>
      <c r="D272" s="79">
        <v>24</v>
      </c>
      <c r="E272" s="48">
        <v>12</v>
      </c>
      <c r="F272" s="91">
        <f t="shared" si="22"/>
        <v>2</v>
      </c>
      <c r="G272" s="81"/>
      <c r="H272" s="21">
        <f t="shared" si="23"/>
        <v>0</v>
      </c>
      <c r="I272" s="9">
        <v>0.08</v>
      </c>
      <c r="J272" s="8">
        <f t="shared" si="24"/>
        <v>0</v>
      </c>
      <c r="K272" s="59"/>
      <c r="L272" s="59"/>
      <c r="N272" s="18"/>
      <c r="O272" s="55"/>
    </row>
    <row r="273" spans="1:15" s="5" customFormat="1">
      <c r="B273" s="42"/>
      <c r="C273" s="18"/>
      <c r="D273" s="74"/>
      <c r="E273" s="74"/>
      <c r="G273" s="87" t="s">
        <v>13</v>
      </c>
      <c r="H273" s="88">
        <f>SUM(H271:H272)</f>
        <v>0</v>
      </c>
      <c r="I273" s="89"/>
      <c r="J273" s="86">
        <f>SUM(J271:J272)</f>
        <v>0</v>
      </c>
      <c r="K273" s="11"/>
      <c r="L273" s="11"/>
      <c r="N273" s="18"/>
      <c r="O273" s="55"/>
    </row>
    <row r="274" spans="1:15" s="5" customFormat="1">
      <c r="B274" s="43"/>
      <c r="E274" s="12"/>
      <c r="F274" s="12"/>
      <c r="G274" s="13"/>
      <c r="H274" s="82" t="s">
        <v>446</v>
      </c>
      <c r="I274" s="12"/>
      <c r="J274" s="12"/>
      <c r="K274" s="12"/>
      <c r="L274" s="12"/>
      <c r="N274" s="18"/>
      <c r="O274" s="55"/>
    </row>
    <row r="275" spans="1:15">
      <c r="B275" s="40" t="s">
        <v>440</v>
      </c>
      <c r="C275" s="25"/>
      <c r="D275" s="25"/>
      <c r="E275" s="26"/>
      <c r="F275" s="26"/>
      <c r="G275" s="27"/>
      <c r="H275" s="28"/>
      <c r="I275" s="29"/>
      <c r="J275" s="30"/>
      <c r="K275" s="61"/>
      <c r="L275" s="61"/>
      <c r="O275" s="55"/>
    </row>
    <row r="276" spans="1:15" s="5" customFormat="1" ht="81.75" customHeight="1">
      <c r="A276" s="3" t="s">
        <v>0</v>
      </c>
      <c r="B276" s="41" t="s">
        <v>75</v>
      </c>
      <c r="C276" s="3" t="s">
        <v>74</v>
      </c>
      <c r="D276" s="3" t="s">
        <v>87</v>
      </c>
      <c r="E276" s="3" t="s">
        <v>1</v>
      </c>
      <c r="F276" s="3" t="s">
        <v>84</v>
      </c>
      <c r="G276" s="4" t="s">
        <v>79</v>
      </c>
      <c r="H276" s="4" t="s">
        <v>85</v>
      </c>
      <c r="I276" s="90" t="s">
        <v>2</v>
      </c>
      <c r="J276" s="3" t="s">
        <v>72</v>
      </c>
      <c r="K276" s="3" t="s">
        <v>73</v>
      </c>
      <c r="L276" s="3" t="s">
        <v>3</v>
      </c>
      <c r="N276" s="18"/>
      <c r="O276" s="55"/>
    </row>
    <row r="277" spans="1:15" s="5" customFormat="1">
      <c r="A277" s="3" t="s">
        <v>4</v>
      </c>
      <c r="B277" s="41" t="s">
        <v>5</v>
      </c>
      <c r="C277" s="3" t="s">
        <v>6</v>
      </c>
      <c r="D277" s="3" t="s">
        <v>7</v>
      </c>
      <c r="E277" s="3" t="s">
        <v>8</v>
      </c>
      <c r="F277" s="3" t="s">
        <v>9</v>
      </c>
      <c r="G277" s="3" t="s">
        <v>10</v>
      </c>
      <c r="H277" s="3" t="s">
        <v>11</v>
      </c>
      <c r="I277" s="3" t="s">
        <v>76</v>
      </c>
      <c r="J277" s="3" t="s">
        <v>80</v>
      </c>
      <c r="K277" s="3" t="s">
        <v>82</v>
      </c>
      <c r="L277" s="3" t="s">
        <v>83</v>
      </c>
      <c r="N277" s="18"/>
      <c r="O277" s="55"/>
    </row>
    <row r="278" spans="1:15" s="5" customFormat="1" ht="131.1" customHeight="1">
      <c r="A278" s="6" t="s">
        <v>12</v>
      </c>
      <c r="B278" s="67" t="s">
        <v>270</v>
      </c>
      <c r="C278" s="6" t="s">
        <v>25</v>
      </c>
      <c r="D278" s="79">
        <v>1</v>
      </c>
      <c r="E278" s="48">
        <v>1</v>
      </c>
      <c r="F278" s="7">
        <f t="shared" ref="F278:F280" si="25">D278/E278</f>
        <v>1</v>
      </c>
      <c r="G278" s="81"/>
      <c r="H278" s="21">
        <f t="shared" ref="H278:H280" si="26">ROUND(F278*G278,2)</f>
        <v>0</v>
      </c>
      <c r="I278" s="9">
        <v>0.08</v>
      </c>
      <c r="J278" s="8">
        <f t="shared" ref="J278:J280" si="27">ROUND(H278*I278+H278,2)</f>
        <v>0</v>
      </c>
      <c r="K278" s="48"/>
      <c r="L278" s="48"/>
      <c r="N278" s="18"/>
      <c r="O278" s="55"/>
    </row>
    <row r="279" spans="1:15" s="5" customFormat="1" ht="63.95" customHeight="1">
      <c r="A279" s="6" t="s">
        <v>14</v>
      </c>
      <c r="B279" s="67" t="s">
        <v>271</v>
      </c>
      <c r="C279" s="6" t="s">
        <v>25</v>
      </c>
      <c r="D279" s="79">
        <v>1</v>
      </c>
      <c r="E279" s="48">
        <v>1</v>
      </c>
      <c r="F279" s="7">
        <f t="shared" si="25"/>
        <v>1</v>
      </c>
      <c r="G279" s="81"/>
      <c r="H279" s="21">
        <f t="shared" si="26"/>
        <v>0</v>
      </c>
      <c r="I279" s="9">
        <v>0.08</v>
      </c>
      <c r="J279" s="8">
        <f t="shared" si="27"/>
        <v>0</v>
      </c>
      <c r="K279" s="48"/>
      <c r="L279" s="48"/>
      <c r="N279" s="18"/>
      <c r="O279" s="55"/>
    </row>
    <row r="280" spans="1:15" s="5" customFormat="1" ht="63" customHeight="1">
      <c r="A280" s="6" t="s">
        <v>15</v>
      </c>
      <c r="B280" s="67" t="s">
        <v>272</v>
      </c>
      <c r="C280" s="6" t="s">
        <v>25</v>
      </c>
      <c r="D280" s="79">
        <v>1</v>
      </c>
      <c r="E280" s="48">
        <v>1</v>
      </c>
      <c r="F280" s="7">
        <f t="shared" si="25"/>
        <v>1</v>
      </c>
      <c r="G280" s="81"/>
      <c r="H280" s="21">
        <f t="shared" si="26"/>
        <v>0</v>
      </c>
      <c r="I280" s="9">
        <v>0.08</v>
      </c>
      <c r="J280" s="8">
        <f t="shared" si="27"/>
        <v>0</v>
      </c>
      <c r="K280" s="48"/>
      <c r="L280" s="48"/>
      <c r="N280" s="18"/>
      <c r="O280" s="55"/>
    </row>
    <row r="281" spans="1:15" s="5" customFormat="1" ht="20.100000000000001" customHeight="1">
      <c r="B281" s="42"/>
      <c r="C281" s="18"/>
      <c r="D281" s="74"/>
      <c r="E281" s="74"/>
      <c r="G281" s="87" t="s">
        <v>13</v>
      </c>
      <c r="H281" s="88">
        <f>SUM(H278:H280)</f>
        <v>0</v>
      </c>
      <c r="I281" s="89"/>
      <c r="J281" s="86">
        <f>SUM(J278:J280)</f>
        <v>0</v>
      </c>
      <c r="K281" s="11"/>
      <c r="L281" s="11"/>
      <c r="N281" s="18"/>
      <c r="O281" s="55"/>
    </row>
    <row r="282" spans="1:15" s="5" customFormat="1">
      <c r="B282" s="43"/>
      <c r="E282" s="12"/>
      <c r="F282" s="12"/>
      <c r="G282" s="13"/>
      <c r="H282" s="82" t="s">
        <v>447</v>
      </c>
      <c r="I282" s="12"/>
      <c r="J282" s="12"/>
      <c r="K282" s="12"/>
      <c r="L282" s="12"/>
      <c r="N282" s="18"/>
      <c r="O282" s="55"/>
    </row>
    <row r="283" spans="1:15" s="5" customFormat="1">
      <c r="B283" s="43"/>
      <c r="E283" s="12"/>
      <c r="F283" s="12"/>
      <c r="G283" s="13"/>
      <c r="H283" s="82"/>
      <c r="I283" s="12"/>
      <c r="J283" s="12"/>
      <c r="K283" s="12"/>
      <c r="L283" s="12"/>
      <c r="N283" s="18"/>
      <c r="O283" s="55"/>
    </row>
    <row r="284" spans="1:15">
      <c r="B284" s="40" t="s">
        <v>443</v>
      </c>
      <c r="C284" s="36"/>
      <c r="D284" s="30"/>
      <c r="E284" s="25"/>
      <c r="F284" s="25"/>
      <c r="G284" s="32"/>
      <c r="H284" s="25"/>
      <c r="I284" s="33"/>
      <c r="J284" s="30"/>
      <c r="K284" s="61"/>
      <c r="L284" s="61"/>
      <c r="O284" s="55"/>
    </row>
    <row r="285" spans="1:15" s="5" customFormat="1" ht="74.099999999999994" customHeight="1">
      <c r="A285" s="3" t="s">
        <v>0</v>
      </c>
      <c r="B285" s="41" t="s">
        <v>75</v>
      </c>
      <c r="C285" s="3" t="s">
        <v>74</v>
      </c>
      <c r="D285" s="46" t="s">
        <v>87</v>
      </c>
      <c r="E285" s="3" t="s">
        <v>1</v>
      </c>
      <c r="F285" s="3" t="s">
        <v>84</v>
      </c>
      <c r="G285" s="4" t="s">
        <v>79</v>
      </c>
      <c r="H285" s="4" t="s">
        <v>85</v>
      </c>
      <c r="I285" s="3" t="s">
        <v>2</v>
      </c>
      <c r="J285" s="3" t="s">
        <v>72</v>
      </c>
      <c r="K285" s="3" t="s">
        <v>73</v>
      </c>
      <c r="L285" s="3" t="s">
        <v>3</v>
      </c>
      <c r="N285" s="18"/>
      <c r="O285" s="55"/>
    </row>
    <row r="286" spans="1:15" s="5" customFormat="1">
      <c r="A286" s="3" t="s">
        <v>4</v>
      </c>
      <c r="B286" s="41" t="s">
        <v>5</v>
      </c>
      <c r="C286" s="3" t="s">
        <v>6</v>
      </c>
      <c r="D286" s="3" t="s">
        <v>7</v>
      </c>
      <c r="E286" s="3" t="s">
        <v>8</v>
      </c>
      <c r="F286" s="3" t="s">
        <v>9</v>
      </c>
      <c r="G286" s="3" t="s">
        <v>10</v>
      </c>
      <c r="H286" s="3" t="s">
        <v>11</v>
      </c>
      <c r="I286" s="3" t="s">
        <v>76</v>
      </c>
      <c r="J286" s="3" t="s">
        <v>80</v>
      </c>
      <c r="K286" s="3" t="s">
        <v>82</v>
      </c>
      <c r="L286" s="3" t="s">
        <v>83</v>
      </c>
      <c r="N286" s="18"/>
      <c r="O286" s="55"/>
    </row>
    <row r="287" spans="1:15" s="5" customFormat="1" ht="126" customHeight="1">
      <c r="A287" s="6" t="s">
        <v>12</v>
      </c>
      <c r="B287" s="22" t="s">
        <v>181</v>
      </c>
      <c r="C287" s="15" t="s">
        <v>24</v>
      </c>
      <c r="D287" s="79">
        <v>24</v>
      </c>
      <c r="E287" s="48">
        <v>24</v>
      </c>
      <c r="F287" s="91">
        <f>ROUND(D287/E287,2)</f>
        <v>1</v>
      </c>
      <c r="G287" s="83"/>
      <c r="H287" s="21">
        <f t="shared" ref="H287:H293" si="28">ROUND(F287*G287,2)</f>
        <v>0</v>
      </c>
      <c r="I287" s="9">
        <v>0.08</v>
      </c>
      <c r="J287" s="8">
        <f t="shared" ref="J287:J293" si="29">ROUND(H287*I287+H287,2)</f>
        <v>0</v>
      </c>
      <c r="K287" s="48"/>
      <c r="L287" s="48"/>
      <c r="N287" s="18"/>
      <c r="O287" s="55"/>
    </row>
    <row r="288" spans="1:15" s="5" customFormat="1" ht="48.95" customHeight="1">
      <c r="A288" s="6" t="s">
        <v>14</v>
      </c>
      <c r="B288" s="67" t="s">
        <v>296</v>
      </c>
      <c r="C288" s="6" t="s">
        <v>24</v>
      </c>
      <c r="D288" s="79">
        <v>1</v>
      </c>
      <c r="E288" s="48">
        <v>1</v>
      </c>
      <c r="F288" s="91">
        <f t="shared" ref="F288:F293" si="30">D288/E288</f>
        <v>1</v>
      </c>
      <c r="G288" s="81"/>
      <c r="H288" s="21">
        <f t="shared" si="28"/>
        <v>0</v>
      </c>
      <c r="I288" s="9">
        <v>0.08</v>
      </c>
      <c r="J288" s="8">
        <f t="shared" si="29"/>
        <v>0</v>
      </c>
      <c r="K288" s="48"/>
      <c r="L288" s="48"/>
      <c r="N288" s="18"/>
      <c r="O288" s="55"/>
    </row>
    <row r="289" spans="1:15" s="5" customFormat="1" ht="99.95" customHeight="1">
      <c r="A289" s="6" t="s">
        <v>15</v>
      </c>
      <c r="B289" s="67" t="s">
        <v>297</v>
      </c>
      <c r="C289" s="6" t="s">
        <v>25</v>
      </c>
      <c r="D289" s="79">
        <v>2</v>
      </c>
      <c r="E289" s="48">
        <v>1</v>
      </c>
      <c r="F289" s="91">
        <f t="shared" si="30"/>
        <v>2</v>
      </c>
      <c r="G289" s="81"/>
      <c r="H289" s="21">
        <f t="shared" si="28"/>
        <v>0</v>
      </c>
      <c r="I289" s="9">
        <v>0.08</v>
      </c>
      <c r="J289" s="8">
        <f t="shared" si="29"/>
        <v>0</v>
      </c>
      <c r="K289" s="48"/>
      <c r="L289" s="48"/>
      <c r="N289" s="18"/>
      <c r="O289" s="55"/>
    </row>
    <row r="290" spans="1:15" s="5" customFormat="1" ht="144.94999999999999" customHeight="1">
      <c r="A290" s="6" t="s">
        <v>18</v>
      </c>
      <c r="B290" s="22" t="s">
        <v>163</v>
      </c>
      <c r="C290" s="15" t="s">
        <v>26</v>
      </c>
      <c r="D290" s="78">
        <v>100</v>
      </c>
      <c r="E290" s="48">
        <v>1</v>
      </c>
      <c r="F290" s="91">
        <f t="shared" si="30"/>
        <v>100</v>
      </c>
      <c r="G290" s="81"/>
      <c r="H290" s="21">
        <f t="shared" si="28"/>
        <v>0</v>
      </c>
      <c r="I290" s="9">
        <v>0.08</v>
      </c>
      <c r="J290" s="8">
        <f t="shared" si="29"/>
        <v>0</v>
      </c>
      <c r="K290" s="48"/>
      <c r="L290" s="48"/>
      <c r="N290" s="18"/>
      <c r="O290" s="55"/>
    </row>
    <row r="291" spans="1:15" s="5" customFormat="1" ht="57" customHeight="1">
      <c r="A291" s="6" t="s">
        <v>20</v>
      </c>
      <c r="B291" s="67" t="s">
        <v>303</v>
      </c>
      <c r="C291" s="6" t="s">
        <v>24</v>
      </c>
      <c r="D291" s="79">
        <v>100</v>
      </c>
      <c r="E291" s="48">
        <v>1</v>
      </c>
      <c r="F291" s="91">
        <f t="shared" si="30"/>
        <v>100</v>
      </c>
      <c r="G291" s="81"/>
      <c r="H291" s="21">
        <f t="shared" si="28"/>
        <v>0</v>
      </c>
      <c r="I291" s="9">
        <v>0.08</v>
      </c>
      <c r="J291" s="8">
        <f t="shared" si="29"/>
        <v>0</v>
      </c>
      <c r="K291" s="48"/>
      <c r="L291" s="48"/>
      <c r="N291" s="18"/>
      <c r="O291" s="55"/>
    </row>
    <row r="292" spans="1:15" s="5" customFormat="1" ht="116.1" customHeight="1">
      <c r="A292" s="6" t="s">
        <v>21</v>
      </c>
      <c r="B292" s="67" t="s">
        <v>304</v>
      </c>
      <c r="C292" s="6" t="s">
        <v>24</v>
      </c>
      <c r="D292" s="79">
        <v>2</v>
      </c>
      <c r="E292" s="48">
        <v>1</v>
      </c>
      <c r="F292" s="91">
        <f t="shared" si="30"/>
        <v>2</v>
      </c>
      <c r="G292" s="81"/>
      <c r="H292" s="21">
        <f t="shared" si="28"/>
        <v>0</v>
      </c>
      <c r="I292" s="9">
        <v>0.08</v>
      </c>
      <c r="J292" s="8">
        <f t="shared" si="29"/>
        <v>0</v>
      </c>
      <c r="K292" s="48"/>
      <c r="L292" s="48"/>
      <c r="N292" s="18"/>
      <c r="O292" s="55"/>
    </row>
    <row r="293" spans="1:15" s="5" customFormat="1" ht="89.1" customHeight="1">
      <c r="A293" s="6" t="s">
        <v>22</v>
      </c>
      <c r="B293" s="67" t="s">
        <v>441</v>
      </c>
      <c r="C293" s="6" t="s">
        <v>24</v>
      </c>
      <c r="D293" s="79">
        <v>20</v>
      </c>
      <c r="E293" s="48">
        <v>10</v>
      </c>
      <c r="F293" s="91">
        <f t="shared" si="30"/>
        <v>2</v>
      </c>
      <c r="G293" s="81"/>
      <c r="H293" s="21">
        <f t="shared" si="28"/>
        <v>0</v>
      </c>
      <c r="I293" s="9">
        <v>0.08</v>
      </c>
      <c r="J293" s="8">
        <f t="shared" si="29"/>
        <v>0</v>
      </c>
      <c r="K293" s="48"/>
      <c r="L293" s="48"/>
      <c r="N293" s="18"/>
      <c r="O293" s="55"/>
    </row>
    <row r="294" spans="1:15" s="5" customFormat="1" ht="17.45" customHeight="1">
      <c r="B294" s="42"/>
      <c r="C294" s="18"/>
      <c r="D294" s="74"/>
      <c r="E294" s="74"/>
      <c r="G294" s="87" t="s">
        <v>13</v>
      </c>
      <c r="H294" s="88">
        <f>SUM(H287:H293)</f>
        <v>0</v>
      </c>
      <c r="I294" s="89"/>
      <c r="J294" s="86">
        <f>SUM(J287:J293)</f>
        <v>0</v>
      </c>
      <c r="K294" s="11"/>
      <c r="L294" s="11"/>
      <c r="N294" s="18"/>
      <c r="O294" s="55"/>
    </row>
    <row r="296" spans="1:15">
      <c r="H296" s="19" t="s">
        <v>447</v>
      </c>
    </row>
  </sheetData>
  <mergeCells count="22">
    <mergeCell ref="K57:K95"/>
    <mergeCell ref="L57:L95"/>
    <mergeCell ref="A57:A95"/>
    <mergeCell ref="A8:A52"/>
    <mergeCell ref="C57:C95"/>
    <mergeCell ref="D57:D95"/>
    <mergeCell ref="E57:E95"/>
    <mergeCell ref="F57:F95"/>
    <mergeCell ref="G57:G95"/>
    <mergeCell ref="H57:H95"/>
    <mergeCell ref="I57:I95"/>
    <mergeCell ref="J57:J95"/>
    <mergeCell ref="F8:F52"/>
    <mergeCell ref="C8:C52"/>
    <mergeCell ref="D8:D52"/>
    <mergeCell ref="E8:E52"/>
    <mergeCell ref="L8:L52"/>
    <mergeCell ref="G8:G52"/>
    <mergeCell ref="H8:H52"/>
    <mergeCell ref="I8:I52"/>
    <mergeCell ref="J8:J52"/>
    <mergeCell ref="K8:K52"/>
  </mergeCells>
  <phoneticPr fontId="26" type="noConversion"/>
  <printOptions horizontalCentered="1"/>
  <pageMargins left="0.15748031496062992" right="0.15748031496062992" top="0.55118110236220474" bottom="0.19685039370078741" header="0.31496062992125984" footer="0.31496062992125984"/>
  <pageSetup paperSize="9" scale="75" orientation="landscape" r:id="rId1"/>
  <headerFooter>
    <oddHeader>&amp;LFormularz asortymentowo-cenowy&amp;CZP/...../2023&amp;R&amp;"-,Kursywa"Załącznik nr 2</oddHeader>
  </headerFooter>
  <rowBreaks count="8" manualBreakCount="8">
    <brk id="2" max="16383" man="1"/>
    <brk id="98" max="16383" man="1"/>
    <brk id="170" max="16383" man="1"/>
    <brk id="253" max="16383" man="1"/>
    <brk id="271" max="16383" man="1"/>
    <brk id="274" max="16383" man="1"/>
    <brk id="185" max="11" man="1"/>
    <brk id="28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załącznik nr 1</vt:lpstr>
      <vt:lpstr>'załącznik nr 1'!Obszar_wydruku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Kamila Sobczak</cp:lastModifiedBy>
  <cp:lastPrinted>2023-11-09T08:49:54Z</cp:lastPrinted>
  <dcterms:created xsi:type="dcterms:W3CDTF">2016-11-14T08:12:35Z</dcterms:created>
  <dcterms:modified xsi:type="dcterms:W3CDTF">2023-11-09T08:54:44Z</dcterms:modified>
</cp:coreProperties>
</file>