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023\analiza do przetargu 2023\GENOPLAST\wojtek\"/>
    </mc:Choice>
  </mc:AlternateContent>
  <xr:revisionPtr revIDLastSave="0" documentId="13_ncr:1_{F6CCD767-CDCC-400E-BFD0-C40B0D59D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oPlast Biotech S.A. " sheetId="1" r:id="rId1"/>
  </sheets>
  <definedNames>
    <definedName name="_xlnm._FilterDatabase" localSheetId="0" hidden="1">'GenoPlast Biotech S.A. '!$A$2:$J$142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87" i="1" l="1"/>
  <c r="F133" i="1"/>
  <c r="F119" i="1"/>
  <c r="F42" i="1"/>
  <c r="F108" i="1"/>
  <c r="F29" i="1"/>
  <c r="F96" i="1"/>
  <c r="F86" i="1"/>
  <c r="F45" i="1"/>
  <c r="F33" i="1"/>
  <c r="F30" i="1"/>
  <c r="F135" i="1"/>
  <c r="F93" i="1"/>
  <c r="F92" i="1"/>
  <c r="F110" i="1"/>
  <c r="F26" i="1"/>
  <c r="F31" i="1"/>
  <c r="F66" i="1"/>
  <c r="F123" i="1"/>
  <c r="F28" i="1"/>
  <c r="F78" i="1"/>
  <c r="F97" i="1"/>
  <c r="F82" i="1"/>
  <c r="F27" i="1"/>
  <c r="F76" i="1"/>
  <c r="F64" i="1"/>
  <c r="F20" i="1"/>
  <c r="F105" i="1"/>
  <c r="F99" i="1"/>
  <c r="F109" i="1"/>
  <c r="F39" i="1"/>
  <c r="F21" i="1"/>
  <c r="F9" i="1"/>
  <c r="F127" i="1"/>
  <c r="F13" i="1"/>
  <c r="F67" i="1"/>
  <c r="F74" i="1"/>
  <c r="F131" i="1"/>
  <c r="F6" i="1"/>
  <c r="F51" i="1"/>
  <c r="F44" i="1"/>
  <c r="F4" i="1"/>
  <c r="F46" i="1"/>
  <c r="F52" i="1"/>
  <c r="F17" i="1"/>
  <c r="F8" i="1"/>
  <c r="F19" i="1"/>
  <c r="F47" i="1"/>
  <c r="F43" i="1"/>
  <c r="F53" i="1"/>
  <c r="F63" i="1"/>
  <c r="F59" i="1"/>
  <c r="F83" i="1"/>
  <c r="F90" i="1"/>
  <c r="F94" i="1"/>
  <c r="F10" i="1"/>
  <c r="F128" i="1"/>
  <c r="F121" i="1"/>
  <c r="F41" i="1"/>
  <c r="F113" i="1"/>
  <c r="F111" i="1"/>
  <c r="F125" i="1"/>
  <c r="F50" i="1"/>
  <c r="F49" i="1"/>
  <c r="F126" i="1"/>
</calcChain>
</file>

<file path=xl/sharedStrings.xml><?xml version="1.0" encoding="utf-8"?>
<sst xmlns="http://schemas.openxmlformats.org/spreadsheetml/2006/main" count="429" uniqueCount="313">
  <si>
    <t>Wielkośc opakowania</t>
  </si>
  <si>
    <t>Ilość opakowań</t>
  </si>
  <si>
    <t>L.p</t>
  </si>
  <si>
    <t>Cena brutto za opakowanie 
[PLN]</t>
  </si>
  <si>
    <t>Cena netto za opakowanie 
[PLN]</t>
  </si>
  <si>
    <t>VAT 
[%]</t>
  </si>
  <si>
    <t>100 szt.</t>
  </si>
  <si>
    <t>50 szt.</t>
  </si>
  <si>
    <t>500 szt.</t>
  </si>
  <si>
    <t>200 szt.</t>
  </si>
  <si>
    <t>40 szt.</t>
  </si>
  <si>
    <t>300 szt.</t>
  </si>
  <si>
    <t>20 szt.</t>
  </si>
  <si>
    <t>1000 szt.</t>
  </si>
  <si>
    <t>5 szt.</t>
  </si>
  <si>
    <t>750 szt.</t>
  </si>
  <si>
    <t>960 szt.</t>
  </si>
  <si>
    <t>1 szt.</t>
  </si>
  <si>
    <t>30 szt.</t>
  </si>
  <si>
    <t>1005 szt.</t>
  </si>
  <si>
    <t>600 szt.</t>
  </si>
  <si>
    <t>600 szt..</t>
  </si>
  <si>
    <t>400 szt.</t>
  </si>
  <si>
    <t>2304 pcs.</t>
  </si>
  <si>
    <t>800 szt.</t>
  </si>
  <si>
    <t>160 szt.</t>
  </si>
  <si>
    <t>12 szt.</t>
  </si>
  <si>
    <t xml:space="preserve">Rynienki płuczące, 12-Channel Flip-SideTM, z PP, niesterylne, 5x1szt/5szt                                                                                                                                                                                                                   - materiał: polipropylen
- do pipet 12 - kanałowych i jednokanałowych
- dwustronne : strona 12-kanałowa posiada pojemność 5ml/kanał, strona 1-kanałowa posiada     
  pojemność 50 ml
- dostępne w kolorach : przezroczysty, niebieski, zielony, różowy, żółty,
- pakowane w worku
- opakowanie zbiorcze 5x1szt/5szt
</t>
  </si>
  <si>
    <t xml:space="preserve">Rynienki płuczące, PC o pojemności 55ml, niesterylne, bezbarwne, 100x1szt/100szt                                                                                                                                                                                                               - materiał: PVC,
- do pipet wielokanałowych,
- pojemność  55ml,
- V – kształtne dno
- kolor: bezbarwny,
- przejrzyste ścianki pozwalają na łatwy dostęp wzrokowy do zawartości,
- pakowane w workach,
- opakowanie zbiorcze 100x1szt/100szt
</t>
  </si>
  <si>
    <t xml:space="preserve">Probówki wirówkowe typu Eppendorf 1,5 ml, wolne od Dnaz i Rnaz, zakres wirowania do 23000g, w worku, 500szt                                                                                                                                                                                                                             -pojemność 1,5ml
- wykonane z polipropylenu -w jakości medycznej, odpornego chemicznie o podwyższonej przezroczystości
- wysoce transparentne, przejrzyste, klarowne
- zaprojektowane do obsługi jedna ręką, łatwe zamykanie i otwieranie
- stożkowe
- płaskie wieczko
- matowe pole do opisu
- możliwość pisania na wieczku
- łatwe w zamykaniu i otwieraniu
- wolne od Dnaz i Rnaz
- max. możliwość wirowania 20000g
- zakres temperatur: -20°C- 121°C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</si>
  <si>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</si>
  <si>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</si>
  <si>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</si>
  <si>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</si>
  <si>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</si>
  <si>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</si>
  <si>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</si>
  <si>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</si>
  <si>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</si>
  <si>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</si>
  <si>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</si>
  <si>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</si>
  <si>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</si>
  <si>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</si>
  <si>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</si>
  <si>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</si>
  <si>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</si>
  <si>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</si>
  <si>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</si>
  <si>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</si>
  <si>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</si>
  <si>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</si>
  <si>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</si>
  <si>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</si>
  <si>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</si>
  <si>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</si>
  <si>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</si>
  <si>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</si>
  <si>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</si>
  <si>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</si>
  <si>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</si>
  <si>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</si>
  <si>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</si>
  <si>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</si>
  <si>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</si>
  <si>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</si>
  <si>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</si>
  <si>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</si>
  <si>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</si>
  <si>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</si>
  <si>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</si>
  <si>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</si>
  <si>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</si>
  <si>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</si>
  <si>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</si>
  <si>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</si>
  <si>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</si>
  <si>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</si>
  <si>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</si>
  <si>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</si>
  <si>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</si>
  <si>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</si>
  <si>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</si>
  <si>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</si>
  <si>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</si>
  <si>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</si>
  <si>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</si>
  <si>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</si>
  <si>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</si>
  <si>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</si>
  <si>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</si>
  <si>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</si>
  <si>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</si>
  <si>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</si>
  <si>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</si>
  <si>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</si>
  <si>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</si>
  <si>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</si>
  <si>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</si>
  <si>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</si>
  <si>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</si>
  <si>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</si>
  <si>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</si>
  <si>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</si>
  <si>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</si>
  <si>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</si>
  <si>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</si>
  <si>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</si>
  <si>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</si>
  <si>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</si>
  <si>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</si>
  <si>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</si>
  <si>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</si>
  <si>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</si>
  <si>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</si>
  <si>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</si>
  <si>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</si>
  <si>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</si>
  <si>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</si>
  <si>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</si>
  <si>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</si>
  <si>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</si>
  <si>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</si>
  <si>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</si>
  <si>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</si>
  <si>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</si>
  <si>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</si>
  <si>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</si>
  <si>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</si>
  <si>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</si>
  <si>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</si>
  <si>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</si>
  <si>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</si>
  <si>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</si>
  <si>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</si>
  <si>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</si>
  <si>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</si>
  <si>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</si>
  <si>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</si>
  <si>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</si>
  <si>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</si>
  <si>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</si>
  <si>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</si>
  <si>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</si>
  <si>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</si>
  <si>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</si>
  <si>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</si>
  <si>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</si>
  <si>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</si>
  <si>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</si>
  <si>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</si>
  <si>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</si>
  <si>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</si>
  <si>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</si>
  <si>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</si>
  <si>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</si>
  <si>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</si>
  <si>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</si>
  <si>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</si>
  <si>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</si>
  <si>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</si>
  <si>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</si>
  <si>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</si>
  <si>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</si>
  <si>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</si>
  <si>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</si>
  <si>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</si>
  <si>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</si>
  <si>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RAZEM</t>
  </si>
  <si>
    <t xml:space="preserve">Opis produktu </t>
  </si>
  <si>
    <t xml:space="preserve">Pipety Pasteura 3ml pakowane zbiorczo,  1x500szt/500szt                                                                                                                                                                                                   - pojemność 3ml
- aseptyczne
- materiał polietylen LDPE
- przezroczyste, transparentne, klarowne
- wyrób jednorazowego użycia, jałowy
- z bezbarwną, wytłaczaną skalą dla ułatwienia obserwacji
- opakowanie zbiorcze 1x500szt/500szt.
</t>
  </si>
  <si>
    <t>1000 sztuk.</t>
  </si>
  <si>
    <t>250 szt.</t>
  </si>
  <si>
    <t>Probówki wirówkowe typ Falcon 50ml, Sterylne, Dnase/Rnase free &amp; Pyrogen Free, od -80°C do +120°C, pakowane w statywy, 20x25szt./ 500szt.                                                                                                                                               - materiał: polipropylen
- USP VI Grade
- ze skalą pomiarową oraz białeym polem do opisu
- wyposażone w szczelne zakrętki z PE-(materiał PE wyróżnia się wyśmienitą odpornością na ścieranie, bardzo dużą wytrzymałością na zginanie oraz udarność, dobrą odporność na rozrywanie w podwyższonych temperaturach)
- dopuszczenie do kontaktu z żywnością – atesty PZH, BGA i FDA
- charakteryzują się wysoką absorbcją energii przy dużych prędkościach
- sterylizowane promieniowaniem gamma
- wolne od DNaz i RNaz
- niepirogenne
- max. możliwość wirowania: 12000g
- z plastikowym statywem z PS (ekonomiczny, podlega recyklingowi)</t>
  </si>
  <si>
    <t>Wartość brutto całkowita [PN]</t>
  </si>
  <si>
    <t xml:space="preserve">prducent </t>
  </si>
  <si>
    <t xml:space="preserve">numer katalogowy </t>
  </si>
  <si>
    <t xml:space="preserve">Etui na szkiełka o wymiarach 25x75mm, korkowe, 100-miejscowe, 5x1szt/5szt                                                                                                                                                       - wykonane z wytrzymałego, odpornego tworzywa sztucznego ABS,
- 100- miejscowe,
- korkowa wyściółka,
- dostępne pięć kolorów :czerwony, żółty, zielony, niebieski,biały,
- przeznaczone na szkiełka o wymiarach 25x75mm
- identyfikacja preparatów
- zapięcie odporne na rdzę,
</t>
  </si>
  <si>
    <t xml:space="preserve">Sterylne 48-dołkowe płytki TC do hodowli adherentnej typ F, indywidualnie pakowane, 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- 48– dołkowe
- powierzchnia wzrostu 0,88cm2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</si>
  <si>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Etui na szkiełka o wymiarach 25x75mm, piankowe, 100-miejscowe,  5x1szt/5szt                                                                                                                                                            - wykonane z wytrzymałego, odpornego tworzywa sztucznego ABS,
- 100- miejscowe,
- piankowa wyściółka,
- dostępne pięć kolorów :czerwony, żółty, zielony, niebieski,biały,
- przeznaczone na szkiełka o wymiarach 25x75mm
- identyfikacja preparatów
- zapięcie odporne na rdzę,
</t>
  </si>
  <si>
    <t>MIKROPŁYTKA, 96 DOŁKÓW, DNO F (STUDNIA KOMINOWA),
CZARNY, FLUOTRAC, WYSOKO WIĄŻĄCY, STERYLNY,
10 szt./worek
Sterylny: sterylny
Jednostka opakowania: 40
Ilość / opakowanie wewnętrzne: 10</t>
  </si>
  <si>
    <t xml:space="preserve">Mikroprobówki do PCR 0.1ml 8-Strip, BIAŁE, 125x8szt /1000szt                                                                                                                                                                                                                    - pojemność: 0,15ml
- białe
- typu STRIP - 8 probówek
- polipropylen PP w jakości medycznej o podwyższonej przezroczystości, biologicznie obojętny o wysokiej gęstości, odporny
  chemicznie
- idealne do PCR i do Real-Time PCR
- cienkościenne Thin-wall
- niezwykle cienka i jednolita grubość ścianki umożliwia precyzyjny transfer ciepła
- unikalna płaska konstrukcja gwarantuje idealne dopasowanie, aby zapobiec parowaniu próbki podczas cyklu termicznego
- gładka powierzchnia, solidna, niełatwa do odkształcenia konstrukcja
- stożkowe
- szczelne zamknięcie (utrata w stopniu mniejszym niż 0.2%)
- sterylne
- wolne od Dnaz i Rnaz, pirogenów i inhibitorów PCR, endotoksyn, ATP, nie mutagenne
</t>
  </si>
  <si>
    <t xml:space="preserve">Paski zamykające do probówek 0.1ml/0.2ml 8-strip, płaskie wieczka,  125x8szt/1000szt                                                                                                                                                                                                        - 125 pasków po 8 wieczek w stripie!
- płaskie wieczka
- bezbarwne, transparentne, przezroczyste
- materiał: polipropylen (USP Grade VI)
- cienkościenne
- czysta do PCR ,wolna od DNaz, RNaz, ludzkiego DNA
- gładka powierzchnia, solidna, niełatwa do odkształcenia konstrukcja
- autoklawowalne w warunkach 121°C/ 15 psi
- zaprojektowana w celu zmniejszenia ryzyka zanieczyszczenia krzyżowego
- wielkość opakowania: 125sztx8/1000szt
</t>
  </si>
  <si>
    <t xml:space="preserve">Probówki 0.2ml do PCR typu strip, z indywidualnie zamykanymi płaskimi wieczkami, , 10x12x8szt/960szt                                                                                                                                                                                                    - pojemność: 0,2ml
- typu STRIP - 8 probówek połączonych ze sobą
- płaskie wieczka - typu Strip - 8 wieczek połączonych ze sobą
- probówki i wieczka trwale ze sobą połączone, indywidualnie zamykane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stożkowe
- możliwość pisania na wieczku
- szczelne zamknięcie (utrata w stopniu mniejszym niż 0.2%)
- wolne od Dnaz i Rnaz, pirogenów i inhibitorów PCR,  endotoksyn, ATP, nie mutagenne
</t>
  </si>
  <si>
    <t xml:space="preserve">Probówki 0.2ml do PCR, szczelne zamkniecie (utrata w stopniu mniejszym niż 0.2%),  ednotoksyny: 0.1 EU, USP VI Grade, w worku 1000szt                                                                                                                                                                                                                 - pojemność: 0,2ml
- płaskie wieczko
- certyfikowane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stożkowe
- możliwość pisania na wieczku
- szczelne zamknięcie (utrata w stopniu mniejszym niż 0.2%)
- wolne od Dnaz i Rnaz, pirogenów i inhibitorów PCR, endotoksyn, ATP, nie mutagenne
</t>
  </si>
  <si>
    <t>Probówki okrągłodenne o pojemności 5 ml, 12x92 mm/ 200 szt. Sterylne</t>
  </si>
  <si>
    <t>Statyw plastikowy na probówki Falcon 15ml, 1szt                                                                                                                                                                                                                      - materiał: polipropylen
- kolor: zielony
- przeznaczony na probówki Falcon 15ml
- 50-miejscowy (10x5)
- autoklawowalny
- wymiary: 207x129x60 mm (LxWxH)
- opakowanie zbiorcze 1szt.</t>
  </si>
  <si>
    <t>Statyw plastikowy na probówki Falcon 50ml, , 1szt                                                                                                                                                                                                                                          - materiał: polipropylen
- kolor: zielony
- przeznaczony na probówki Falcon 15ml
- 25-miejscowy (5x5)
- autoklawowalny
- wymiary: 207x129x60 mm (LxWxH)
- opakowanie zbiorcze 1szt.</t>
  </si>
  <si>
    <t xml:space="preserve"> </t>
  </si>
  <si>
    <t xml:space="preserve">Płytki do PCR 96-dołkowe 0.2ml, bez kołnierza, bezbarwne, ścięty narożnik H1,  4x25szt/100szt                                                                                                                                                                                                              - 100szt w opakowaniu!
- bezbarwne płytka 1-komponentowa (polipropylen), bez kołnierza
- 96 dołków
- materiał: polipropylen (USP Grade VI)
- cienkościenne, stożkowe
- pojemność dołka 0,2ml
- ścięty narożnik H1
- oznaczenie alfanumeryczne ułatwiające identyfikacje próbek
- oznaczenia alfanumeryczne w kolorze czarnym
- czysta do PCRi i RT-qPCR, wolna od DNaz, RNaz, ludzkiego DNA
- płaska powierzchnia, gruba i solidna, niełatwa do odkształcenia konstrukcja
- autoklawowalne w warunkach 121°C/ 15 psi
- zaprojektowana w celu zmniejszenia ryzyka zanieczyszczenia krzyżowego
</t>
  </si>
  <si>
    <t xml:space="preserve">Probówki 0,2ml do PCR typu strip, bezbarwne, wysoki profil, 125x8szt/1000szt                                                                                                                                                                                               - pojemność: 0,2ml, objętość robocza: &lt;200µl, całkowita pojemność studzienek: 300µl;
- bezbarwne
- typu STRIP - 8 probówek
- polipropylen PP w jakości medycznej o podwyższonej przezroczystości, biologicznie obojętny o wysokiej gęstości, odporny
  chemicznie
- idealne do PCR i do Real-Time PCR
- cienkościenne Thin-wall
- niezwykle cienka i jednolita grubość ścianki umożliwia precyzyjny transfer ciepła
- unikalna płaska konstrukcja gwarantuje idealne dopasowanie, aby zapobiec parowaniu próbki podczas cyklu termicznego
- gładka powierzchnia, solidna, niełatwa do odkształcenia konstrukcja
- stożkowe
- szczelne zamknięcie (utrata w stopniu mniejszym niż 0.2%)
- sterylne
- wolne od Dnaz i Rnaz, pirogenów i inhibitorów PCR, endotoksyn, ATP, nie mutagenne
</t>
  </si>
  <si>
    <t xml:space="preserve">Etui na szkiełka, piankowe, 25-miejscowe,  4x5szt/20szt                                                                                                                                                                                                      - wykonane z wytrzymałego, odpornego tworzywa sztucznego ABS,
- 25- miejscowe,
- piankowa wyściółka,
- dostępne pięć kolorów :czerwony, żółty, zielony, niebieski,biały,
- przeznaczone na szkiełka o wymiarach 25x75mm
- identyfikacja preparatów
- opakowanie: 5szt.x4/20szt.
</t>
  </si>
  <si>
    <t xml:space="preserve">Etui na szkiełka, korkowe, 25-miejscowe,  4x5szt/20szt                                                                                                                                                        - wykonane z wytrzymałego, odpornego tworzywa sztucznego ABS,
- 25- miejscowe,
- korkowa wyściółka,
- dostępne pięć kolorów :czerwony, żółty, zielony, niebieski,biały,
- przeznaczone na szkiełka o wymiarach 25x75mm
- identyfikacja preparatów
- opakowanie: 5szt.x4/20szt.
</t>
  </si>
  <si>
    <t xml:space="preserve">Płytki 96 dołkowe białe  do PCR 0.1ml z pół kołnierzem do użytku na termocyklerze Light Cycler 480 (Roche), Light Cycler 480 II i Light Cycler 96, 5x10szt/50szt                                                                                                                                                                                                          - biała płytka 1-komponentowa (polipropylen), niski profil, niska boczna ramka (ang. semi- 
  skirted,
- 96 dołków
- materiał: polipropylen (USP Grade VI)
- cienkościenne, stożkowe
- pojemność dołka 0,1ml
- ścięty narożnik H12
- oznaczenie alfanumeryczne ułatwiające identyfikacje próbek
- czysta do PCR i RT-qPCR,wolna od DNaz, RNaz, ludzkiego DNA
- płaska powierzchnia, gruba i solidna, niełatwa do odkształcenia
- autoklawowalne w warunkach 121°C/ 15 psi
</t>
  </si>
  <si>
    <t xml:space="preserve">Pudełko CRYO  z PC (poliweglanowe) na krioprobówki i probówki Eppendorf 100x1.5ml/2.0ml, -196°C to 121°C,  20x1szt/20szt                                                                                                                                                                                                     - przeznaczone na 100 probówek 0,5 ml, 1,5 ml lub 2,0 ml lub fiolki kriogeniczne
- wykonane z bezbarwnego bardzo twardego poliwęglanu PC odpornego na chemiczne alkohole i łagodne rozpuszczalniki
  organiczne.
- wykonane z poliwęglanu PC o wysokiej przejrzystości i jakości
- zakres temperatur : -196ºC to 121ºC
- można wielokrotnie zamrażać i rozmrażać
- przeznaczone do głębokiego mrożenia, w ciekłym azocie
- oznaczenie – alfanumeryczne w celu identyfikacji
- zamykane pokrywą z numerowaną siatką do szybkiej identyfikacji próbek
- wyposażone w wentylację, co pozwala na szybka kondensację  zawartości i pełny drenaż
- pasują do wszystkich standardowych stelaży do zamrażania
- rzędy - 10 x 10
- wymiary: 133x133x52 (LxWxH)
- dostępne kolory: niebieskie, zielone, czerwone, żółte, białe
</t>
  </si>
  <si>
    <t xml:space="preserve">Pudełko CRYO z PC (poliweglanowe) na krioprobówki i probówki Eppendorf 25x1.5ml/2.0ml, -196°C to 121°C,, 30szt                                                                                                                                                                                                                 - przeznaczone na 25 probówek 0,5 ml, 1,5 ml lub 2,0 ml lub fiolki kriogeniczne
- wykonane z bezbarwnego bardzo twardego poliwęglanu PC odpornego na chemiczne alkohole i łagodne rozpuszczalniki
  organiczne
- wykonane z poliwęglanu PC o wysokiej przejrzystości i jakości
- zakres temperatur : -196ºC to 121ºC
- można wielokrotnie zamrażać i rozmrażać
- przeznaczone do głębokiego mrożenia, w ciekłym azocie
- oznaczenie – alfanumeryczne w celu identyfikacji
- zamykane pokrywą z numerowaną siatką do szybkiej identyfikacji próbek
- wyposażone w wentylację, co pozwala na szybka kondensację  zawartości i pełny drenaż
- pasują do wszystkich standardowych stelaży do zamrażania
- rzędy - 5 x 5
- wymiary: 75x75x52mm (LxWxH)
</t>
  </si>
  <si>
    <t xml:space="preserve">Pudełko CRYO z PC (poliweglanowe) na krioprobówki i probówki Eppendorf 81x1.5ml/2.0ml, -196°C to 121°C, 20x1szt/20szt                                                                                                                                                                                                    - przeznaczone na 81 probówek 0,5 ml, 1,5 ml lub 2,0 ml lub fiolki kriogeniczne
- wykonane z bezbarwnego bardzo twardego poliwęglanu PC odpornego na chemiczne alkohole i łagodne rozpuszczalniki
  organiczne
- wykonane z poliwęglanu PC o wysokiej przejrzystości i jakości
- zakres temperatur : -196ºC to 121ºC
- można wielokrotnie zamrażać i rozmrażać
- przeznaczone do głębokiego mrożenia, w ciekłym azocie
- oznaczenie – alfanumeryczne w celu identyfikacji
- zamykane pokrywą z numerowaną siatką do szybkiej identyfikacji próbek
- wyposażone w wentylację, co pozwala na szybka kondensację  zawartości i pełny drenaż
- pasują do wszystkich standardowych stelaży do zamrażania
- rzędy - 9 x 9
- wymiary: 133x133x52 (LxWxH)
- dostępne kolory: niebieskie, zielone, czerwone, żółte, białe
</t>
  </si>
  <si>
    <t xml:space="preserve">Pudełko CRYO  z PP na krioprobówki i probówki Eppendorf 81x1.5ml/2.0ml, -90°C to 121°C, 1szt                                                                                                                                                                                                                    - przeznaczone na 81 probówek 0,5 ml, 1,5 ml lub 2,0 ml lub fiolki kriogeniczne
- wykonane z bezbarwnego polipropylenu PP odpornego na chemiczne  alkohole i łagodne   
  rozpuszczalniki organiczne.
- wykonane z polipropylenu PP o wysokiej przejrzystości i jakości
- zakres temperatur: -90ºC to 121ºC
- można wielokrotnie zamrażać i rozmrażać
- przeznaczone do głębokiego mrożenia
- oznaczenie – alfanumeryczne w celu identyfikacji
- wyposażone w wentylację, co pozwala na szybka kondensację  zawartości i pełny drenaż
- pasują do wszystkich standardowych stelaży do zamrażania
- rzędy - 9 x 9
- wymiary: 133x133x52 mm (LxWxH)
- dostępne kolory: niebieskie, zielone, czerwone, żółte, białe
</t>
  </si>
  <si>
    <t xml:space="preserve">Pudełko CRYO z PP, na krioprobówki i probówki Eppendorf 100x1.5ml/2.0ml, -90°C do 121°C, 1 szt 
- przeznaczone na 100 probówek 0,5 ml, 1,5 ml lub 2,0 ml lub fiolki kriogeniczne
- wykonane z bezbarwnego polipropylenu PP odpornego na chemiczne  alkohole i łagodne   
  rozpuszczalniki organiczne.
- wykonane z polipropylenu PP o wysokiej przejrzystości i jakości
- zakres temperatur : -90ºC to 121ºC
- można wielokrotnie zamrażać i rozmrażać
- przeznaczone do głębokiego mrożenia
- oznaczenie – alfanumeryczne w celu identyfikacji
- wyposażone w wentylację, co pozwala na szybka kondensację  zawartości i pełny drenaż
- pasują do wszystkich standardowych stelaży do zamrażania
- rzędy - 10 x 10
- wymiary: 141x154x55 mm (LxWxH)
- dostępne kolory: niebeskie, zielone, czerwone, żółte, białe
</t>
  </si>
  <si>
    <t xml:space="preserve">Pudełko CRYO  z PP, na krioprobówki i probówki Eppendorf 25x1.5ml/2.0ml, -90°C to 121°C, 30szt przeznaczone na 25 probówek 0,5 ml, 1,5 ml lub 2,0 ml lub fiolki kriogeniczne
- wykonane z bezbarwnego polipropylenu PP odpornego na chemiczne  alkohole i łagodne   
  rozpuszczalniki organiczne.
- wykonane z polipropylenu PP o wysokiej przejrzystości i jakości
- zakres temperatur : -90ºC to 121ºC
- można wielokrotnie zamrażać i rozmrażać
- przeznaczone do głębokiego mrożenia
- oznaczenie – alfanumeryczne w celu identyfikacji
- wyposażone w wentylację, co pozwala na szybka kondensację  zawartości i pełny drenaż
- pasują do wszystkich standardowych stelaży do zamrażania
- rzędy - 5 x 5
- wymiary: 75x75x52 (mm) (LxWxH)
- dostępne kolory: niebeskie, zielone, czerwone, żółte, białe
</t>
  </si>
  <si>
    <t xml:space="preserve">Statyw Jednostronny na probówki typu Eppendorf 80x1.5ml/2.0ml, 1szt                                                                                                                                                                                                                         - przeznaczony na probówki typu Eppendorf 80x1.5ml/2.0ml
- oznaczenie – alfanumeryczne w celu identyfikacji
- wyposażony w obszar boczny do opisywania
- wykonane z bezbarwnego polipropylenu PP odpornego na chemiczne  alkohole i łagodne   
  rozpuszczalniki organiczne
- uchwyty na obu końcach dla bezpiecznej obsługi
- wykonane z polipropylenu PP o wysokiej jakości
- zakres temperatur : -90ºC to 121ºC
- rzędy - 5 x 16
- wymiary: xx mm (LxWxH)
- dostępne kolory: niebieski, zielony, czerwony, żółty, fioletowy
</t>
  </si>
  <si>
    <t xml:space="preserve">Pudełko Kartonowe CRYO 100-miejscowe, kolorowe: różowe, zielone, białe, niebieskie, żółte, -196°C do 121°C,  5szt                                                                                                                                                                                                                  - przeznaczone na 100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- 10 x 10
- wymiary: 13,2cm x 13,2 cm x 5,1cm (LxWxH)
- dostępne kolory: niebieskie, zielone, czerwone, żółte, białe
- wielkość opakowania: 5sztuk 
</t>
  </si>
  <si>
    <t xml:space="preserve">Pudełko Kartonowe CRYO 81-miejscowe, kolorowe: różowe, zielone, białe, niebieskie, żółte, -196°C do 121°C, 5szt                                                                                                                                                                                                                   - przeznaczone na 81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- 9 x 9
- wymiary: 13,2cm x 13,2 cm x 5,1cm (LxWxH)
- dostępne kolory: niebieskie, zielone, czerwone, żółte, białe
- wielkość opakowania: 5 sztuk 
</t>
  </si>
  <si>
    <t xml:space="preserve">Pudełko Kartonowe krio Plasti Coat TM na krioprobówki i probówki Eppendorf 100x1.5ml/2.0ml, -196°C to 121°C, 1szt                                                                                                                                                                                                                przeznaczone na 100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- 10 x 10
- wymiary: 13,2cm x 13,2 cm x 5,1cm (LxWxH)
- dostępne kolory: biały
</t>
  </si>
  <si>
    <t xml:space="preserve">Pudełko Kartonowe kriopudełko 2" Plasti CoatTM na krioprobówki i probówki Eppendorf 81x1.5ml/2.0ml, -196°C to 121°C,1szt                                                                                                                                                                                                                       przeznaczone na 81 probówek 0,5 ml, 1,5 ml lub 2,0 ml lub fiolki kriogeniczne
- wykonane z  bardzo odpornego kartonu Plasti-Coat ™  na chemiczne alkohole i łagodne  
 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- 9 x 9
- wymiary: 13,2cm x 13,2 cm x 5,1cm (LxWxH)
- dostępne kolory: biały
</t>
  </si>
  <si>
    <t xml:space="preserve">Pudełko Kartonowe kriopudełko Superior White Coated na FALKONY 15ml 36x15ml, -196°C to 121°C, 1szt                                                                                                                                                                                                                   - przeznaczone na 36 probówek o pojemności 15ml lub fiolki kriogeniczne
- wykonane z  bardzo odpornego kartonu Plasti-Coat ™  na chemiczne alkohole i łagodne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- 6 x 6
- wymiary: 14,6cm x 14,6 cm x 12,1cm (LxWxH)
- dostępne kolory: biały
</t>
  </si>
  <si>
    <t xml:space="preserve">Pudełko Kartonowe kriopudełko Superior White Coated na FALKONY 50ml 16x50ml, -196°C to 121°C,, 1szt                                                              - przeznaczone na 16 probówek o pojemności 50ml lub fiolki kriogeniczne
- wykonane z  bardzo odpornego kartonu Plasti-Coat ™  na chemiczne alkohole i łagodne rozpuszczalniki organiczne.
- zakres temperatur : -196ºC to 121ºC
- można wielokrotnie zamrażać i rozmrażać
- przeznaczone do głębokiego mrożenia, w ciekłym azocie
- możliwość pisania na wierzchu
- opis nie ulega zniszczeniu po przechowywaniu w niskich temperaturach
- możliwość zmazania opisu przy użyciu łagodnego rozpuszczalnika
- pasują do wszystkich standardowych stelaży do zamrażania
- rzędy - 4 x 4
- wymiary: 14,6cm x 14,6 cm x 12,1cm (LxWxH)
- dostępne kolory: biały
</t>
  </si>
  <si>
    <t xml:space="preserve">Płyti Sterylne 12-dołkowe  TC do hodowli adherentnej typ F, indywidualnie pakowane, ,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- 12– dołkowe
- powierzchnia wzrostu 3,6cm2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</si>
  <si>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Płytki Sterylne 24-dołkowe TC do hodowli adherentnej typ F, indywidualnie pakowane 50x1szt/50szt.                                                                                                                                                         - materiał: polistyren o wysokiej przejrzystości
- kolor: bezbarwne
- płaskie dno,
- 24– dołkowe
- powierzchnia wzrostu 1,9 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</t>
  </si>
  <si>
    <t xml:space="preserve">Płytki Sterylne 48-dołkowe TC do hodowli adherentnej typ F, indywidualnie pakowane, 50x1szt/50szt.                                                                                                                                                        - materiał: polistyren o wysokiej przejrzystości
- kolor: bezbarwne
- płaskie dno,
- 48– dołkowe
- powierzchnia wzrostu 0,75cm2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 </t>
  </si>
  <si>
    <t xml:space="preserve">Płytki Sterylne 6-dołkowe TC do hodowli adherentnej typ F, indywidualnie pakowane,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- 6 – dołkowe
- powierzchnia wzrostu 9.5 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</si>
  <si>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>Płytki Sterylne 6-dołkowe TC do hodowli adherentnej typ F, indywidualnie pakowane, 50x1szt/50szt.                                                                                                                                                      - materiał: polistyren o wysokiej przejrzystości
- kolor: bezbarwne
- płaskie dno,
- 6– dołkowe
- powierzchnia wzrostu 9.6cm2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</t>
  </si>
  <si>
    <t xml:space="preserve">Płytki Sterylne 96-dołkowe TC do hodowli adherentnej typ F, indywidualnie pakowane, 100x1szt/100szt, - materiał: polistyren o wysokiej przejrzystości
- kolor: bezbarwne
- płaskie dno,
- 96– dołkowe
- powierzchnia wzrostu 0,32cm2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</si>
  <si>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Butelki Sterylne 250ml/75cm2 do hodowli adherentnej TC, z zakrętką z filtrem,  20x5szt/100szt - pojemność/objętość 250ml
- powierzchnia wzrostu 75 cm2
- rekomendowany zakres medium hodowlanego 15-22,5ml
- materiał: polistyren o wysokiej przezroczystości w jakości medycznej
- traktowanie plazmą w warunkach próżniowych, co w rezultacie prowadzi do wytworzenia   
  hydrofilowej, ujemnie naładowanej powierzchni wzrostu komórek
- z zakrętką z filtrem hydrofobowym 0.22µm, aby wspomóc wymianę gazową oraz 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5szt
</t>
  </si>
  <si>
    <t xml:space="preserve">Butelki Sterylne 250ml/75cm2 do hodowli w zawiesinie, z zakrętką z filtrem, 20x5szt/100szt                                                                                                                                                        - pojemność/objętość 250ml
- powierzchnia wzrostu 75 cm2
- rekomendowany zakres medium hodowlanego 15-22,5ml
- powierzchnia hydrofobowa tzw. butelki "non-treated"
- materiał: polistyren o wysokiej przezroczystości w jakości medycznej
- z zakrętką z filtrem hydrofobowym 0.22µm, aby wspomóc wymianę gazową oraz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5szt
- opakowanie zbiorcze 20x5szt/100szt.
</t>
  </si>
  <si>
    <t xml:space="preserve">Butelki Sterylne 50ml/25cm2 do hodowli adherentnej TC, z zakrętką z filtrem, 20x10szt/200szt                                                                                                                                                                                         - pojemność/objętość 50ml
- powierzchnia wzrostu 25 cm2
- rekomendowany zakres medium hodowlanego 5-7,5ml
- materiał: polistyren o wysokiej przezroczystości w jakości medycznej
- traktowanie plazmą w warunkach próżniowych, co w rezultacie prowadzi do wytworzenia   
  hydrofilowej, ujemnie naładowanej powierzchni wzrostu komórek
- z zakrętką z filtrem hydrofobowym 0.22µm, aby wspomóc wymianę gazową oraz 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10szt
</t>
  </si>
  <si>
    <t xml:space="preserve">Butelki Sterylne 50ml/25cm2 do hodowli w zawiesinie, z zakrętką z filtrem,  20x10szt/200szt                                                                                                                                                   - pojemność/objętość 50ml
- powierzchnia wzrostu 25 cm2
- rekomendowany zakres medium hodowlanego 5-7,5ml
- powierzchnia hydrofobowa tzw. butelki "non-treated"
- materiał: polistyren o wysokiej przezroczystości w jakości medycznej
- z zakrętką z filtrem hydrofobowym 0.22µm, aby wspomóc wymianę gazową oraz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10szt
- opakowanie zbiorcze 20x10szt/200szt.
</t>
  </si>
  <si>
    <t xml:space="preserve">Butelki Sterylne  750ml/175cm2 do hodowli w zawiesinie, z zakrętką z filtrem, 8x5szt/40szt                                                                                                                                                               - pojemność/objętość 750ml
- powierzchnia wzrostu 175 cm2
- rekomendowany zakres medium hodowlanego 35-52,5ml
- powierzchnia hydrofobowa tzw. butelki "non-treated"
- materiał: polistyren o wysokiej przezroczystości w jakości medycznej
- z zakrętką z filtrem hydrofobowym 0.22µm, aby wspomóc wymianę gazową oraz
  zapobiec wnikaniu mikroorganizmów do butelki, chroniąc przed kontaminacją
- wyposażone w miejsce na opis i podziałkę, ułatwiające identyfikację
- sterylizowane promieniami gamma,
- sterylne, wolne od Dnaz i Rnaz, pirogenów,
- rodzaj opakowania: folia polietylenowa
- opakowanie jednostkowe 5szt
- opakowanie zbiorcze 8x5szt/40szt.
</t>
  </si>
  <si>
    <t xml:space="preserve">Ezy Sterylne mikrobiologiczne 10ul, 50x20szt/1000szt.                                                                                                                                                                                                                            - wielkość oczka 10ul
- hydrofilowe
- wyposażone w elastyczny uchwyt
- kolor: zielone
- długość: 194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
- sterylne, sterylizacja Gamma
- wolne od Dnaz i Rnaz, nie pirogenne
- produkt jednorazowego użytku
- opakowanie zbiorcze 50x20szt/1000szt
</t>
  </si>
  <si>
    <t xml:space="preserve">Krioprobówki Sterylne  2,0ml do ciekłego azotu, gwint wewnętrzny, 40x25szt/ 1000sztuk                                                                                                                                                                    - sterylne
- pojemność 2,0 ml
- gwint wewnetrzny
- wysokość 47 mm
- wykonane z polipropylenu klasy medycznej
- autoklawowalne
- można wielokrotnie zamrażać i rozmrażać
- posiadają boczny kod kreskowym
- podwójny gwint, zabezpieczający przed rozszczelnieniem próbówki
- mogą być wielokrotnie zamrażane i rozmrażane
- czarny nadruk podziałki
- biały obszar do pisania
- sterylizacja promieniowaniem gamma
- wolne od DNaza i RNaz, endotoksyn, obcego DNA
- wolnostojące
- zakres temperatur od -196°C do 121°C (faza gazowa ciekłego azotu)
- dostępne kolor zakrętkek: biały, czerwony, zielony, niebieski, żółty, fioletowy
- kompatybilne z większością wirówek na rynku biotechnologicznym,
- opakowanie zbiorcze 40x25szt./1000szt.
</t>
  </si>
  <si>
    <t xml:space="preserve">Krioprobówki Sterylne 2,0ml do ciekłego azotu, gwint zewnętrzny, 40x25szt/ 1000sztuk                                                                                                                                                               - sterylne
- pojemność 2,0 ml
- gwint zewnetrzny
- wysokość 47 mm
- wykonane z polipropylenu klasy medycznej
- autoklawowalne
- można wielokrotnie zamrażać i rozmrażać
- posiadają boczny kod kreskowym
- podwójny gwint, zabezpieczający przed rozszczelnieniem próbówki
- mogą być wielokrotnie zamrażane i rozmrażane
- czarny nadruk podziałki
- biały obszar do pisania
- sterylizacja promieniowaniem gamma
- wolne od DNaza i RNaz, endotoksyn, obcego DNA
- wolnostojące
- zakres temperatur od -196°C do 121°C (faza gazowa ciekłego azotu)
- dostępne kolor zakrętkek: biały, czerwony, zielony, niebieski, żółty, fioletowy
- kompatybilne z większością wirówek na rynku biotechnologicznym,
- opakowanie zbiorcze 40x25 szt./1000szt
</t>
  </si>
  <si>
    <t>Krioprobówki Sterylne  2.0ml, wolnostojące, nisko adhezyjne, z gwintem wewnętrznym, GOLD Line, w workach, 5x100szt/500szt                                                                                                                                                                                                           - pojemność 2.0ml
- materiał: polipropylen w jakości medycznej,
- podwyższona przezroczystość plastiku,
- wolnostojące typu Self standing
- możliwość sterylizacji w autoklawie do 121°C i zamrażania do -196°C ,
- bezbarwne, nisko adhezyjne, silikonowane
- zakręcane  wieczko typu SCREW CAP, kolorowa nakrętka z gwintem wewnętrznym i uszczelką,
- ze skalą: 0.5/1.0/1.5/1.8ml
- z matowym polem do opisu
- właściwa konstrukcja zapewnia łatwe zamykanie i otwieranie
- kompatybilne z większością wirówek  na rynku biotechnologicznym,
- sterylne, wolne od Dnaz i Rnaz, pyrogenów i inhibitorów PCR, endotoksyn, ATP, nie mutagenne.</t>
  </si>
  <si>
    <t xml:space="preserve">Krioprobówki Sterylne 2.0ml, wolnostojące, nisko adhezyjne, z gwintem zewnętrznym, GOLD Line, w workach, SUPREME, 5x100szt/500szt                                                                                                                                                                                                               - pojemność 2.0ml
- materiał: polipropylen w jakości medycznej,
- podwyższona przezroczystość plastiku,
- wolnostojące typu Self standing
- możliwość sterylizacji w autoklawie do 121°C i zamrażania do -196°C ,
- bezbarwne, nisko adhezyjne, silikonowane
- zakręcane  wieczko typu SCREW CAP, kolorowa nakrętka z gwintem zewnętrznym i uszczelką,
- ze skalą: 0.5/1.0/1.5/1.8ml
- z matowym polem do opisu
- właściwa konstrukcja zapewnia łatwe zamykanie i otwieranie
- kompatybilne z większością wirówek  na rynku biotechnologicznym,
- sterylne, wolne od Dnaz i Rnaz, pyrogenów i inhibitorów PCR, endotoksyn, ATP, nie mutagenne
</t>
  </si>
  <si>
    <t xml:space="preserve">Pipety Sterylne  serologiczne 50ml, indywidualnie pakowane, 40szt.x4/160 szt.                                                                                                                                                                            - objętość 50ml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kolor: czerwony
- opakowanie zbiorcze: 4x40 sztuk/160szt
</t>
  </si>
  <si>
    <t>Probówki Sterylne  wirówkowe 0.6ml typu Eppendorf, Safe Lock, w worku, 15x50szt/750szt                                                                                                                                                                                                            - materiał: polipropylen
- bezbarwne
- stożkowe
- ze skalą pomiarową
- łatwe otwieranie i zamykanie 
- wolne od DNaz i RNaz
- endotoksyny: 0.1 EU
- zakres temperatur: -80°C- 121°C
- max. możliwość wirowania: 30000g
- autoklawowalne w warunkach 121°C/ 15 psi
- opakowanie zbiorcze 15x50szt/750szt</t>
  </si>
  <si>
    <t>Probówki Sterylne  wirówkowe 2,0ml, typu Eppendorf, nisko adhezyjne, dno soczewkowe, w worku, 1x500szt/500szt - pojemność 2ml
- materiał: polipropylen w jakości medycznej,
- podwyższona przezroczystość plastiku,
- możliwość sterylizacji w autoklawie do 121°C i zamrażania do -80°C,
- bezbarwne, nisko adhezyjne
- z płaskim profilowanym wieczkiem, możliwość pisania na wieczku
- wieczko przystosowane do przekłuwania
- ze skalą
- z dnem soczewkowym
- z matowym polem do opisu
- właściwa konstrukcja zapewnia łatwe zamykanie i otwieranie
- kompatybilne z większością wirówek  na rynku biotechnologicznym,
- sterylne, wolne od Dnaz i Rnaz, pyrogenów i inhibitorów PCR, endotoksyn, ATP, nie mutagenne)
- opakowanie zbiorcze 1x500 szt./500szt</t>
  </si>
  <si>
    <t>Probówki Sterylne  wirówkowe 5.0ml, Self Standing typu Eppendorf, nisko adhezyjne, w worku, 2x100szt/200szt                                                                                                                                                                                                                                  - materiał: polipropylen w jakości medycznej,
- podwyższona przezroczystość plastiku,
- możliwość sterylizacji w autoklawie do 121°C i zamrażania do -86°C,
- bezbarwne, nisko adhezyjne
- z płaskim profilowanym wieczkiem, możliwość pisania na wieczku
- wieczko przystosowane do przekłuwania
- ze skalą: 1.0/2.0/3.0/4.0/5.0ml
- z matowym polem do opisu
- właściwa konstrukcja zapewnia łatwe zamykanie i otwieranie
- kompatybilne z większością wirówek  na rynku biotechnologicznym,
- sterylne, wolne od Dnaz i Rnaz, pyrogenów i inhibitorów
  PCR, endotoksyn, ATP, nie mutagenne)
- opakowanie zbiorcze 2x100 szt./200szt</t>
  </si>
  <si>
    <t xml:space="preserve">Probówki Sterylne  wirówkowe 5.0ml, typu Eppendorf, nisko adhezyjne, GOLD Line, w worku, 2x100szt/200szt                                                                                                                                                                                          - pojemność 5ml
- materiał: polipropylen w jakości medycznej,
- podwyższona przezroczystość plastiku,
- możliwość sterylizacji w autoklawie do 121°C i zamrażania do -80°C,
- bezbarwne, nisko adhezyjne
- z płaskim profilowanym wieczkiem, możliwość pisania na wieczku
- wieczko przystosowane do przekłuwania
- ze skalą: 1.0/2.0/3.0/4.0/5.0ml
- z matowym polem do opisu
- właściwa konstrukcja zapewnia łatwe zamykanie i otwieranie
- kompatybilne z większością wirówek  na rynku biotechnologicznym,
- sterylne, wolne od Dnaz i Rnaz, pyrogenów i inhibitorów PCR, endotoksyn, ATP, nie mutagenne)
- opakowanie zbiorcze 2x100 szt./200szt
</t>
  </si>
  <si>
    <t xml:space="preserve">Probówki Sterylne  wirówkowe zakręcane 5.0ml, typu Eppendorf SCREW CAP, nisko adhezyjne, GOLD Line, w worku, SUPREME, 2x100szt/200szt                                                                                                                                                                                                      - materiał: polipropylen w jakości medycznej,
- podwyższona przezroczystość plastiku,
- możliwość sterylizacji w autoklawie do 121°C i zamrażania do -86°C,
- bezbarwne, nisko adhezyjne
- zakręcane  wieczko typu SCREW CAP
- ze skalą: 1.0/2.0/3.0/4.0/5.0ml
- z matowym polem do opisu
- właściwa konstrukcja zapewnia łatwe zamykanie i otwieranie
- kompatybilne z większością wirówek  na rynku biotechnologicznym,
- sterylne, wolne od Dnaz i Rnaz, pyrogenów i inhibitorów
  PCR, endotoksyn, ATP, nie mutagenne)
- opakowanie zbiorcze 2x100 szt./200szt
</t>
  </si>
  <si>
    <t xml:space="preserve">Rynienki płuczące o poj. 25ml, PS, białe, indywidualnie pakowane,Sterylne 100x 1szt/100szt                                                                                                                                                                                                                - materiał: polistyren,
- do pipet wielokanałowych,
- pojemność  25ml,
- V – kształtne dno
- kolor: biały,
- sterylne,
- pakowane indywidualnie,
- dostępne w wersji 25ml;55ml;100ml
</t>
  </si>
  <si>
    <t xml:space="preserve">Rynienki płuczące o poj. 55ml, z PS, białe, indywidualnie pakowane,Sterylne 100x1szt/100szt                                                                                                                                                                                                        - materiał: polistyren,
- do pipet wielokanałowych,
- pojemność  55ml,
- V – kształtne dno
- kolor: biały,
- sterylne,
- pakowane indywidualnie,
- dostępne w wersji 25ml;55ml;100ml
</t>
  </si>
  <si>
    <t xml:space="preserve">Komory szklane do hodowli komórkowych, 1-komorowe, 2.5-5 ml., 6x 2szt/ 12szt.                                                                                                                                                                          - Ilość studzienek komór- jedna,Sterylne 
- powierzchnia wzrostu: 9,40cm2
- objętość robocza: 2,5-5,5ml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</si>
  <si>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 xml:space="preserve">Komory szklane  do hodowli komórkowych, 2-komorowe, 1.20-2.5 ml., 6x 2szt/ 12szt.                                                                                                                                                                  - Ilość studzienek komór- cztery  Sterylne 
- powierzchnia wzrostu: 2,13cm2
- objętość robocza: 0,5-1,3ml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</si>
  <si>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 xml:space="preserve">Komory szklane  do hodowli komórkowych, 4-komorowe, 0.5-1.30 ml., 6x 2szt/ 12szt.                                                                                                                                                                    - Ilość studzienek komór- cztery, sterylne 
- powierzchnia wzrostu: 2,13cm2
- objętość robocza: 0,5-1,3ml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</si>
  <si>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 xml:space="preserve">Komory  szklane do hodowli komórkowych, 8-komorowe, 0.20-0.60 ml., 6x 2szt/ 12szt.                                                                                                                                                                    - Ilość studzienek komór- osiem,Sterylne
- powierzchnia wzrostu: 0,98cm2
- objętość robocza: 0,2-0,6ml
- wygodne do obserwacji mikroskopowej
- materiał dolny: szkło
- materiał komory: PS
- materiał uchwytu: PP
- kolor komory: przezroczysty
- łatwe otwieranie klapki do demontażu komory i suwaka
- nie stosuje się klejów chemicznych
- zaprojektowany, aby zapobiec zanieczyszczeniu krzyżowemu
- oznaczenie alfanumeryczne
- tacki do pakowania mogą być używane jako stojaki inkubacyjne w inkubatorach CO2.
- niepirogenne
- niecytotoksyczne
- wolne od DNaz, RNaz i ludzkiego DNA
- sterylizacja EO
- wielkość opakowania: 6 sztuk w opakowaniu/ 12 sztuk w kartonie
</t>
  </si>
  <si>
    <t>Płytki 96-dołkowe do hodowli w zawiesinie typ U,  indywidualnie pakowane, 100x1szt/100szt                                                                                                                                                       - materiał: polistyren o wysokiej przejrzystości,Sterylne 
- kolor: bezbarwne
- dno typ U
- płaskie dno,
- 96 – dołkowe
- powierzchnia hydrofobowa tzw. płytki "non-treated"
- powierzchnia wzrostu 0,66 cm2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polietylenowa/papier
- opakowanie jednostkowe 1szt
- opakowanie zbiorcze 100x1szt/100szt.</t>
  </si>
  <si>
    <t xml:space="preserve">Szkiełka Sterylne, okrągłe nakrywkowe do płytek 24-dołkowych, Ø15mm, 100szt </t>
  </si>
  <si>
    <t>Krioprobówki Sterylne, wolne od Dnaz i Rnaz, endotoksyn,2,0ml z PP,10x50szt/500szt - materiał: polipropylen w jakości medycznej,
- podwyższona przezroczystość plastiku,
- możliwość sterylizacji w autoklawie do 121°C i zamrażania do -86°C,
- bezbarwna nakrętka z gwintem zewnętrznym i uszczelką,
- mogą być wielokrotnie zamrażane i rozmrażane
- stożkowa, skalowana i z miejscem na opis
- sterylizowane promieniami gamma,
- sterylne, wolne od Dnaz i Rnaz, pyrogenów i inhibitorów PCR,endotoksyn, ATP,
   nie mutagenne,
 - kompatybilne z większością wirówek  na rynku biotechnologicznym,
 - opakowanie zbiorcze 10x50szt./500szt.</t>
  </si>
  <si>
    <t>Zestaw Sterylny  filtracji próżniowej z membraną PES 0.22um, 500ml, 12x1szt/12szt.                                                                                                                                                                                                                                         - pojemność 500ml
- przeznaczenie: system do filtracji próżniowej wodnych roztworów zawierających kultury komórkowe, bufory, próbki biologiczne
- materiał: polistyren o wysokiej  przejrzystości
- kolor: bezbarwne, transparentne
- na ścianie zestawu podziałka o wysokiej precyzji
- lekka i mocna konstrukcja ściany zewnętrznej, łatwa do uchwycenia
- lejek jest połączony z filtrem z membraną PES w komplecie z naczyniem odbierającym, dodatkowo w zestawie jest nakrętka
- membrana PES zapewnia niskie powinowactwo do białek
- membrana PES: idealna do sterylizacji i przygotowywania mediów,
- średnica membrany 90mm
- po zakończonej filtracji roztwór może być przechowywany w zbiorniczku aż do użycia
- każdy zestaw posiada numer serii w celu identyfikacji
- złącza węży są zaprojektowane tak, aby pasowały do wielu średnic węża
- sterylizowane promieniami gamma,
- sterylne, wolne od Dnaz i Rnaz, pirogenów, niecytotoksyczne
- indywidualnie pakowane,
- rodzaj opakowania: folia polietylenowa
- opakowanie jednostkowe 1szt
- opakowanie zbiorcze 12x1szt/12szt.</t>
  </si>
  <si>
    <t xml:space="preserve">Zestaw Sterylny  do filtracji próżniowej z membraną PES 0.22um, 500ml, 12x1szt/12szt.                                                                                                                                                                                                - pojemność 500ml
- przeznaczenie: system do filtracji próżniowej wodnych roztworów zawierających kultury komórkowe, bufory, próbki biologiczne
- materiał: polistyren o wysokiej  przejrzystości
- kolor: bezbarwne, transparentne
- na ścianie zestawu podziałka o wysokiej precyzji
- lekka i mocna konstrukcja ściany zewnętrznej, łatwa do uchwycenia
- lejek jest połączony z filtrem z membraną PES w komplecie z naczyniem odbierającym, dodatkowo w zestawie jest nakrętka
- membrana PES zapewnia niskie powinowactwo do białek
- membrana PES: idealna do sterylizacji i przygotowywania mediów,
- średnica membrany 90mm
- po zakończonej filtracji roztwór może być przechowywany w zbiorniczku aż do użycia
- każdy zestaw posiada numer serii w celu identyfikacji
- złącza węży są zaprojektowane tak, aby pasowały do wielu średnic węża
- sterylizowane promieniami gamma,
- sterylne, wolne od Dnaz i Rnaz, pirogenów, niecytotoksyczne
- indywidualnie pakowane,
- rodzaj opakowania: folia polietylenowa
</t>
  </si>
  <si>
    <t xml:space="preserve">Butelki Sterylne 750ml/175cm2 do hodowli adherentnej TC, z zakrętką z filtrem,  8x5szt/40szt                                                                                                                                                                                                                        - pojemność/objętość 750ml
- powierzchnia wzrostu 175 cm2
- rekomendowany zakres medium hodowlanego 35-52,5ml
- materiał: polistyren o wysokiej przezroczystości w jakości medycznej
- traktowanie plazmą w warunkach próżniowych, co w rezultacie prowadzi do wytworzenia   
  hydrofilowej, ujemnie naładowanej powierzchni wzrostu komórek
- z zakrętką z filtrem hydrofobowym 0.22µm, aby wspomóc wymianę gazową oraz 
  zapobiec wnikaniu mikroorganizmów do butelki, chroniąc przed kontaminacją
-wyposażone w miejsce na opis i podziałkę, ułatwiające identyfikację
- sterylizowane promieniami gamma,
- sterylne, wolne od Dnaz i Rnaz, pirogenów,
- rodzaj opakowania: folia polietylenowa
- opakowanie jednostkowe 5szt
</t>
  </si>
  <si>
    <t xml:space="preserve">Głaszczki Sterylne L-kształtne, z PS, pakowane po 10szt,  50x10szt/500szt                                                                                                                                                                                                          - sterylne, pakowane po 10szt
- hydrofilowe
- L- kształtna, gładka końcówka posiada delikatne zakrzywienie ku górze, co zmniejsza ryzyko  przypadkowego uszkodzenia powierzchni agaru
- kolor: pomarańczowy
- długość: 144mm
- wykonane z wysokoudarowego polistyrenu klasy medycznej
- ultragładka powierzchnia  ułatwia jednolite i gładkie ruchy bez uszkadzania powierzchni  żelu
- sterylne, sterylizacja E-Beam
- wolne od Dnaz i Rnaz, nie pirogenne
- produkt jednorazowego użytku
- opakowanie jednostkowe: 10szt zapakowane w wygodny worek strunowy
</t>
  </si>
  <si>
    <t xml:space="preserve">Głaszczki Sterylne L-kształtne, z PS, indywidualnie pakowane,  500x1szt/500szt                                                                                                                                                                                                          - sterylne, pakowane indywidualnie
- hydrofilowe
- L- kształtna, gładka końcówka posiada delikatne zakrzywienie ku górze, co zmniejsza ryzyko  przypadkowego uszkodzenia powierzchni agaru
- kolor: pomarańczowy
- długość: 144mm
- wykonane z wysokoudarowego polistyrenu klasy medycznej
- ultragładka powierzchnia  ułatwia jednolite i gładkie ruchy bez uszkadzania powierzchni  żelu
- sterylne, sterylizacja E-Beam
- wolne od Dnaz i Rnaz, nie pirogenne
- produkt jednorazowego użytku
- opakowanie jednostkowe: 1szt  zapakowana w wygodny blister
</t>
  </si>
  <si>
    <t xml:space="preserve">Pipety Sterylne serologiczne 2ml, indywidualnie pakowane 8x50szt/400szt                                                                                                                                                             - objętość 2ml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długość: 296 mm
- kolor: niebieski
- opakowanie zbiorcze: 8x50 sztuk/400szt
</t>
  </si>
  <si>
    <t xml:space="preserve">Płytki Sterylne 12-dołkowe TC do hodowli adherentnej typ F, indywidualnie pakowane,  50x1szt/50szt.                                                                                                                                                       - materiał: polistyren o wysokiej przejrzystości
- kolor: bezbarwne
- płaskie dno,
- 12– dołkowe
- powierzchnia wzrostu 3,8cm2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</t>
  </si>
  <si>
    <t xml:space="preserve">Płytki Sterylne 24-dołkowe TC do hodowli adherentnej typ F, indywidualnie pakowane,  50x1szt/50szt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materiał: polistyren o wysokiej przejrzystości
- kolor: bezbarwne
- płaskie dno,
- 24– dołkowe
- powierzchnia wzrostu 1,9cm2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</t>
  </si>
  <si>
    <t xml:space="preserve">Płytki Sterylne 96-dołkoweTC do hodowli adherentnej typ F, indywidualnie pakowane,  50x1szt/50szt.                                                                                                                                                        - materiał: polistyren o wysokiej przejrzystości
- kolor: bezbarwne
- płaskie dno,
- 96– dołkowe
- powierzchnia wzrostu 0,33cm2
- traktowanie plazmą w warunkach próżniowych, co w rezultacie prowadzi do wytworzenia
  hydrofilowej, ujemnie naładowanej powierzchni wzrostu komórek
- specjalna konstrukcja pokrywki zapewnia niskie parowanie,
- pokrywka pasująca do płytki tylko w jednej pozycji, dzięki czemu zabezpiecza przed zakażeniem i 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
- opakowanie jednostkowe 1szt
- opakowanie zbiorcze 50x1szt/50szt.
</t>
  </si>
  <si>
    <t xml:space="preserve">Rynienki płuczące o poj. 100ml, PS, białe, indywidualnie pakowane,Sterylne 50x1szt/50szt                                                                                                                                                                                                                      - materiał: polistyren,
- do pipet wielokanałowych,
- pojemność  100ml,
- V – kształtne dno
- kolor: biały,
- sterylne,
- pakowane indywidualnie,
- dostępne w wersji 25ml;55ml;100ml
</t>
  </si>
  <si>
    <t xml:space="preserve">Ezy Sterylne z oczkiem 1μl, z PS, NIEBIESKIE, Evan's Blue Dye Method Certificat, 40x25szt/1000szt                                                                                                                                                                                                        - wielkość oczka 1ul
- hydrofilowe
- wyposażone w elastyczny uchwyt
- kolor: niebieski
- długość: 198,3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
- sterylne, sterylizacja E-Beam
- wolne od Dnaz i Rnaz, nie pirogenne
- produkt jednorazowego użytku
- opakowanie jednostkowe: 25szt ez zapakowane w wygodny blister
</t>
  </si>
  <si>
    <t>Końcówki Sterylne, NISKO ADHEZYJNE 300ul, z PP, uniwersalne, bezbarwne, w pudełkach, 10x96/960szt                                                                                               pojemność/objetość: 1ul-300ul
- EXTRA LONG
- niskoretencyjne, czyste molekularnie
- końcówki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i wielokanałowych pipet
- końcówki kompatybilne z pipetami marki HTL, Eppendorf, Gilson, Biohit, Thermo, Labsystems, Biologix , CAPP, Socorex, Finnpipette.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
- wolne od DNaz, RNaz, niepirogenne</t>
  </si>
  <si>
    <t xml:space="preserve">Pipety Sterylne serologiczne 10ml, indywidualnie pakowane,  4x100szt/400szt                                                                                                                                                      - objętość 10ml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kolor: pomarańczowy
- opakowanie zbiorcze: 4x100 sztuk/400szt
</t>
  </si>
  <si>
    <t xml:space="preserve">Końcówki Uniwersalne 5ml, bezbarwne, w worku, 250x1szt/250szt </t>
  </si>
  <si>
    <t xml:space="preserve">PłytkiSterylne 96-dołkowe do hodowli w zawiesinie typ F, indywidualnie pakowane,  100x1szt/100szt - materiał: polistyren o wysokiej przejrzystości
- kolor: bezbarwne
- płaskie dno,
- 96 – dołkowe
- powierzchnia hydrofobowa tzw. płytki "non-treated"
- powierzchnia wzrostu 0,32 cm2
- specjalna konstrukcja pokrywki zapewnia niskie parowanie,
- pokrywka pasująca do płytki tylko w jednej pozycji, dzięki czemu zabezpiecza przed zakażeniem i   
  kontaminacją krzyżową
- matowa konstrukcja dna zapewnia łatwy chwyt,
- studzienki oznaczone kodem alfanumerycznym zapewniają łatwą identyfikację
- sterylizowane promieniami gamma,
- sterylne, wolne od Dnaz i Rnaz, pirogenów,
- indywidualnie pakowane,
- rodzaj opakowania: folia polietylenowa/papier
- opakowanie jednostkowe 1szt
- opakowanie zbiorcze 100x1szt/100szt.
</t>
  </si>
  <si>
    <t xml:space="preserve">Folia/Sealing film do płytek qPCR optical 100x1szt/100szt     - odpowiednia do stosowania w temperaturach między -20 ° C do 110 ° C
- samoprzylepna, w ciętych arkuszach
- folia nieprzepuszczalna, klasa medyczna produktu
- kompatybilna z wszystkimi płytkami do qPCR ,kompatybilna z poz.65
- bardzo dobra skuteczność uszczelniania
- umożliwia obserwację próbek
- łatwa do przebicia, nie przykleja się do końcówki na pipecie,
- idealna do systemów zautomatyzowanych
- wymiary 146 × 81 [mm]
- kolor bezbarwny
</t>
  </si>
  <si>
    <t xml:space="preserve">Folia/Sealing film do płytek PCR 100x1szt/100szt                                                                                                                                                                                                   - odpowiednia do stosowania w temperaturach między -20 ° C do 110 ° C
- samoprzylepna, w ciętych arkuszach
- folia nieprzepuszczalna, klasa medyczna produktu
- kompatybilna z wszystkimi płytkami do PCR- bardzo dobra skuteczność uszczelniania
- umożliwia obserwację próbek
- łatwa do przebicia, nie przykleja się do końcówki na pipecie,
- idealna do systemów zautomatyzowanych
- wymiary 146 × 81 [mm] 
- kolor bezbarwny
- minimalizuje odparowanie roztworu nawet w wysokiej temperaturze.
</t>
  </si>
  <si>
    <t xml:space="preserve">Płytki do PCR 96-dołkowe 0.2ml, z pół kołnierzem, bezbarwne, ścięty narożnik A12, polecany do ABI 4x25szt/100szt                                                                                                                                                                                                               - bezbarwna płytka 1-komponentowa (polipropylen), wysoki profil, boczna ramka do połowy wysokości (ang. semi- 
  skirted), dodatkowy rant wokół górnej powierzchni płytki
- 96 dołków
- materiał: polipropylen (USP Grade VI)
- cienkościenne, stożkowe
- pojemność dołka 0,2ml
- ścięty narożnik A12
- oznaczenie alfanumeryczne ułatwiające identyfikacje próbek
- czysta do PCR i RT-qPCR, wolna od DNaz, RNaz, ludzkiego DNA
- płaska powierzchnia, gruba i solidna, niełatwa do odkształcenia
- autoklawowalne w warunkach 121°C/ 15 psi
- kompatybilne z foliami uszczelniającymi poz. 17 oraz paskami zamykającymi 
- wielkość opakowania: 4x25szt/100szt
</t>
  </si>
  <si>
    <t xml:space="preserve">Płytki do PCR 96-dołkowe 0.2ml, z pół kołnierzem, bezbarwne, ścięty narożnik A12,  4x25szt/100szt                                                                                                                                                                                                         - bezbarwna płytka 1-komponentowa (polipropylen), z pół kołnierzem
- 96 dołków
- materiał: polipropylen (USP Grade VI)
- cienkościenne, stożkowe
- pojemność dołka 0,2 ml
- ścięty narożnik A12
- oznaczenie alfanumeryczne ułatwiające identyfikacje próbek
- czysta do PCR i RT-qPCR, wolna od DNaz, RNaz, ludzkiego DNA
- płaska powierzchnia, gruba i solidna, niełatwa do odkształcenia
- autoklawowalne w warunkach 121°C/ 15 psi
- kompatybilne z foliami uszczelniającymi  poz.17 oraz paskami zamykającymi 
- wielkość opakowania: 4x25szt/100szt
</t>
  </si>
  <si>
    <t xml:space="preserve">Płaskie wieczka w stripie o wysokiej przezroczystości, bezbarwne do probówek o pojemności 0,2ml  w stripie,  125x8szt/ 1000szt                                                                                                                                                                  -wieczka typu STRIP - 8 wieczek połączonych ze sobą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płaskie wieczko
- szczelne zamknięcie (utrata w stopniu mniejszym niż 0.2%)
- wolne od Dnaz i Rnaz, pirogenów i inhibitorów PCR,  endotoksyn, ATP, nie mutagenne
- wolne od ludzkiego DNA
- kompatybilne z probówkami z poz.82 
- opakowanie zbiorcze 125x8szt/1000szt
</t>
  </si>
  <si>
    <t xml:space="preserve">Probówki Cienkościenne  do PCR  typu STRIP o pojemności 0,2ml, o wysokiej przezroczystości, bezbarwne, 125x8szt/1000szt                                                                                                                                                    - pojemność: 0,2ml
- probówki typu STRIP - 8 probówek połączonych ze sobą
- przezroczyste, polipropylen PP w jakości medycznej o podwyższonej przezroczystości,
  biologicznie obojętny o wysokiej gęstości, odporny chemicznie
- do PCR i do Real-Time PCR
- cienkościenne Thin-wall
- niezwykle cienka i jednolita grubość ścianki umożliwia precyzyjny transfer ciepła
- unikalna płaska konstrukcja gwarantuje idealne dopasowanie, aby zapobiec parowaniu próbki podczas cyklu termicznego
- stożkowe
- szczelne zamknięcie (utrata w stopniu mniejszym niż 0.2%)
- wolne od Dnaz i Rnaz, pirogenów i inhibitorów PCR,  endotoksyn, ATP, nie mutagenne
- wolne od ludzkiego DNA
- kompatybilne z wieczkami poz.63
- opakowanie zbiorcze 125x8szt/1000szt
</t>
  </si>
  <si>
    <t xml:space="preserve">Pipety Sterylne serologiczne 1ml, indywidualnie pakowane, 10x50szt/500szt                                                                                                                                                         - objętość 1ml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
- wolne od DNaz, RNaz, niepirogenne, niecytotoksyczne
- indywidualnie pakowane, opakowanie jednostkowe 1szt
- długość: 296 mm
- kolor: niebieski
- opakowanie zbiorcze: 10x50 sztuk/500szt
</t>
  </si>
  <si>
    <t>Statyw PCR na probówki 0.2ml, 96x0,2ml, przykrywką z poliwęglanu PC, -80°C do +121°C, 1szt  
- materiał: polipropylen
- kolor: zielony
- przeznaczony na probówki  PCR o pojemności 0,2ml
- 96-miejscowy (8x12)
- autoklawowalny
- wymiary: 14,3x10,3mm (LxW)
- możliwość układania statywów jeden na drugim
- opakowanie zbiorcze 1szt</t>
  </si>
  <si>
    <t>Wymazówki Sterylne do pobierania prób z jamy nosowo-gardłowej, indywidualnie pakowane, dedykowane do COVID 19 100x1szt/100szt  -Flokowane nylonowe waciki Nest zapewniają optymalne pobieranie próbek ze względu na ich zdolność do pobrania większej liczby próbek w miejscu pobrania i szybszego uwalniania całej próbki. Produkt jest   -przeznaczony do pobierania próbek, transportu, przechowywania itp.
-łatwy w obsłudze i gotowy do użycia;
-jednorazowe.
-nietoksyczny
-pakowane pojedynczo i sterylne
-certyfikat CE, FDA, ISO</t>
  </si>
  <si>
    <t xml:space="preserve">Ezy Sterylne mikrobiologiczne 1ul, 50x20szt/1000szt.                                                                                                                                                                                                                            - wielkość oczka 1ul
- hydrofilowe
- wyposażone w elastyczny uchwyt
- kolor: bezbarwny
- długość: 194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kolonii- sterylne, sterylizacja Gamma
- wolne od Dnaz i Rnaz, nie pirogenne
- produkt jednorazowego użytku
- opakowanie zbiorcze 50x20szt/1000szt
</t>
  </si>
  <si>
    <t xml:space="preserve">Końcówki NISKO ADHEZYJNE 10µl, LONG TIPS,PROFESSIONAL LINE TIPS, uniwersalne, bezbarwne, w workach, 1x1000szt/1000szt  końcówki kompatybilne z pudełkami z pozycji 41                                                                                                                                                                                                                                                               Specyfikacja:
- wykonane z polipropylenu PP 
- długość: 39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można autoklawować
- odporne na rozpuszczalniki organiczne
- wolne od DNaz, RNaz, niepirogenne
- zakres temperatur -80℃ to+121℃
</t>
  </si>
  <si>
    <t xml:space="preserve">Końcówki NISKO ADHEZYJNE 1000µl,PROFESSIONAL LINE TIPS, uniwersalne, bezbarwne, w workach, 1x1000szt/1000szt, końcówki kompatybilne z pudełkami z pozycji 42
- wykonane z polipropylenu PP
- długość: 88mm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można autoklawować
- odporne na rozpuszczalniki organiczne
- wolne od DNaz, RNaz, niepirogenne
- zakres temperatur -80℃ to+121℃
- dostępne inne pojemności: 10ul, 200ul, 300ul, 1250ul.
- wielkość opakowania: worek 1x1000szt/1000szt
</t>
  </si>
  <si>
    <t xml:space="preserve">Końcówki NISKO ADHEZYJNE 200µl, PROFESSIONAL LINE TIPS, uniwersalne, żółte, w workach, końcówki kompatybilne z pudełkami z pozycji 31 , 1x1000szt/1000szt                                                                                                                                                                                                                                                                                         Specyfikacja:
- wykonane z polipropylenu PP 
- długość: 52mm
- niskoretencyjne, czyste molekularnie
- końcówki  są wykonane z ultra-hydrofobowego PE-HD
- materiał: polipropylen w jakości medycznej, wolny od metali ciężkich
- żółte
- gładka powierzchnia wewnętrzna, co zapewnia dokładność pipetowania
- posiadają szeroki zakres kompatybilności, pasują zarówno do jednokanałowych i wielokanałowych pipet
- końcówki  można autoklawować
- odporne na rozpuszczalniki organiczne
- wolne od DNaz, RNaz, niepirogenne
- zakres temperatur -80℃ to+121℃
- dostępne inne pojemności: 10ul, 300ul, 1000ul, 1250ul.
- wielkość opakowania: worek 1x1000szt/1000szt
</t>
  </si>
  <si>
    <t xml:space="preserve">Mikrokońcówki Sterylne, NISKO ADHEZYJNE  z filtrem 10µl LONG TIPS,z PP, uniwersalne, bezbarwne, w pudełkach, 10x96/960szt                                                     Specyfikacja:
- wykonane z polipropylenu PP 
- długość: 40mm
- niskoretencyjne, czyste molekularnie
- wyposażone w filtr hydrofobowy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
- wolne od DNaz, RNaz, niepirogenne
</t>
  </si>
  <si>
    <t xml:space="preserve">Mikrokońcówki Sterylne, NISKO ADHEZYJNE  z filtrem 100µl,  z PP, uniwersalne, bezbarwne, w pudełkach, 10x96/960szt                                                                           Specyfikacja:
- wykonane z polipropylenu 
- długość: 59 mm
- niskoretencyjne, czyste molekularnie
- wyposażone w filtr hydrofobowy, umieszczony niżej niż w końcówce na 200ul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
- wolne od DNaz, RNaz, niepirogenne
- opakowanie zbiorcze: 10x96 sztuk/960szt
</t>
  </si>
  <si>
    <t xml:space="preserve">Szalki Petriego Ø60mm, bez wentylacji, 67x15szt/ 1005szt    Sterylne                                                                                                                                                                                                                                  - 
- dedykowane do hodowli mikrobiologicznej
- wysokość: 14mm
- materiał: bezbarwny polistyren
- wyrób jednorazowego użycia, jałowy, niepirogenny, nietoksyczny, sterylny
- produkowana jest w warunkach Systemu Zarządzania Jakością zgodnym z normami PN-EN   
  ISO 9001:2000 oraz PN-EN ISO 13485:2003  lub równoważne
- Spełnia ona wymagania dyrektywy o wyrobach medycznych używanych do diagnozy in
  vitro 98/79/EEC
- Produkt certyfikowany medyczny, nr  zgłoszenia do Urzędu Rejestracji  
  Produktów Leczniczych, Wyrobów Medycznych i Produktów Biobójczych PL/DR 011865
- opakowanie jednostkowe 15sztuk w rękawie
</t>
  </si>
  <si>
    <t xml:space="preserve">Pipety Pasteura Sterylne 3ml, 162mm, indywidualnie pakowane, 500x1szt/500szt                                                                                                                                                                                              - pojemność 3ml
- indywidualnie pakowane
- sterylne, wolne od Dnaz i Rnaz, pirogenów,
- materiał polietylen LDPE
- przezroczyste, transparentne, klarowne
- wyrób jednorazowego użycia, jałowy, niepirogenny, nietoksyczny
- z bezbarwną, wytłaczaną skalą dla ułatwienia obserwacji
- sterylizowane tlenkiem etylenu
- ISO 9001-2015 GMP standard lub równoważne 
- długość pipety 162mm
- rodzaj opakowania: folia polietylenowa i papierowy blister
- opakowanie jednostkowe 1szt
- opakowanie zbiorcze 1x500szt/500szt.
</t>
  </si>
  <si>
    <t xml:space="preserve">Szalki Petriego Ø90mm, bez wentylacji, 24x25szt/ 600szt                                                                                                                                                                                                                                    - Szalki Petriego Ø90mm Bez Wentylacji,Sterylne 
- dedykowane do hodowli mikrobiologicznej
- wysokość: 14mm
- materiał: bezbarwny polistyren
- wyrób jednorazowego użycia, jałowy, niepirogenny, nietoksyczny, sterylny
- produkowana jest w warunkach Systemu Zarządzania Jakością zgodnym z normami PN-EN   
  ISO 9001:2000 oraz PN-EN ISO 13485:2003 lub równoważne
- Spełnia ona wymagania dyrektywy o wyrobach medycznych używanych do diagnozy in
  vitro 98/79/EEC lub równoważny
- Produkt Certyfikowany, Medyczny, nr zgłoszenia do Urzędu Rejestracji  
  Produktów Leczniczych, Wyrobów Medycznych i Produktów Biobójczych PL/DR 011865 lub równoważny 
- opakowanie jednostkowe 25szt w rękawie
</t>
  </si>
  <si>
    <t xml:space="preserve">Szalki Petriego śr.60mm, z wentylacją, 67x15szt/ 1005szt         Sterylne                                                                                                          
- dedykowane do hodowli mikrobiologicznej
- wysokość: 14mm
- materiał: bezbarwny polistyren- wyrób jednorazowego użycia, jałowy, niepirogenny, nietoksyczny, sterylny
- produkowana jest w warunkach Systemu Zarządzania Jakością zgodnym z normami PN-EN   
  ISO 9001:2000 oraz PN-EN ISO 13485:2003  lub równoważne
- spełnia ona wymagania dyrektywy o wyrobach medycznych używanych do diagnozy in
  vitro 98/79/EEC lub równoważny
- Produkt certyfikowany, medyczny nr zgłoszenia do Urzędu Rejestracji  
  Produktów Leczniczych, Wyrobów Medycznych i Produktów Biobójczych PL/DR 011865 lub równoważny 
- opakowanie jednostkowe 15sztuk w rękawie
</t>
  </si>
  <si>
    <t xml:space="preserve">Szalki Petriego śr.90mm, z wentylacją, 24x25szt/ 600szt.       Sterylne                                                                                                                                                                                                                                     
- dedykowane do hodowli mikrobiologicznej
- wysokość: 14mm
- materiał: bezbarwny polistyren- wyrób jednorazowego użycia, jałowy, niepirogenny, nietoksyczny, sterylny
- produkowana jest w warunkach Systemu Zarządzania Jakością zgodnym z normami PN-EN   
  ISO 9001:2000 oraz PN-EN ISO 13485:2003 lub równoważne
- spełnia ona wymagania dyrektywy o wyrobach medycznych używanych do diagnozy in
  vitro 98/79/EEC lub równoważny 
- Produkt Certyfikowany, Medyczny, nr zgłoszenia do Urzędu Rejestracji  
  Produktów Leczniczych, Wyrobów Medycznych i Produktów Biobójczych PL/DR 011865 lub równoważny 
- opakowanie jednostkowe 25szt w rękawie
</t>
  </si>
  <si>
    <t xml:space="preserve">Szalki Sterylne  śr. 35mm TC do hodowli adherentnej, 25x20szt/500szt                                                                                                                                                                                      - dedykowane do hodowli adherentnej
- wysokość: 12mm
- średnica : 33,6 mm
- rekomendowana pojemność medium hodowlanego 1,8-2,7ml
- powierzchnia wzrostu  8,5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 lub równoważny 
- sterylne, sterylizacja E-beam warunki SAL 10-6 lub równoważny 
- wolne od DNaz, RNaz, niepirogenne
- wyrób jednorazowego użycia, jałowy, niepirogenny, nietoksyczny, sterylny
</t>
  </si>
  <si>
    <t xml:space="preserve">Skrobaki Sterylne, indywidualnie pakowane 250mm, szerokość ostrza 18mm,  100x1szt/100szt                                                                                                                                                                                              - długość rączki 250mm
- długość ostrza 18mm
- ostrze wykonane z PE, obrotowe i miękkie
- rączka wykonana z PP
- swobodnie obracające się ostrze, skręt w dowolnym kierunku
- umożliwiają delikatne zdjęcie komórek z powierzchni szalek, butelek, płytek
- ISO 9001:2015 GMP standard lub równoważne 
- sterylne, sterylizacja E-beam warunki SAL 10-6 lub równoważne
- wolne od DNaz, RNaz, niepirogenne
</t>
  </si>
  <si>
    <t xml:space="preserve">Skrobaki Sterylne, indywidualnie pakowane  180mm, szerokość ostrza 18mm,, 100x1szt/100szt                                                                                                                                                                                             - dedykowane do butelek hodowlanych 25cm2 i 75cm2 oraz szalek 35mm, 60mm
- długość rączki 180mm
- długość ostrza 18mm
- ostrze wykonane z PE, obrotowe i miękkie
- rączka wykonana z PP
- swobodnie obracające się ostrze, skręt w dowolnym kierunku
- umożliwiają delikatne zdjęcie komórek z powierzchni szalek, butelek, płytek 
- ISO 9001:2015 GMP standard lub równoważne 
- sterylne, sterylizacja E-beam warunki SAL 10-6  lub równoważne
- wolne od DNaz, RNaz, niepirogenne
- indywidualnie pakowane
</t>
  </si>
  <si>
    <t xml:space="preserve">Skrobaki  Sterylne, indywidualnie pakowane skrobaki do kultur komórkowych o długości 180/20mm, 100x1szt/100szt - długość rączki 180mm
- długość ostrza 20mm
- skrobak typu łopatka
- rączka wykonana z PP
- swobodnie obracające się ostrze, skręt w dowolnym kierunku
- umożliwiają delikatne zdjęcie komórek z powierzchni szalek, butelek, płytek
- ISO 9001:2015 GMP standard lub równoważne 
- sterylne, sterylizacja E-beam warunki SAL 10-6  lub równoważne
- wolne od DNaz, RNaz, niepirogenne
- indywidualnie pakowane
</t>
  </si>
  <si>
    <t xml:space="preserve">Skrobaczki sterylne 280mm, handle 20mm, indywidualnie pakowane, ruchoma łopatka skrobaczka, miękkie ostrze, dedykowane do butelek hodowlanych 75cm2/150cm2/175cm2, oraz szalek 100 i 150mm, materiał HIPS/PP, 100x1szt/100szt                                                                                                                                                      - dedykowane doszalek 90mm, 100mm i 150mm
- długość rączki 280mm
- długość ostrza 20mm
- ostrze wykonane z HIPS, obrotowe i miękkie
- rączka wykonana z PP
- umożliwiają delikatne zdjęcie komórek z powierzchni szalek, butelek, płytek 
- ISO 9001:2015 GMP standard lub równoważne 
- sterylne, sterylizacja E-beam warunki SAL 10-6  lub równoważne
- wolne od DNaz, RNaz, niepirogenne
- indywidualnie pakowane
- opakowanie zbiorcze: 100x1szt/100szt
</t>
  </si>
  <si>
    <t xml:space="preserve">Skrobaczki Sterylne 220mm, handle 13mm, indywidualnie pakowane, ruchoma łopatka skrobaczka, miękkie ostrze, dedykowane do butelek hodowlanych  25cm2 75cm2 , oraz szalek 60mm, materiał HIPS/PP, 100x1szt/100szt      - dedykowane do  szalek 35mm, 60mm
- długość rączki 220mm
- długość ostrza 13mm
- ostrze wykonane z HIPS, obrotowe i miękkie
- rączka wykonana z PP
- umożliwiają delikatne zdjęcie komórek z powierzchni szalek, butelek, płytek - ISO 9001:2015 GMP standard lub równoważne 
- sterylne, sterylizacja E-beam warunki SAL 10-6  lub równoważne
- wolne od DNaz, RNaz, niepirogenne
- indywidualnie pakowane
- opakowanie zbiorcze: 100x1szt/100szt
</t>
  </si>
  <si>
    <t xml:space="preserve">Sita komórkowe 40um, nylonowe, FIOLETOWE, Sterylne 100x1szt/100szt                                                                                                                                                                                             - średnica porów 40μm
- separatory dedykowane do probówek Falkon, typu Falkon 50ml
- nylonowe, fioletowe
- zaprojektowane z ramką wykonana z PP i uchwytem ułatwiającym pracę
- ISO 9001:2015 GMP standard lub równoważne 
- sterylne, sterylizacja E-beam warunki SAL 10-6  lub równoważne
- wolne od DNaz, RNaz, niepirogenne
- indywidualnie pakowane
- opakowanie zbiorcze: 100x1szt/100szt
</t>
  </si>
  <si>
    <t xml:space="preserve">Ezy Sterylne  z oczkiem 10μl, z PS, POMARAŃCZOWE, Evan's Blue Dye Method Certificat,  40x25szt/1000szt                                                                                                                                                                                                        -  wielkość oczka 10ul
- hydrofilowe
- wyposażone w elastyczny uchwyt
- kolor: niebieski
- długość: 200 mm
- wykonane z wysokoudarowego polistyrenu klasy medycznej
- ultragładka powierzchnia pętelkowa ułatwia jednolite i gładkie smugi bez uszkadzania powierzchni  żelu
- pętla w rozmiarze 1 μL z dokładnym pomiarem; przeciwległy koniec każdej pętli może służyć jako igła
- okrągła pętla zapobiega uszkodzeniom podczas selekcji kolonii
- sterylne, sterylizacja E-Beam  lub równoważne
- wolne od Dnaz i Rnaz, nie pirogenne
- produkt jednorazowego użytku
- opakowanie jednostkowe: 25szt ez zapakowane w wygodny blister
</t>
  </si>
  <si>
    <t xml:space="preserve">Filtry Sterylne strzykawkowe PES średn.porów 0.22/średn.filtra 25mm, 1sztx100szt/100szt - wielkość porów 0,22 μm
- objętość retencji 25mm
- do próbek o objętości od 2mL do 100mL.
- objętość retencji &lt;115 μL.
- wysokie przepływy i przepustowość
- prędkość przepływu wody: 36 m3/m2/hr/bar (0,45μm), 21 m3/m2/hr/bar (0,2μm), pH 4-8
- niskie wiązanie białek i niski stopień ekstrakcji chemicznej
- maksymalna temperatura pracy: autoklaw 100°C w 125°C przez 15 min.
- maksymalne ciśnienie robocze około 100 psi.
- pakowane pojedynczo
- niepirogenne, nie cytotoksyczne
- sterylizacja wiązką E- Beam, SAL=10-6 lub równoważne
- Wolne od Dnaz , Rnaz i ludzkiego DNA
- filtry z polieterosulfonu
- hydrofilowe
- duża odporność termiczna i chemiczna
- odporność na działanie większości roztworów hydrofilowych
</t>
  </si>
  <si>
    <t xml:space="preserve">Końcówki NISKO ADHEZYJNEsterylne końcówki z filtrem 20µl, z PP, uniwersalne, bezbarwne, w pudełkach, 10x96/ 960szt
- wykonane z polipropylenu PP 
- długość: 52mm
- niskoretencyjne, czyste molekularnie
- wyposażone w filtr hydrofobowy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 lub równoważne
- wolne od DNaz, RNaz, niepirogenne
</t>
  </si>
  <si>
    <t>Końcówki Sterylne, Nisko adhezyjne  z filtrem 1250µl, Extra Long,Professional Line Tips PP, w pudełkach, 10x96/960szt                                                                                                                                                  - wykonane z polipropylenu PP
- długość: 101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opakowanie: rak = statyw = pudełko=96szt
- odporne na rozpuszczalniki organiczne
- sterylne, sterylizacja E-beam warunki SAL 10-6 lub równoważne
- wolne od DNaz, RNaz, niepirogenne
- zakres temperatur -80℃ to+121℃
- dostępne inne pojemności: 200ul, 300ul, 1000ul,1250ul
- opakowanie zbiorcze: 10x96 sztuk/960szt</t>
  </si>
  <si>
    <t xml:space="preserve">Końcówki Sterylne, NISKO ADHEZYJNE z filtrem 200µl, PROFESSIONAL LINE TIPSz PP, uniwersalne, bezbarwne, w pudełkach, 10x96/ 960szt                                                                             Specyfikacja:
- wykonane z polipropylenu PP
- długość: 59mm
- niskoretencyjne, czyste molekularnie
- wyposażone w filtr hydrofobowy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 lub równoważne
- wolne od DNaz, RNaz, niepirogenne
- opakowanie zbiorcze: 10x96 sztuk/960szt
</t>
  </si>
  <si>
    <t xml:space="preserve">Końcówki z filtrem przewodzącym 1000 μL dedykowane do automatycznej stacji dozującej firmy Tecan 24x 96pcs/ 2304pcs                                                                                                                                                              - pojemność/objętość: 1000ul
- nisko-retencyjne, czyste molekularnie, wolne od Dnaz , Rnaz, pyrogenów, proteaz,
- wyposażone w filtr hydrofobowy
- końcówki i filtry anty-aerozolowe są wykonane z ultra-hydrofobowego PE-HD
- opakowanie: rak = statyw = pudełko=96szt
- materiał: czarny polipropylen w jakości medycznej
- gładka powierzchnia wewnętrzna, co zapewnia dokładność pipetowania
- wygodne i łatwe zamknięcie w postaci blistra
- odporne na rozpuszczalniki organiczne
- ISO 9001:2008 GMP standard lub równoważne
- sterylne, sterylizacja E-beam warunki SAL 10-6 lub równoważne
- wolne od DNaz, RNaz, niepirogenne
- opakowanie zbiorcze: 24x 96pcs/ 2304pcs
</t>
  </si>
  <si>
    <t xml:space="preserve">Końcówki z filtrem przewodzącym 200 μL dedykowane do automatycznej stacji dozującej firmy Tecan, Pre-sterilized 24x 96pcs/ 2304pcs                                                                                                                                                                 - pojemność/objętość: 200ul
- nisko-retencyjne, czyste molekularnie, wolne od Dnaz , Rnaz, pyrogenów, proteaz,
- wyposażone w filtr hydrofobowy
- końcówki i filtry anty-aerozolowe są wykonane z ultra-hydrofobowego PE-HD
- opakowanie: rak = statyw = pudełko=96szt
- materiał: czarny polipropylen w jakości medycznej
- gładka powierzchnia wewnętrzna, co zapewnia dokładność pipetowania
- wygodne i łatwe zamknięcie w postaci blistra
- wysoka jakość gwarantuje międzynarodowy producent Nest!
- odporne na rozpuszczalniki organiczne
- ISO 9001:2008 GMP standard lub równoważne 
- sterylne, sterylizacja E-beam warunki SAL 10-6 lub równoważne
- wolne od DNaz, RNaz, niepirogenne
- opakowanie zbiorcze: 24x 96pcs/ 2304pcs
</t>
  </si>
  <si>
    <t xml:space="preserve">Końcówki z filtrem przewodzącym 50 μL dedykowane do automatycznej stacji dozującej firmy Tecan , wstępnie wysterylizowaned 24x 96pcs/ 2304pcs                                                                                                                                                               - pojemność/objętość: 50ul
- nisko-retencyjne, czyste molekularnie, wolne od Dnaz , Rnaz, pyrogenów, proteaz,
- wyposażone w filtr hydrofobowy
- końcówki i filtry anty-aerozolowe są wykonane z ultra-hydrofobowego PE-HD
- opakowanie: rak = statyw = pudełko=96szt
- materiał: czarny polipropylen w jakości medycznej
- gładka powierzchnia wewnętrzna, co zapewnia dokładność pipetowania
- wygodne i łatwe zamknięcie w postaci blistra
- odporne na rozpuszczalniki organiczne
- ISO 9001:2008 GMP standard lub równoważne 
- sterylne, sterylizacja E-beam warunki SAL 10-6 lub równoważne
- wolne od DNaz, RNaz, niepirogenne
- opakowanie zbiorcze: 24x 96pcs/ 2304pcs
</t>
  </si>
  <si>
    <t xml:space="preserve">Mikrokońcówki NISKO ADHEZYJNE  bez filtra 10µl LONG TIPS,PROFESSIONAL LINE TIPS, z PP, uniwersalne, bezbarwne, w pudełkach, 10x96/960szt  ,sterylne                                                                          Specyfikacja:
- wykonane z polipropylenu PP 
- długość: 39 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opakowanie: rak = statyw = pudełko=96szt
- odporne na rozpuszczalniki organiczne
- sterylne, sterylizacja E-beam warunki SAL 10-6 lub równoważne
- wolne od DNaz, RNaz, niepirogenne
- zakres temperatur -80℃ to+121℃
- dostępne inne pojemności: 200ul, 300ul, 1000ul,1250ul
- opakowanie zbiorcze: 10x96 sztuk/960szt
</t>
  </si>
  <si>
    <t xml:space="preserve">Mikrokońcówki NISKO ADHEZYJNEbez filtra 1000µl,  PROFESSIONAL LINE TIPS, z PP, uniwersalne, bezbarwne, w pudełkach, 10x96/960szt                                                                      Specyfikacja:
- wykonane z polipropylenu PP
- długość: 88mm
- niskoretencyjne, czyste molekularnie
- końcówki  są wykonane z ultra-hydrofobowego PE-HD
- materiał: polipropylen w jakości medycznej, wolny od metali ciężkich
- bezbarwne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opakowanie: rak = statyw = pudełko=96szt
- odporne na rozpuszczalniki organiczne
- sterylne, sterylizacja E-beam warunki SAL 10-6 lub równoważne
- wolne od DNaz, RNaz, niepirogenne
- zakres temperatur -80℃ to+121℃
- dostępne inne pojemności: 10ul, 200ul, 300ul, 1250ul
- opakowanie zbiorcze: 10x96 sztuk/960szt
</t>
  </si>
  <si>
    <t xml:space="preserve">Mikrokońcówki Sterylne, NISKO ADHEZYJNE bez filtra 200µl, z PP, uniwersalne, bezbarwne, w pudełkach, 10x96/960szt                                                                                    Specyfikacja:
- wykonane z polipropylenu P
- długość: 52mm
- niskoretencyjne, czyste molekularnie
- końcówki są wykonane z ultra-hydrofobowego PE-HD
- opakowanie: rak = statyw = pudełko=96szt
- materiał: polipropylen w jakości medycznej
- żółte
- gładka powierzchnia wewnętrzna, co zapewnia dokładność pipetowania
- posiadają szeroki zakres kompatybilności, pasują zarówno do jednokanałowych i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 lub równoważne
- wolne od DNaz, RNaz, niepirogenne
- dostępne inne pojemności: 10ul, 300ul, 1000ul,1250ul
- opakowanie zbiorcze: 10x96 sztuk/960szt
</t>
  </si>
  <si>
    <t xml:space="preserve">Pipety Sterylne  serologiczne 25ml, indywidualnie pakowane, 4x50szt/200szt                                                                                                                                                                      - objętość 25ml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ISO 9001:2008 GMP standard lub równoważne 
- sterylne, sterylizacja E-beam warunki SAL 10-6 lub równoważne
- wolne od DNaz, RNaz, niepirogenne, niecytotoksyczne
- wolne od endotoksyn
- indywidualnie pakowane, opakowanie jednostkowe 1szt
- długość: 312 mm
- kolor: niebieski
</t>
  </si>
  <si>
    <t xml:space="preserve">Pipety Sterylne  serologiczne 25ml, indywidualnie pakowane, 50sztx4/200 szt.                                                                                                                                                              - objętość 25ml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indywidualnie pakowane, opakowanie jednostkowe 1szt
- kolor: czerwony
</t>
  </si>
  <si>
    <t xml:space="preserve">Pipety Sterylne  serologiczne 5ml, indywidualnie pakowane, 100szt.x4/400 szt.                                                                                                                                                                       - objętość 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indywidualnie pakowane, opakowanie jednostkowe 1szt
- kolor: niebieski
- opakowanie zbiorcze: 4x100 sztuk/400szt
</t>
  </si>
  <si>
    <t xml:space="preserve">Pipety Sterylne serologiczne 10ml, indywidualnie pakowane,  4x50szt/200szt                                                                                                                                                                                               - objętość 10ml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343 mm
- kolor: pomarańczowy
</t>
  </si>
  <si>
    <t xml:space="preserve">Pipety Sterylne serologiczne 1ml, indywidualnie pakowane, 4x200szt./800szt.                                                                                                                                                   - objętość 1ml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296 mm
- kolor: żółty
- opakowanie zbiorcze: 4x200 sztuk/800szt
</t>
  </si>
  <si>
    <t xml:space="preserve">Pipety Sterylne serologiczne 2ml, indywidualnie pakowane 4x150szt./600 szt.                                                                                                                                                                        - objętość 2ml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kolor: zielony
- opakowanie zbiorcze: 4x150 sztuk/600szt
</t>
  </si>
  <si>
    <t>Pipety Sterylne serologiczne 50ml, indywidualnie pakowane 4x25szt/100szt                                                                                                                                                                                                                      - objętość 50ml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367 mm
- kolor: niebieski</t>
  </si>
  <si>
    <t xml:space="preserve">Pipety Sterylne serologiczne 5ml, indywidualnie pakowane,  4x50szt/200szt                                                                                                                                                                                                                                   - objętość 5ml
- wykonane z polistyrenu o wysokiej przezroczystości
- kolorowe pierścienie w górnej części pipety pozwalają na łatwą identyfikację pojemności
- ujemna kalibracja pozwala na pobranie większej objętości niż mianowana
- filtr z poliolefiny umieszczony w szyjce pipety minimalizuje ryzyko zakażenia
- zakres temperaturowy 0-40 °C
- sterylne, sterylizacja E-beam warunki SAL 10-6 lub równoważne
- wolne od DNaz, RNaz, niepirogenne, niecytotoksyczne
- wolne od endotoksyn
- indywidualnie pakowane, opakowanie jednostkowe 1szt
- długość: 343 mm
- kolor: niebieski
</t>
  </si>
  <si>
    <t xml:space="preserve">Probówki Sterylne  typu Falcon 15ml, STANDARD, do 10000g, w workach, 10x50szt/500szt                                                                                                                                              - pojemność 15ml
- materiał: probówka polipropylen PP w jakości medycznej,
  nie toksyczny o wysokiej  wytrzymałości,   
  nakrętka wykonana z HDPE
- USP VI Grade spełnia wymagania poziomu analitycznego
- z wyraźną skalą pomiarową oraz białym polem do opisu
- szczelna zakrętka
- wysoce transparentne, przejrzyste, klarowne
- zaprojektowane do obsługi jedna ręką
- sterylizowane promieniowaniem gamma 
- wolne od Dnaz i Rnaz
- niepirogenne
- wielkość opakowania:10x50szt/500szt
- max. Możliwość wirowania 12000g
</t>
  </si>
  <si>
    <t xml:space="preserve">Probówki wirówkowe 1.5ml typu Eppendorf, z zamknięciem Lock up, do 30000g, -80°C do 121°C, , endotoksyny: 0.1EU, USP VI Grade, w worku 500x1szt/500szt                                                                                                                                                                                                              - pojemność 1,5ml
- z Save Lock
- stożkowe
- materiał: bezbarwny, transparentny, wysoce przezroczysty polipropylen PP w jakości  medycznej, nie toksyczny o wysokiej  wytrzymałości, wolny od metali ciężkich 
- USP VI Grade spełnia wymagania poziomu analitycznego
- z wyraźną skalą pomiarową oraz białym polem do opisu
- szczelny, wyprofilowany  Save Lock
- wysoce transparentne, przejrzyste, klarowne
- zaprojektowane do obsługi jedna ręką, łątwe zamykanie i otwieranie
- sterylizowane promieniowaniem gamma
- wolne od Dnaz i Rnaz i o wartości endotoksyny: 0.1 EU
- niepirogenne
- max. możliwość wirowania 30000g
- zakres temperatur: -80°C- 121°C
- autoklawowalne w warunkach 121°C/ 15 psi
</t>
  </si>
  <si>
    <t xml:space="preserve">Probówki wirówkowe 0.6ml typu Eppendorf, z zamknięciem Lock up, do 30000g, -80°C do 121°C,  endotoksyny: 0.1EU, USP VI, Grade, w worku 1000szt                                                                                                                                                                                                                               - pojemność 0,5ml
- z Save Lock
- stożkowe
- materiał: bezbarwny, transparentny, wysoce przezroczysty polipropylen PP w jakości medycznej, nie toksyczny o wysokiej
 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łątwe zamykanie i otwieranie
- sterylizowane promieniowaniem gamma 
- wolne od Dnaz i Rnaz i o wartości endotoksyny: 0.1 EU
- niepirogenne
- max. możliwość wirowania 30000g
- zakres temperatur: -80°C- 121°C
- autoklawowalne w warunkach 121°C/ 15 psi
</t>
  </si>
  <si>
    <t xml:space="preserve">Probówki Sterylne  typu Falcon 50ml, STANDARD, do 12500g, w workach,  20x25szt/500szt                                                                                                                                                  - pojemność: 50ml
- materiał: probówka polipropylen PP w jakości medycznej, nie toksyczny o wysokiej  wytrzymałości,   
  nakrętka wykonana z HDPE
- USP VI Grade spełnia wymagania poziomu analitycznego
- z wyraźną skalą pomiarową oraz białym polem do opisu
- szczelna zakrętka
- wysoce transparentne, przejrzyste, klarowne
- zaprojektowane do obsługi jedna ręką
- sterylizowane promieniowaniem gamma
- wolne od Dnaz i Rnaz
- niepirogenne
- wielkość opakowania: 20x25szt/500szt
- max. Możliwość wirowania 12000g
</t>
  </si>
  <si>
    <t xml:space="preserve">Probówki Sterylne  wirówkowe 2.0ml, typu Eppendorf, zamknięcie Lock up, do 30000g, ednotoksyny: 0.1 EU, USP VI Grade, w worku, 8x50szt/ 400szt                                                                                                                                                                                                                             - pojemność 2,0ml
- z Save Lock
- sterylne, wolne od Dnaz i Rnaz i o wartości endotoksyny: 0.1 EU
- stożkowe
- materiał: bezbarwny, transparentny, wysoce przezroczysty polipropylen PP w jakości medycznej, nie toksyczny o wysokiej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łatwe zamykanie i otwieranie
- sterylizowane promieniowaniem gamma 
- niepirogenne
- max. możliwość wirowania 30000g
- zakres temperatur: -80°C- 121°C
- autoklawowalne w warunkach 121°C/ 15 psi
</t>
  </si>
  <si>
    <t xml:space="preserve">Probówki Sterylne wirówkowe 1.5ml typu Eppendorf z zamknięciem Lock up, do 30000g, endotoksyny: 0.1EU, USP VI Grade, w worku, 8x50szt/ 400szt                                                                                                                                                                                                                            - pojemność 1,5ml
- z Save Lock
- sterylne, wolne od Dnaz i Rnaz i o wartości endotoksyny: 0.1 EU
- stożkowe
- materiał: bezbarwny, transparentny, wysoce przezroczysty polipropylen PP w jakości medycznej, nie toksyczny o wysokiej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łatwe zamykanie i otwieranie
- sterylizowane promieniowaniem gamma 
- niepirogenne
- max. możliwość wirowania 30000g
- zakres temperatur: -80°C- 121°C
</t>
  </si>
  <si>
    <t xml:space="preserve">Probówki wirówkowe 2.0ml typu Eppendorf, z zamknięciem Lock up, do 30000g, -80°C do 121°C, endotoksyny: 0.1EU, USP VI Grade, w worku 500szt                                                                                                                                                                                                                            - pojemność 2,0ml
- z Safe Lock
- okrągłodenne
- materiał: bezbarwny, transparentny, wysoce przezroczysty polipropylen PP w jakości medycznej, nie toksyczny o wysokiej
  wytrzymałości, wolny od metali ciężkich
- USP VI Grade spełnia wymagania poziomu analitycznego
- z wyraźną skalą pomiarową oraz białym polem do opisu
- szczelny, wyprofilowany Save Lock
- wysoce transparentne, przejrzyste, klarowne
- zaprojektowane do obsługi jedna ręką, łątwe zamykanie i otwieranie
- sterylizowane promieniowaniem gamma 
- wolne od Dnaz i Rnaz i o wartości endotoksyny: 0.1 EU
- niepirogenne
- max. możliwość wirowania 30000g
- zakres temperatur: -86°C- 121°C
- autoklawowalne w warunkach 121°C/ 15 psi
</t>
  </si>
  <si>
    <t xml:space="preserve">Sita komórkowe 100um, nylonowe, ZIELONE, Sterylne  100x1szt/100szt                                                                                                                                                                                                      - siatka nylonowa
- średnica porów 100μm
- separatory dedykowane do probówek Falkon, typu Falkon 50ml
- nylonowe, zielone
- zaprojektowane z ramką wykonana z PP i uchwytem ułatwiającym pracę
- ISO 9001:2015 GMP standard lub równoważne 
- sterylne, sterylizacja E-beam warunki SAL 10-6 lub równoważne
- wolne od DNaz, RNaz, niepirogenne
- indywidualnie pakowane
- opakowanie zbiorcze: 100x1szt/100szt.
</t>
  </si>
  <si>
    <t xml:space="preserve">Sita komórkowe 70um, nylonowe, POMARAŃCZOWE,Sterylne  100x1szt/100szt                                                                                                                                                                                                - siatka nylonowa
- średnica porów 70μm
- separatory dedykowane do probówek  typu Falkon 50ml
- nylonowe, pomarańczowe
- zaprojektowane z ramką wykonana z PP i uchwytem ułatwiającym pracę
- ISO 9001:2015 GMP standard lub równoważne 
- sterylne, sterylizacja E-beam warunki SAL 10-6  lub równoważne
- wolne od DNaz, RNaz, niepirogenne
- indywidualnie pakowane
- opakowanie zbiorcze: 100x1szt/100szt
</t>
  </si>
  <si>
    <t xml:space="preserve">Szalki Sterylne śr.100mm TC do hodowli adherentnej,, 60x5szt/300szt                                                                                                                                                                                             - dedykowane do hodowli adherentnej
- wysokość: 20 mm
- średnica : 87,2 mm
- rekomendowana pojemność medium hodowlanego 11,0-16,5 ml
- powierzchnia wzrostu  57,6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
- sterylne, sterylizacja E-beam warunki SAL 10-6 lub równoważne- wolne od DNaz, RNaz, niepirogenne
- wyrób jednorazowego użycia, jałowy, niepirogenny, nietoksyczny, sterylny
</t>
  </si>
  <si>
    <t xml:space="preserve">Szalki Sterylne śr.60mm TC do hodowli adherentnej,  25x20szt/500szt                                                                                                                                                                                           - z wentylacją
- dedykowane do hodowli adherentnej
- wysokość: 15mm
- średnica : 55,2 mm
- rekomendowana pojemność medium hodowlanego 4,2-6,3ml
- powierzchnia wzrostu  22,9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 lub równoważne
- sterylne, sterylizacja E-beam warunki SAL 10-6 lub równoważne
- wolne od DNaz, RNaz, niepirogenne
- wyrób jednorazowego użycia, jałowy, niepirogenny, nietoksyczny, sterylny
</t>
  </si>
  <si>
    <t xml:space="preserve">Szalki Sterylne śr.150mm TC do hodowli adherentnej, 20x5szt/100szt                                                                                                                                                                                             - dedykowane do hodowli adherentnej
- wysokość: 25mm
- średnica : 139,9 mm
- rekomendowana pojemność medium hodowlanego 30,4 -45,6 ml
- powierzchnia wzrostu  150,1 cm2
- temperatura pracy 64°C i zamrażania do -86°C
- materiał: bezbarwny polistyren o wysokiej przezroczystości
- wykonane z PA/PE
- traktowane plazmą w warunkach próżniowych, co w rezultacie prowadzi do wytworzenia  
  hydrofilowej ujemnie naładowanej powierzchni wzrostu komórek
- zaprojektowane dla możliwości układania szalek w stos
- odporne na rozpuszczalniki organiczne
- ISO 9001:2015 GMP standard
- sterylne, sterylizacja E-beam warunki SAL 10-6 lub równoważne
- wolne od DNaz, RNaz, niepirogenne
- wyrób jednorazowego użycia, jałowy, niepirogenny, nietoksyczny, sterylny
</t>
  </si>
  <si>
    <t xml:space="preserve"> 
Końcówki Sterylne, NISKO ADHEZYJNE  z filtrem 1000µl, PROFESSIONAL LINE TIPS z PP, uniwersalne, bezbarwne, w pudełkach, 10x96/960szt                                                                          Specyfikacja:
- wykonane z polipropylenu PP wg norm: Moduł sprężystości według normy ASTM D-790 wynosi 14,000 kg/cm2, Twardość według normy ASTM D-785 wynosi 102 HR, Udarność według normy ASTM D-256 wynosi 2.5 kg-cm/cm, Temperatura odkształcenia według normy ASTM D-648 wynosi 110°C -pojemność/objetość: 100ul-1000ul
- długość: 88mm
- niskoretencyjne, czyste molekularnie
- wyposażone w filtr hydrofobowy
- końcówki i filtry anty-aerozolowe są wykonane z ultra-hydrofobowego PE-HD
- opakowanie: rak = statyw = pudełko=96szt
- materiał: polipropylen w jakości medycznej
- bezbarwne
- gładka powierzchnia wewnętrzna, co zapewnia dokładność pipetowania
- posiadają szeroki zakres kompatybilności, pasują zarówno do jednokanałowych wielokanałowych pipet
- końcówki i pudełka można autoklawować
- wygodne zamknięcie, łatwe w obsłudze jedna ręką
- wieczko z rantem ułatwia przechowywanie w laboratorium
- wydajne autoklawowanie z uchylonym wieczkiem
- kolorystyczne pudełka ułatwiają identyfikacje
- zawiasy umożliwiają łatwe zdejmowanie wieczka
- odporne na rozpuszczalniki organiczne
- sterylne, sterylizacja E-beam warunki SAL 10-6
- wolne od DNaz, RNaz, niepirogenne
- opakowanie zbiorcze: 10x96 sztuk/960szt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</si>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</sst>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/>
    <xf numFmtId="0" fontId="19" fillId="0" borderId="0"/>
    <xf numFmtId="0" fontId="19" fillId="0" borderId="0"/>
    <xf numFmtId="0" fontId="2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10" fontId="0" fillId="0" borderId="0" xfId="0" applyNumberFormat="1" applyAlignment="1">
      <alignment wrapText="1"/>
    </xf>
    <xf numFmtId="49" fontId="0" fillId="0" borderId="0" xfId="0" applyNumberFormat="1"/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/>
    </xf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>
      <alignment horizontal="center" vertical="center"/>
    </xf>
    <xf numFmtId="165" fontId="22" fillId="0" borderId="10" xfId="0" applyNumberFormat="1" applyFont="1" applyFill="1" applyBorder="1" applyAlignment="1">
      <alignment horizontal="center" vertical="center"/>
    </xf>
    <xf numFmtId="9" fontId="22" fillId="0" borderId="10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 applyProtection="1">
      <alignment horizontal="left" wrapText="1"/>
      <protection locked="0"/>
    </xf>
    <xf numFmtId="0" fontId="22" fillId="0" borderId="10" xfId="0" applyFont="1" applyFill="1" applyBorder="1" applyAlignment="1" applyProtection="1">
      <alignment wrapText="1"/>
      <protection locked="0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wrapText="1"/>
    </xf>
    <xf numFmtId="0" fontId="22" fillId="0" borderId="10" xfId="0" applyFont="1" applyFill="1" applyBorder="1" applyAlignment="1">
      <alignment wrapText="1"/>
    </xf>
    <xf numFmtId="1" fontId="22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wrapText="1"/>
      <protection locked="0"/>
    </xf>
    <xf numFmtId="0" fontId="22" fillId="0" borderId="0" xfId="0" applyFont="1" applyFill="1"/>
    <xf numFmtId="0" fontId="26" fillId="0" borderId="12" xfId="0" applyFont="1" applyFill="1" applyBorder="1" applyAlignment="1">
      <alignment horizontal="center" vertical="center"/>
    </xf>
    <xf numFmtId="165" fontId="26" fillId="0" borderId="12" xfId="0" applyNumberFormat="1" applyFont="1" applyFill="1" applyBorder="1" applyAlignment="1">
      <alignment horizontal="center" vertical="center" wrapText="1"/>
    </xf>
    <xf numFmtId="165" fontId="26" fillId="0" borderId="12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top" wrapText="1"/>
    </xf>
    <xf numFmtId="49" fontId="25" fillId="0" borderId="11" xfId="0" applyNumberFormat="1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0" fontId="22" fillId="0" borderId="10" xfId="0" applyFont="1" applyFill="1" applyBorder="1" applyAlignment="1" applyProtection="1">
      <alignment horizontal="left" vertical="top" wrapText="1"/>
      <protection locked="0"/>
    </xf>
    <xf numFmtId="0" fontId="22" fillId="0" borderId="10" xfId="0" applyFont="1" applyFill="1" applyBorder="1" applyAlignment="1">
      <alignment horizontal="left" vertical="top" wrapText="1"/>
    </xf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6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Excel Built-in Normal" xfId="42" xr:uid="{00000000-0005-0000-0000-00001B000000}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 2" xfId="43" xr:uid="{00000000-0005-0000-0000-000023000000}"/>
    <cellStyle name="Normal 2 2 2" xfId="44" xr:uid="{00000000-0005-0000-0000-000024000000}"/>
    <cellStyle name="Normal 2 5" xfId="45" xr:uid="{00000000-0005-0000-0000-000025000000}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EBF6"/>
      <color rgb="FFFF7C80"/>
      <color rgb="FFF0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3"/>
  <sheetViews>
    <sheetView tabSelected="1" zoomScaleNormal="100" workbookViewId="0">
      <selection activeCell="A3" sqref="A3:A141"/>
    </sheetView>
  </sheetViews>
  <sheetFormatPr defaultRowHeight="15" x14ac:dyDescent="0.25"/>
  <cols>
    <col min="2" max="2" width="96.28515625" style="35" customWidth="1"/>
    <col min="3" max="3" width="19.42578125" customWidth="1"/>
    <col min="4" max="4" width="15.7109375" customWidth="1"/>
    <col min="5" max="5" width="13.7109375" customWidth="1"/>
    <col min="6" max="6" width="10.28515625" customWidth="1"/>
    <col min="7" max="7" width="15.85546875" style="2" customWidth="1"/>
    <col min="8" max="8" width="9.85546875" style="3" customWidth="1"/>
    <col min="9" max="9" width="18.85546875" style="2" customWidth="1"/>
    <col min="10" max="10" width="17.7109375" customWidth="1"/>
  </cols>
  <sheetData>
    <row r="1" spans="1:10" ht="21" x14ac:dyDescent="0.25">
      <c r="A1" s="7"/>
      <c r="B1" s="28"/>
      <c r="C1" s="7"/>
      <c r="D1" s="7"/>
      <c r="E1" s="7"/>
      <c r="F1" s="7"/>
      <c r="G1" s="7"/>
      <c r="H1" s="7"/>
      <c r="I1" s="7"/>
      <c r="J1" s="7"/>
    </row>
    <row r="2" spans="1:10" s="4" customFormat="1" ht="45" x14ac:dyDescent="0.25">
      <c r="A2" s="8" t="s">
        <v>2</v>
      </c>
      <c r="B2" s="29" t="s">
        <v>169</v>
      </c>
      <c r="C2" s="8" t="s">
        <v>175</v>
      </c>
      <c r="D2" s="8" t="s">
        <v>176</v>
      </c>
      <c r="E2" s="8" t="s">
        <v>0</v>
      </c>
      <c r="F2" s="8" t="s">
        <v>1</v>
      </c>
      <c r="G2" s="8" t="s">
        <v>4</v>
      </c>
      <c r="H2" s="8" t="s">
        <v>5</v>
      </c>
      <c r="I2" s="9" t="s">
        <v>3</v>
      </c>
      <c r="J2" s="9" t="s">
        <v>174</v>
      </c>
    </row>
    <row r="3" spans="1:10" s="1" customFormat="1" ht="213.75" x14ac:dyDescent="0.25">
      <c r="A3" s="10" t="s">
        <v>30</v>
      </c>
      <c r="B3" s="30" t="s">
        <v>217</v>
      </c>
      <c r="C3" s="6"/>
      <c r="D3" s="6"/>
      <c r="E3" s="11" t="s">
        <v>10</v>
      </c>
      <c r="F3" s="12">
        <v>1</v>
      </c>
      <c r="G3" s="13"/>
      <c r="H3" s="14"/>
      <c r="I3" s="15"/>
      <c r="J3" s="16"/>
    </row>
    <row r="4" spans="1:10" s="1" customFormat="1" ht="225" x14ac:dyDescent="0.25">
      <c r="A4" s="10" t="s">
        <v>31</v>
      </c>
      <c r="B4" s="31" t="s">
        <v>213</v>
      </c>
      <c r="C4" s="18" t="s">
        <v>188</v>
      </c>
      <c r="D4" s="18"/>
      <c r="E4" s="11" t="s">
        <v>6</v>
      </c>
      <c r="F4" s="19">
        <f>2+1+2</f>
        <v>5</v>
      </c>
      <c r="G4" s="15"/>
      <c r="H4" s="14"/>
      <c r="I4" s="15"/>
      <c r="J4" s="16"/>
    </row>
    <row r="5" spans="1:10" s="1" customFormat="1" ht="213.75" x14ac:dyDescent="0.25">
      <c r="A5" s="10" t="s">
        <v>32</v>
      </c>
      <c r="B5" s="30" t="s">
        <v>214</v>
      </c>
      <c r="C5" s="6"/>
      <c r="D5" s="6"/>
      <c r="E5" s="11" t="s">
        <v>6</v>
      </c>
      <c r="F5" s="12">
        <v>1</v>
      </c>
      <c r="G5" s="13"/>
      <c r="H5" s="14"/>
      <c r="I5" s="15"/>
      <c r="J5" s="16"/>
    </row>
    <row r="6" spans="1:10" s="1" customFormat="1" ht="225" x14ac:dyDescent="0.25">
      <c r="A6" s="10" t="s">
        <v>33</v>
      </c>
      <c r="B6" s="31" t="s">
        <v>215</v>
      </c>
      <c r="C6" s="18"/>
      <c r="D6" s="18"/>
      <c r="E6" s="11" t="s">
        <v>9</v>
      </c>
      <c r="F6" s="19">
        <f>1+1</f>
        <v>2</v>
      </c>
      <c r="G6" s="15"/>
      <c r="H6" s="14"/>
      <c r="I6" s="15"/>
      <c r="J6" s="16"/>
    </row>
    <row r="7" spans="1:10" s="1" customFormat="1" ht="213.75" x14ac:dyDescent="0.25">
      <c r="A7" s="10" t="s">
        <v>34</v>
      </c>
      <c r="B7" s="30" t="s">
        <v>216</v>
      </c>
      <c r="C7" s="6"/>
      <c r="D7" s="6"/>
      <c r="E7" s="11" t="s">
        <v>9</v>
      </c>
      <c r="F7" s="12">
        <v>1</v>
      </c>
      <c r="G7" s="13"/>
      <c r="H7" s="14"/>
      <c r="I7" s="15"/>
      <c r="J7" s="16"/>
    </row>
    <row r="8" spans="1:10" s="1" customFormat="1" ht="225" x14ac:dyDescent="0.25">
      <c r="A8" s="10" t="s">
        <v>35</v>
      </c>
      <c r="B8" s="31" t="s">
        <v>240</v>
      </c>
      <c r="C8" s="18"/>
      <c r="D8" s="18"/>
      <c r="E8" s="11" t="s">
        <v>10</v>
      </c>
      <c r="F8" s="19">
        <f>2</f>
        <v>2</v>
      </c>
      <c r="G8" s="15"/>
      <c r="H8" s="14"/>
      <c r="I8" s="15"/>
      <c r="J8" s="16"/>
    </row>
    <row r="9" spans="1:10" s="1" customFormat="1" ht="128.25" x14ac:dyDescent="0.25">
      <c r="A9" s="10" t="s">
        <v>36</v>
      </c>
      <c r="B9" s="30" t="s">
        <v>177</v>
      </c>
      <c r="C9" s="5"/>
      <c r="D9" s="5"/>
      <c r="E9" s="11" t="s">
        <v>14</v>
      </c>
      <c r="F9" s="19">
        <f>10</f>
        <v>10</v>
      </c>
      <c r="G9" s="13"/>
      <c r="H9" s="14"/>
      <c r="I9" s="15"/>
      <c r="J9" s="16"/>
    </row>
    <row r="10" spans="1:10" s="1" customFormat="1" ht="128.25" x14ac:dyDescent="0.25">
      <c r="A10" s="10" t="s">
        <v>37</v>
      </c>
      <c r="B10" s="30" t="s">
        <v>179</v>
      </c>
      <c r="C10" s="5"/>
      <c r="D10" s="5"/>
      <c r="E10" s="11" t="s">
        <v>14</v>
      </c>
      <c r="F10" s="19">
        <f>12</f>
        <v>12</v>
      </c>
      <c r="G10" s="13"/>
      <c r="H10" s="14"/>
      <c r="I10" s="15"/>
      <c r="J10" s="16"/>
    </row>
    <row r="11" spans="1:10" s="1" customFormat="1" ht="128.25" x14ac:dyDescent="0.25">
      <c r="A11" s="10" t="s">
        <v>38</v>
      </c>
      <c r="B11" s="30" t="s">
        <v>192</v>
      </c>
      <c r="C11" s="5"/>
      <c r="D11" s="5"/>
      <c r="E11" s="11" t="s">
        <v>12</v>
      </c>
      <c r="F11" s="19">
        <v>1</v>
      </c>
      <c r="G11" s="13"/>
      <c r="H11" s="14"/>
      <c r="I11" s="15"/>
      <c r="J11" s="16"/>
    </row>
    <row r="12" spans="1:10" s="1" customFormat="1" ht="135" x14ac:dyDescent="0.25">
      <c r="A12" s="10" t="s">
        <v>39</v>
      </c>
      <c r="B12" s="32" t="s">
        <v>191</v>
      </c>
      <c r="C12" s="21"/>
      <c r="D12" s="21"/>
      <c r="E12" s="11" t="s">
        <v>12</v>
      </c>
      <c r="F12" s="19">
        <v>1</v>
      </c>
      <c r="G12" s="13"/>
      <c r="H12" s="14"/>
      <c r="I12" s="15"/>
      <c r="J12" s="16"/>
    </row>
    <row r="13" spans="1:10" s="1" customFormat="1" ht="255" x14ac:dyDescent="0.25">
      <c r="A13" s="10" t="s">
        <v>40</v>
      </c>
      <c r="B13" s="31" t="s">
        <v>280</v>
      </c>
      <c r="C13" s="18"/>
      <c r="D13" s="18"/>
      <c r="E13" s="11" t="s">
        <v>13</v>
      </c>
      <c r="F13" s="19">
        <f>1+1+1+2+1</f>
        <v>6</v>
      </c>
      <c r="G13" s="13"/>
      <c r="H13" s="14"/>
      <c r="I13" s="15"/>
      <c r="J13" s="16"/>
    </row>
    <row r="14" spans="1:10" s="1" customFormat="1" ht="240" x14ac:dyDescent="0.25">
      <c r="A14" s="10" t="s">
        <v>41</v>
      </c>
      <c r="B14" s="31" t="s">
        <v>218</v>
      </c>
      <c r="C14" s="18"/>
      <c r="D14" s="18"/>
      <c r="E14" s="11" t="s">
        <v>13</v>
      </c>
      <c r="F14" s="19">
        <v>1</v>
      </c>
      <c r="G14" s="13"/>
      <c r="H14" s="14"/>
      <c r="I14" s="15"/>
      <c r="J14" s="16"/>
    </row>
    <row r="15" spans="1:10" s="1" customFormat="1" ht="225" x14ac:dyDescent="0.25">
      <c r="A15" s="10" t="s">
        <v>42</v>
      </c>
      <c r="B15" s="31" t="s">
        <v>262</v>
      </c>
      <c r="C15" s="18"/>
      <c r="D15" s="18"/>
      <c r="E15" s="11" t="s">
        <v>13</v>
      </c>
      <c r="F15" s="19">
        <v>1</v>
      </c>
      <c r="G15" s="13"/>
      <c r="H15" s="14"/>
      <c r="I15" s="15"/>
      <c r="J15" s="16"/>
    </row>
    <row r="16" spans="1:10" s="1" customFormat="1" ht="240" x14ac:dyDescent="0.25">
      <c r="A16" s="10" t="s">
        <v>43</v>
      </c>
      <c r="B16" s="31" t="s">
        <v>248</v>
      </c>
      <c r="C16" s="18"/>
      <c r="D16" s="18"/>
      <c r="E16" s="11" t="s">
        <v>13</v>
      </c>
      <c r="F16" s="19">
        <v>1</v>
      </c>
      <c r="G16" s="13"/>
      <c r="H16" s="14"/>
      <c r="I16" s="15"/>
      <c r="J16" s="16"/>
    </row>
    <row r="17" spans="1:10" s="1" customFormat="1" ht="285" x14ac:dyDescent="0.25">
      <c r="A17" s="10" t="s">
        <v>44</v>
      </c>
      <c r="B17" s="31" t="s">
        <v>281</v>
      </c>
      <c r="C17" s="18"/>
      <c r="D17" s="18"/>
      <c r="E17" s="11" t="s">
        <v>6</v>
      </c>
      <c r="F17" s="19">
        <f>1+1</f>
        <v>2</v>
      </c>
      <c r="G17" s="13"/>
      <c r="H17" s="14"/>
      <c r="I17" s="15"/>
      <c r="J17" s="16"/>
    </row>
    <row r="18" spans="1:10" s="1" customFormat="1" ht="180" x14ac:dyDescent="0.25">
      <c r="A18" s="10" t="s">
        <v>45</v>
      </c>
      <c r="B18" s="32" t="s">
        <v>254</v>
      </c>
      <c r="C18" s="20"/>
      <c r="D18" s="20"/>
      <c r="E18" s="11" t="s">
        <v>6</v>
      </c>
      <c r="F18" s="19">
        <v>1</v>
      </c>
      <c r="G18" s="13"/>
      <c r="H18" s="14"/>
      <c r="I18" s="15"/>
      <c r="J18" s="16"/>
    </row>
    <row r="19" spans="1:10" s="1" customFormat="1" ht="180" x14ac:dyDescent="0.25">
      <c r="A19" s="10" t="s">
        <v>46</v>
      </c>
      <c r="B19" s="31" t="s">
        <v>253</v>
      </c>
      <c r="C19" s="18"/>
      <c r="D19" s="18"/>
      <c r="E19" s="11" t="s">
        <v>6</v>
      </c>
      <c r="F19" s="19">
        <f>1</f>
        <v>1</v>
      </c>
      <c r="G19" s="13"/>
      <c r="H19" s="14"/>
      <c r="I19" s="15"/>
      <c r="J19" s="16"/>
    </row>
    <row r="20" spans="1:10" s="1" customFormat="1" ht="225" x14ac:dyDescent="0.25">
      <c r="A20" s="10" t="s">
        <v>47</v>
      </c>
      <c r="B20" s="31" t="s">
        <v>242</v>
      </c>
      <c r="C20" s="18"/>
      <c r="D20" s="18"/>
      <c r="E20" s="11" t="s">
        <v>8</v>
      </c>
      <c r="F20" s="19">
        <f>2</f>
        <v>2</v>
      </c>
      <c r="G20" s="13"/>
      <c r="H20" s="14"/>
      <c r="I20" s="15"/>
      <c r="J20" s="16"/>
    </row>
    <row r="21" spans="1:10" s="1" customFormat="1" ht="210" x14ac:dyDescent="0.25">
      <c r="A21" s="10" t="s">
        <v>48</v>
      </c>
      <c r="B21" s="31" t="s">
        <v>241</v>
      </c>
      <c r="C21" s="18"/>
      <c r="D21" s="18"/>
      <c r="E21" s="11" t="s">
        <v>8</v>
      </c>
      <c r="F21" s="19">
        <f>3</f>
        <v>3</v>
      </c>
      <c r="G21" s="13"/>
      <c r="H21" s="14"/>
      <c r="I21" s="15"/>
      <c r="J21" s="16"/>
    </row>
    <row r="22" spans="1:10" s="1" customFormat="1" ht="285" x14ac:dyDescent="0.25">
      <c r="A22" s="10" t="s">
        <v>49</v>
      </c>
      <c r="B22" s="30" t="s">
        <v>234</v>
      </c>
      <c r="C22" s="5"/>
      <c r="D22" s="5"/>
      <c r="E22" s="11" t="s">
        <v>26</v>
      </c>
      <c r="F22" s="12">
        <v>1</v>
      </c>
      <c r="G22" s="13"/>
      <c r="H22" s="14"/>
      <c r="I22" s="15"/>
      <c r="J22" s="16"/>
    </row>
    <row r="23" spans="1:10" s="1" customFormat="1" ht="285" x14ac:dyDescent="0.25">
      <c r="A23" s="10" t="s">
        <v>50</v>
      </c>
      <c r="B23" s="30" t="s">
        <v>232</v>
      </c>
      <c r="C23" s="5"/>
      <c r="D23" s="5"/>
      <c r="E23" s="11" t="s">
        <v>26</v>
      </c>
      <c r="F23" s="12">
        <v>1</v>
      </c>
      <c r="G23" s="13"/>
      <c r="H23" s="14"/>
      <c r="I23" s="15"/>
      <c r="J23" s="16"/>
    </row>
    <row r="24" spans="1:10" s="1" customFormat="1" ht="285" x14ac:dyDescent="0.25">
      <c r="A24" s="10" t="s">
        <v>51</v>
      </c>
      <c r="B24" s="30" t="s">
        <v>233</v>
      </c>
      <c r="C24" s="5"/>
      <c r="D24" s="5"/>
      <c r="E24" s="11" t="s">
        <v>26</v>
      </c>
      <c r="F24" s="12">
        <v>1</v>
      </c>
      <c r="G24" s="13"/>
      <c r="H24" s="14"/>
      <c r="I24" s="15"/>
      <c r="J24" s="16"/>
    </row>
    <row r="25" spans="1:10" s="1" customFormat="1" ht="285" x14ac:dyDescent="0.25">
      <c r="A25" s="10" t="s">
        <v>52</v>
      </c>
      <c r="B25" s="30" t="s">
        <v>231</v>
      </c>
      <c r="C25" s="5"/>
      <c r="D25" s="5"/>
      <c r="E25" s="11" t="s">
        <v>26</v>
      </c>
      <c r="F25" s="12">
        <v>1</v>
      </c>
      <c r="G25" s="13"/>
      <c r="H25" s="14"/>
      <c r="I25" s="15"/>
      <c r="J25" s="16"/>
    </row>
    <row r="26" spans="1:10" ht="242.25" x14ac:dyDescent="0.25">
      <c r="A26" s="10" t="s">
        <v>53</v>
      </c>
      <c r="B26" s="30" t="s">
        <v>263</v>
      </c>
      <c r="C26" s="5"/>
      <c r="D26" s="5"/>
      <c r="E26" s="11" t="s">
        <v>13</v>
      </c>
      <c r="F26" s="12">
        <f>1+1+5+3+4+2+10</f>
        <v>26</v>
      </c>
      <c r="G26" s="13"/>
      <c r="H26" s="14"/>
      <c r="I26" s="15"/>
      <c r="J26" s="16"/>
    </row>
    <row r="27" spans="1:10" ht="256.5" x14ac:dyDescent="0.25">
      <c r="A27" s="10" t="s">
        <v>54</v>
      </c>
      <c r="B27" s="30" t="s">
        <v>264</v>
      </c>
      <c r="C27" s="5"/>
      <c r="D27" s="5"/>
      <c r="E27" s="11" t="s">
        <v>13</v>
      </c>
      <c r="F27" s="12">
        <f>1+2+2+2+2+5</f>
        <v>14</v>
      </c>
      <c r="G27" s="13"/>
      <c r="H27" s="14"/>
      <c r="I27" s="15"/>
      <c r="J27" s="16"/>
    </row>
    <row r="28" spans="1:10" ht="270.75" x14ac:dyDescent="0.25">
      <c r="A28" s="10" t="s">
        <v>55</v>
      </c>
      <c r="B28" s="30" t="s">
        <v>265</v>
      </c>
      <c r="C28" s="5"/>
      <c r="D28" s="5"/>
      <c r="E28" s="11" t="s">
        <v>13</v>
      </c>
      <c r="F28" s="12">
        <f>1+2+5+3+3+2+2</f>
        <v>18</v>
      </c>
      <c r="G28" s="13"/>
      <c r="H28" s="14"/>
      <c r="I28" s="15"/>
      <c r="J28" s="16"/>
    </row>
    <row r="29" spans="1:10" ht="327.75" x14ac:dyDescent="0.25">
      <c r="A29" s="10" t="s">
        <v>312</v>
      </c>
      <c r="B29" s="30" t="s">
        <v>282</v>
      </c>
      <c r="C29" s="6"/>
      <c r="D29" s="6"/>
      <c r="E29" s="11" t="s">
        <v>16</v>
      </c>
      <c r="F29" s="19">
        <f>1+4</f>
        <v>5</v>
      </c>
      <c r="G29" s="13"/>
      <c r="H29" s="14"/>
      <c r="I29" s="15"/>
      <c r="J29" s="16"/>
    </row>
    <row r="30" spans="1:10" ht="399" x14ac:dyDescent="0.25">
      <c r="A30" s="10" t="s">
        <v>56</v>
      </c>
      <c r="B30" s="30" t="s">
        <v>311</v>
      </c>
      <c r="C30" s="6"/>
      <c r="D30" s="6"/>
      <c r="E30" s="11" t="s">
        <v>16</v>
      </c>
      <c r="F30" s="19">
        <f>1+1+1+1+1+1+5+5</f>
        <v>16</v>
      </c>
      <c r="G30" s="13"/>
      <c r="H30" s="14"/>
      <c r="I30" s="15"/>
      <c r="J30" s="16"/>
    </row>
    <row r="31" spans="1:10" ht="342" x14ac:dyDescent="0.25">
      <c r="A31" s="10" t="s">
        <v>57</v>
      </c>
      <c r="B31" s="30" t="s">
        <v>283</v>
      </c>
      <c r="C31" s="6"/>
      <c r="D31" s="6"/>
      <c r="E31" s="11" t="s">
        <v>16</v>
      </c>
      <c r="F31" s="19">
        <f>5</f>
        <v>5</v>
      </c>
      <c r="G31" s="13"/>
      <c r="H31" s="14"/>
      <c r="I31" s="15"/>
      <c r="J31" s="16"/>
    </row>
    <row r="32" spans="1:10" ht="327.75" x14ac:dyDescent="0.25">
      <c r="A32" s="10" t="s">
        <v>58</v>
      </c>
      <c r="B32" s="30" t="s">
        <v>249</v>
      </c>
      <c r="C32" s="6"/>
      <c r="D32" s="6"/>
      <c r="E32" s="11" t="s">
        <v>16</v>
      </c>
      <c r="F32" s="12">
        <v>4</v>
      </c>
      <c r="G32" s="13"/>
      <c r="H32" s="14"/>
      <c r="I32" s="15"/>
      <c r="J32" s="16"/>
    </row>
    <row r="33" spans="1:10" ht="370.5" x14ac:dyDescent="0.25">
      <c r="A33" s="10" t="s">
        <v>59</v>
      </c>
      <c r="B33" s="30" t="s">
        <v>284</v>
      </c>
      <c r="C33" s="6"/>
      <c r="D33" s="6"/>
      <c r="E33" s="11" t="s">
        <v>16</v>
      </c>
      <c r="F33" s="19">
        <f>1+1+4</f>
        <v>6</v>
      </c>
      <c r="G33" s="13"/>
      <c r="H33" s="14"/>
      <c r="I33" s="15"/>
      <c r="J33" s="16"/>
    </row>
    <row r="34" spans="1:10" x14ac:dyDescent="0.25">
      <c r="A34" s="10" t="s">
        <v>60</v>
      </c>
      <c r="B34" s="30" t="s">
        <v>251</v>
      </c>
      <c r="C34" s="6"/>
      <c r="D34" s="6"/>
      <c r="E34" s="11" t="s">
        <v>172</v>
      </c>
      <c r="F34" s="12">
        <v>1</v>
      </c>
      <c r="G34" s="13"/>
      <c r="H34" s="14"/>
      <c r="I34" s="15"/>
      <c r="J34" s="16"/>
    </row>
    <row r="35" spans="1:10" ht="228" x14ac:dyDescent="0.25">
      <c r="A35" s="10" t="s">
        <v>61</v>
      </c>
      <c r="B35" s="30" t="s">
        <v>285</v>
      </c>
      <c r="C35" s="6"/>
      <c r="D35" s="6"/>
      <c r="E35" s="11" t="s">
        <v>23</v>
      </c>
      <c r="F35" s="19">
        <v>1</v>
      </c>
      <c r="G35" s="13"/>
      <c r="H35" s="14"/>
      <c r="I35" s="15"/>
      <c r="J35" s="16"/>
    </row>
    <row r="36" spans="1:10" ht="242.25" x14ac:dyDescent="0.25">
      <c r="A36" s="10" t="s">
        <v>62</v>
      </c>
      <c r="B36" s="30" t="s">
        <v>286</v>
      </c>
      <c r="C36" s="6"/>
      <c r="D36" s="6"/>
      <c r="E36" s="11" t="s">
        <v>23</v>
      </c>
      <c r="F36" s="19">
        <v>1</v>
      </c>
      <c r="G36" s="13"/>
      <c r="H36" s="14"/>
      <c r="I36" s="15"/>
      <c r="J36" s="16"/>
    </row>
    <row r="37" spans="1:10" ht="228" x14ac:dyDescent="0.25">
      <c r="A37" s="10" t="s">
        <v>63</v>
      </c>
      <c r="B37" s="30" t="s">
        <v>287</v>
      </c>
      <c r="C37" s="6"/>
      <c r="D37" s="6"/>
      <c r="E37" s="11" t="s">
        <v>23</v>
      </c>
      <c r="F37" s="19">
        <v>1</v>
      </c>
      <c r="G37" s="13"/>
      <c r="H37" s="14"/>
      <c r="I37" s="15"/>
      <c r="J37" s="16"/>
    </row>
    <row r="38" spans="1:10" ht="299.25" x14ac:dyDescent="0.25">
      <c r="A38" s="10" t="s">
        <v>64</v>
      </c>
      <c r="B38" s="30" t="s">
        <v>219</v>
      </c>
      <c r="C38" s="6"/>
      <c r="D38" s="6"/>
      <c r="E38" s="11" t="s">
        <v>171</v>
      </c>
      <c r="F38" s="12">
        <v>1</v>
      </c>
      <c r="G38" s="13"/>
      <c r="H38" s="14"/>
      <c r="I38" s="15"/>
      <c r="J38" s="16"/>
    </row>
    <row r="39" spans="1:10" ht="210" x14ac:dyDescent="0.25">
      <c r="A39" s="10" t="s">
        <v>65</v>
      </c>
      <c r="B39" s="31" t="s">
        <v>221</v>
      </c>
      <c r="C39" s="18"/>
      <c r="D39" s="18"/>
      <c r="E39" s="11" t="s">
        <v>8</v>
      </c>
      <c r="F39" s="19">
        <f>1+1</f>
        <v>2</v>
      </c>
      <c r="G39" s="13"/>
      <c r="H39" s="14"/>
      <c r="I39" s="15"/>
      <c r="J39" s="16"/>
    </row>
    <row r="40" spans="1:10" ht="299.25" x14ac:dyDescent="0.25">
      <c r="A40" s="10" t="s">
        <v>66</v>
      </c>
      <c r="B40" s="30" t="s">
        <v>220</v>
      </c>
      <c r="C40" s="6"/>
      <c r="D40" s="6"/>
      <c r="E40" s="11" t="s">
        <v>171</v>
      </c>
      <c r="F40" s="12">
        <v>1</v>
      </c>
      <c r="G40" s="13"/>
      <c r="H40" s="14"/>
      <c r="I40" s="15"/>
      <c r="J40" s="16"/>
    </row>
    <row r="41" spans="1:10" ht="225" x14ac:dyDescent="0.25">
      <c r="A41" s="10" t="s">
        <v>67</v>
      </c>
      <c r="B41" s="31" t="s">
        <v>222</v>
      </c>
      <c r="C41" s="18"/>
      <c r="D41" s="18"/>
      <c r="E41" s="11" t="s">
        <v>8</v>
      </c>
      <c r="F41" s="19">
        <f>1</f>
        <v>1</v>
      </c>
      <c r="G41" s="13"/>
      <c r="H41" s="14"/>
      <c r="I41" s="15"/>
      <c r="J41" s="16"/>
    </row>
    <row r="42" spans="1:10" ht="180" x14ac:dyDescent="0.25">
      <c r="A42" s="10" t="s">
        <v>68</v>
      </c>
      <c r="B42" s="31" t="s">
        <v>237</v>
      </c>
      <c r="C42" s="18"/>
      <c r="D42" s="18"/>
      <c r="E42" s="11" t="s">
        <v>8</v>
      </c>
      <c r="F42" s="19">
        <f>1+1+3+1</f>
        <v>6</v>
      </c>
      <c r="G42" s="13"/>
      <c r="H42" s="14"/>
      <c r="I42" s="15"/>
      <c r="J42" s="16"/>
    </row>
    <row r="43" spans="1:10" ht="370.5" x14ac:dyDescent="0.25">
      <c r="A43" s="10" t="s">
        <v>69</v>
      </c>
      <c r="B43" s="30" t="s">
        <v>288</v>
      </c>
      <c r="C43" s="5"/>
      <c r="D43" s="5"/>
      <c r="E43" s="11" t="s">
        <v>16</v>
      </c>
      <c r="F43" s="19">
        <f>1</f>
        <v>1</v>
      </c>
      <c r="G43" s="13"/>
      <c r="H43" s="14"/>
      <c r="I43" s="15"/>
      <c r="J43" s="16"/>
    </row>
    <row r="44" spans="1:10" ht="370.5" x14ac:dyDescent="0.25">
      <c r="A44" s="10" t="s">
        <v>70</v>
      </c>
      <c r="B44" s="30" t="s">
        <v>289</v>
      </c>
      <c r="C44" s="5"/>
      <c r="D44" s="5"/>
      <c r="E44" s="11" t="s">
        <v>16</v>
      </c>
      <c r="F44" s="19">
        <f>1+1+1+10</f>
        <v>13</v>
      </c>
      <c r="G44" s="13"/>
      <c r="H44" s="14"/>
      <c r="I44" s="15"/>
      <c r="J44" s="16"/>
    </row>
    <row r="45" spans="1:10" ht="327.75" x14ac:dyDescent="0.25">
      <c r="A45" s="10" t="s">
        <v>71</v>
      </c>
      <c r="B45" s="30" t="s">
        <v>266</v>
      </c>
      <c r="C45" s="6"/>
      <c r="D45" s="6"/>
      <c r="E45" s="11" t="s">
        <v>16</v>
      </c>
      <c r="F45" s="19">
        <f>1+2+1+2+1</f>
        <v>7</v>
      </c>
      <c r="G45" s="13"/>
      <c r="H45" s="14"/>
      <c r="I45" s="15"/>
      <c r="J45" s="16"/>
    </row>
    <row r="46" spans="1:10" ht="342" x14ac:dyDescent="0.25">
      <c r="A46" s="10" t="s">
        <v>72</v>
      </c>
      <c r="B46" s="30" t="s">
        <v>267</v>
      </c>
      <c r="C46" s="6"/>
      <c r="D46" s="6"/>
      <c r="E46" s="11" t="s">
        <v>16</v>
      </c>
      <c r="F46" s="19">
        <f>4+2+1+1</f>
        <v>8</v>
      </c>
      <c r="G46" s="13"/>
      <c r="H46" s="14"/>
      <c r="I46" s="15"/>
      <c r="J46" s="16"/>
    </row>
    <row r="47" spans="1:10" ht="342" x14ac:dyDescent="0.25">
      <c r="A47" s="10" t="s">
        <v>73</v>
      </c>
      <c r="B47" s="30" t="s">
        <v>290</v>
      </c>
      <c r="C47" s="5"/>
      <c r="D47" s="5"/>
      <c r="E47" s="11" t="s">
        <v>16</v>
      </c>
      <c r="F47" s="19">
        <f>1</f>
        <v>1</v>
      </c>
      <c r="G47" s="13"/>
      <c r="H47" s="14"/>
      <c r="I47" s="15"/>
      <c r="J47" s="16"/>
    </row>
    <row r="48" spans="1:10" ht="85.5" x14ac:dyDescent="0.25">
      <c r="A48" s="10" t="s">
        <v>74</v>
      </c>
      <c r="B48" s="30" t="s">
        <v>180</v>
      </c>
      <c r="C48" s="6"/>
      <c r="D48" s="6"/>
      <c r="E48" s="11" t="s">
        <v>10</v>
      </c>
      <c r="F48" s="12">
        <v>1</v>
      </c>
      <c r="G48" s="13"/>
      <c r="H48" s="14"/>
      <c r="I48" s="15"/>
      <c r="J48" s="16"/>
    </row>
    <row r="49" spans="1:10" ht="270" x14ac:dyDescent="0.25">
      <c r="A49" s="10" t="s">
        <v>75</v>
      </c>
      <c r="B49" s="32" t="s">
        <v>181</v>
      </c>
      <c r="C49" s="20"/>
      <c r="D49" s="20"/>
      <c r="E49" s="11" t="s">
        <v>13</v>
      </c>
      <c r="F49" s="19">
        <f>4</f>
        <v>4</v>
      </c>
      <c r="G49" s="13"/>
      <c r="H49" s="14"/>
      <c r="I49" s="15"/>
      <c r="J49" s="16"/>
    </row>
    <row r="50" spans="1:10" ht="180" x14ac:dyDescent="0.25">
      <c r="A50" s="10" t="s">
        <v>76</v>
      </c>
      <c r="B50" s="32" t="s">
        <v>182</v>
      </c>
      <c r="C50" s="20"/>
      <c r="D50" s="20"/>
      <c r="E50" s="11" t="s">
        <v>13</v>
      </c>
      <c r="F50" s="19">
        <f>4</f>
        <v>4</v>
      </c>
      <c r="G50" s="13"/>
      <c r="H50" s="14"/>
      <c r="I50" s="15"/>
      <c r="J50" s="16"/>
    </row>
    <row r="51" spans="1:10" ht="135" x14ac:dyDescent="0.25">
      <c r="A51" s="10" t="s">
        <v>77</v>
      </c>
      <c r="B51" s="31" t="s">
        <v>170</v>
      </c>
      <c r="C51" s="18"/>
      <c r="D51" s="18"/>
      <c r="E51" s="11" t="s">
        <v>8</v>
      </c>
      <c r="F51" s="19">
        <f>1+1+8+1</f>
        <v>11</v>
      </c>
      <c r="G51" s="13"/>
      <c r="H51" s="14"/>
      <c r="I51" s="15"/>
      <c r="J51" s="16"/>
    </row>
    <row r="52" spans="1:10" ht="225" x14ac:dyDescent="0.25">
      <c r="A52" s="10" t="s">
        <v>78</v>
      </c>
      <c r="B52" s="31" t="s">
        <v>269</v>
      </c>
      <c r="C52" s="18"/>
      <c r="D52" s="18"/>
      <c r="E52" s="11" t="s">
        <v>8</v>
      </c>
      <c r="F52" s="19">
        <f>1+1</f>
        <v>2</v>
      </c>
      <c r="G52" s="13"/>
      <c r="H52" s="14"/>
      <c r="I52" s="15"/>
      <c r="J52" s="16"/>
    </row>
    <row r="53" spans="1:10" ht="225" x14ac:dyDescent="0.25">
      <c r="A53" s="10" t="s">
        <v>79</v>
      </c>
      <c r="B53" s="31" t="s">
        <v>291</v>
      </c>
      <c r="C53" s="18"/>
      <c r="D53" s="18"/>
      <c r="E53" s="11" t="s">
        <v>9</v>
      </c>
      <c r="F53" s="19">
        <f>2+1+4+5+2+1</f>
        <v>15</v>
      </c>
      <c r="G53" s="15"/>
      <c r="H53" s="14"/>
      <c r="I53" s="15"/>
      <c r="J53" s="16"/>
    </row>
    <row r="54" spans="1:10" ht="171" x14ac:dyDescent="0.25">
      <c r="A54" s="10" t="s">
        <v>80</v>
      </c>
      <c r="B54" s="30" t="s">
        <v>292</v>
      </c>
      <c r="C54" s="6"/>
      <c r="D54" s="6"/>
      <c r="E54" s="11" t="s">
        <v>9</v>
      </c>
      <c r="F54" s="12">
        <v>1</v>
      </c>
      <c r="G54" s="13"/>
      <c r="H54" s="14"/>
      <c r="I54" s="15"/>
      <c r="J54" s="16"/>
    </row>
    <row r="55" spans="1:10" ht="185.25" x14ac:dyDescent="0.25">
      <c r="A55" s="10" t="s">
        <v>81</v>
      </c>
      <c r="B55" s="30" t="s">
        <v>223</v>
      </c>
      <c r="C55" s="6"/>
      <c r="D55" s="6"/>
      <c r="E55" s="11" t="s">
        <v>25</v>
      </c>
      <c r="F55" s="12">
        <v>1</v>
      </c>
      <c r="G55" s="13"/>
      <c r="H55" s="14"/>
      <c r="I55" s="15"/>
      <c r="J55" s="16"/>
    </row>
    <row r="56" spans="1:10" ht="185.25" x14ac:dyDescent="0.25">
      <c r="A56" s="10" t="s">
        <v>82</v>
      </c>
      <c r="B56" s="30" t="s">
        <v>293</v>
      </c>
      <c r="C56" s="6"/>
      <c r="D56" s="6"/>
      <c r="E56" s="11" t="s">
        <v>22</v>
      </c>
      <c r="F56" s="12">
        <v>1</v>
      </c>
      <c r="G56" s="13"/>
      <c r="H56" s="14"/>
      <c r="I56" s="15"/>
      <c r="J56" s="16"/>
    </row>
    <row r="57" spans="1:10" ht="185.25" x14ac:dyDescent="0.25">
      <c r="A57" s="10" t="s">
        <v>83</v>
      </c>
      <c r="B57" s="30" t="s">
        <v>250</v>
      </c>
      <c r="C57" s="6"/>
      <c r="D57" s="6"/>
      <c r="E57" s="11" t="s">
        <v>22</v>
      </c>
      <c r="F57" s="12">
        <v>1</v>
      </c>
      <c r="G57" s="13"/>
      <c r="H57" s="14"/>
      <c r="I57" s="15"/>
      <c r="J57" s="16"/>
    </row>
    <row r="58" spans="1:10" ht="210" x14ac:dyDescent="0.25">
      <c r="A58" s="10" t="s">
        <v>84</v>
      </c>
      <c r="B58" s="31" t="s">
        <v>294</v>
      </c>
      <c r="C58" s="18"/>
      <c r="D58" s="18"/>
      <c r="E58" s="11" t="s">
        <v>9</v>
      </c>
      <c r="F58" s="22">
        <f>2+5+10+10+0.5+6+8+4+4+2+2+5+0.5</f>
        <v>59</v>
      </c>
      <c r="G58" s="15"/>
      <c r="H58" s="14"/>
      <c r="I58" s="15"/>
      <c r="J58" s="16"/>
    </row>
    <row r="59" spans="1:10" ht="199.5" x14ac:dyDescent="0.25">
      <c r="A59" s="10" t="s">
        <v>85</v>
      </c>
      <c r="B59" s="30" t="s">
        <v>259</v>
      </c>
      <c r="C59" s="6"/>
      <c r="D59" s="6"/>
      <c r="E59" s="11" t="s">
        <v>8</v>
      </c>
      <c r="F59" s="12">
        <f>1</f>
        <v>1</v>
      </c>
      <c r="G59" s="13"/>
      <c r="H59" s="14"/>
      <c r="I59" s="15"/>
      <c r="J59" s="16"/>
    </row>
    <row r="60" spans="1:10" ht="213.75" x14ac:dyDescent="0.25">
      <c r="A60" s="10" t="s">
        <v>86</v>
      </c>
      <c r="B60" s="30" t="s">
        <v>295</v>
      </c>
      <c r="C60" s="6"/>
      <c r="D60" s="6"/>
      <c r="E60" s="11" t="s">
        <v>24</v>
      </c>
      <c r="F60" s="12">
        <v>1</v>
      </c>
      <c r="G60" s="13"/>
      <c r="H60" s="14"/>
      <c r="I60" s="15"/>
      <c r="J60" s="16"/>
    </row>
    <row r="61" spans="1:10" ht="199.5" x14ac:dyDescent="0.25">
      <c r="A61" s="10" t="s">
        <v>87</v>
      </c>
      <c r="B61" s="30" t="s">
        <v>296</v>
      </c>
      <c r="C61" s="6"/>
      <c r="D61" s="6"/>
      <c r="E61" s="11" t="s">
        <v>20</v>
      </c>
      <c r="F61" s="12">
        <v>1</v>
      </c>
      <c r="G61" s="13"/>
      <c r="H61" s="14"/>
      <c r="I61" s="15"/>
      <c r="J61" s="16"/>
    </row>
    <row r="62" spans="1:10" ht="199.5" x14ac:dyDescent="0.25">
      <c r="A62" s="10" t="s">
        <v>88</v>
      </c>
      <c r="B62" s="30" t="s">
        <v>243</v>
      </c>
      <c r="C62" s="6"/>
      <c r="D62" s="6"/>
      <c r="E62" s="11" t="s">
        <v>22</v>
      </c>
      <c r="F62" s="12">
        <v>1</v>
      </c>
      <c r="G62" s="13"/>
      <c r="H62" s="14"/>
      <c r="I62" s="15"/>
      <c r="J62" s="16"/>
    </row>
    <row r="63" spans="1:10" ht="195" x14ac:dyDescent="0.25">
      <c r="A63" s="10" t="s">
        <v>89</v>
      </c>
      <c r="B63" s="31" t="s">
        <v>297</v>
      </c>
      <c r="C63" s="18"/>
      <c r="D63" s="18"/>
      <c r="E63" s="11" t="s">
        <v>6</v>
      </c>
      <c r="F63" s="19">
        <f>1</f>
        <v>1</v>
      </c>
      <c r="G63" s="15"/>
      <c r="H63" s="14"/>
      <c r="I63" s="15"/>
      <c r="J63" s="16"/>
    </row>
    <row r="64" spans="1:10" ht="210" x14ac:dyDescent="0.25">
      <c r="A64" s="10" t="s">
        <v>90</v>
      </c>
      <c r="B64" s="31" t="s">
        <v>298</v>
      </c>
      <c r="C64" s="17"/>
      <c r="D64" s="17"/>
      <c r="E64" s="11" t="s">
        <v>9</v>
      </c>
      <c r="F64" s="19">
        <f>2+1+9+10+10+1+20+5</f>
        <v>58</v>
      </c>
      <c r="G64" s="15"/>
      <c r="H64" s="14"/>
      <c r="I64" s="15"/>
      <c r="J64" s="16"/>
    </row>
    <row r="65" spans="1:10" ht="242.25" x14ac:dyDescent="0.25">
      <c r="A65" s="10" t="s">
        <v>91</v>
      </c>
      <c r="B65" s="30" t="s">
        <v>257</v>
      </c>
      <c r="C65" s="5"/>
      <c r="D65" s="5"/>
      <c r="E65" s="11" t="s">
        <v>13</v>
      </c>
      <c r="F65" s="12">
        <v>1</v>
      </c>
      <c r="G65" s="13"/>
      <c r="H65" s="14"/>
      <c r="I65" s="15"/>
      <c r="J65" s="16"/>
    </row>
    <row r="66" spans="1:10" ht="255" x14ac:dyDescent="0.25">
      <c r="A66" s="10" t="s">
        <v>92</v>
      </c>
      <c r="B66" s="31" t="s">
        <v>207</v>
      </c>
      <c r="C66" s="18"/>
      <c r="D66" s="18"/>
      <c r="E66" s="11" t="s">
        <v>7</v>
      </c>
      <c r="F66" s="19">
        <f>1</f>
        <v>1</v>
      </c>
      <c r="G66" s="15"/>
      <c r="H66" s="14"/>
      <c r="I66" s="15"/>
      <c r="J66" s="16"/>
    </row>
    <row r="67" spans="1:10" ht="210" x14ac:dyDescent="0.25">
      <c r="A67" s="10" t="s">
        <v>93</v>
      </c>
      <c r="B67" s="31" t="s">
        <v>193</v>
      </c>
      <c r="C67" s="18"/>
      <c r="D67" s="18"/>
      <c r="E67" s="11" t="s">
        <v>7</v>
      </c>
      <c r="F67" s="19">
        <f>1+2</f>
        <v>3</v>
      </c>
      <c r="G67" s="13"/>
      <c r="H67" s="14"/>
      <c r="I67" s="15"/>
      <c r="J67" s="16"/>
    </row>
    <row r="68" spans="1:10" ht="270.75" x14ac:dyDescent="0.25">
      <c r="A68" s="10" t="s">
        <v>94</v>
      </c>
      <c r="B68" s="30" t="s">
        <v>235</v>
      </c>
      <c r="C68" s="5"/>
      <c r="D68" s="5"/>
      <c r="E68" s="11" t="s">
        <v>6</v>
      </c>
      <c r="F68" s="12">
        <v>1</v>
      </c>
      <c r="G68" s="13"/>
      <c r="H68" s="14"/>
      <c r="I68" s="15"/>
      <c r="J68" s="16"/>
    </row>
    <row r="69" spans="1:10" ht="225" x14ac:dyDescent="0.25">
      <c r="A69" s="10" t="s">
        <v>95</v>
      </c>
      <c r="B69" s="31" t="s">
        <v>189</v>
      </c>
      <c r="C69" s="18"/>
      <c r="D69" s="18"/>
      <c r="E69" s="11" t="s">
        <v>6</v>
      </c>
      <c r="F69" s="19">
        <v>1</v>
      </c>
      <c r="G69" s="13"/>
      <c r="H69" s="14"/>
      <c r="I69" s="15"/>
      <c r="J69" s="16"/>
    </row>
    <row r="70" spans="1:10" ht="210" x14ac:dyDescent="0.25">
      <c r="A70" s="10" t="s">
        <v>96</v>
      </c>
      <c r="B70" s="31" t="s">
        <v>256</v>
      </c>
      <c r="C70" s="18"/>
      <c r="D70" s="18"/>
      <c r="E70" s="11" t="s">
        <v>6</v>
      </c>
      <c r="F70" s="19">
        <v>1</v>
      </c>
      <c r="G70" s="13"/>
      <c r="H70" s="14"/>
      <c r="I70" s="15"/>
      <c r="J70" s="16"/>
    </row>
    <row r="71" spans="1:10" ht="255" x14ac:dyDescent="0.25">
      <c r="A71" s="10" t="s">
        <v>97</v>
      </c>
      <c r="B71" s="31" t="s">
        <v>255</v>
      </c>
      <c r="C71" s="18"/>
      <c r="D71" s="18"/>
      <c r="E71" s="11" t="s">
        <v>6</v>
      </c>
      <c r="F71" s="19">
        <v>1</v>
      </c>
      <c r="G71" s="13"/>
      <c r="H71" s="14"/>
      <c r="I71" s="15"/>
      <c r="J71" s="16"/>
    </row>
    <row r="72" spans="1:10" ht="313.5" x14ac:dyDescent="0.25">
      <c r="A72" s="10" t="s">
        <v>98</v>
      </c>
      <c r="B72" s="30" t="s">
        <v>244</v>
      </c>
      <c r="C72" s="6"/>
      <c r="D72" s="6"/>
      <c r="E72" s="11" t="s">
        <v>7</v>
      </c>
      <c r="F72" s="12">
        <v>1</v>
      </c>
      <c r="G72" s="13"/>
      <c r="H72" s="14"/>
      <c r="I72" s="15"/>
      <c r="J72" s="16"/>
    </row>
    <row r="73" spans="1:10" ht="285" x14ac:dyDescent="0.25">
      <c r="A73" s="10" t="s">
        <v>99</v>
      </c>
      <c r="B73" s="30" t="s">
        <v>208</v>
      </c>
      <c r="C73" s="6"/>
      <c r="D73" s="6"/>
      <c r="E73" s="11" t="s">
        <v>7</v>
      </c>
      <c r="F73" s="12">
        <v>1</v>
      </c>
      <c r="G73" s="13"/>
      <c r="H73" s="14"/>
      <c r="I73" s="15"/>
      <c r="J73" s="16"/>
    </row>
    <row r="74" spans="1:10" ht="255" x14ac:dyDescent="0.25">
      <c r="A74" s="10" t="s">
        <v>100</v>
      </c>
      <c r="B74" s="31" t="s">
        <v>245</v>
      </c>
      <c r="C74" s="18"/>
      <c r="D74" s="18"/>
      <c r="E74" s="11" t="s">
        <v>7</v>
      </c>
      <c r="F74" s="19">
        <f>1+1+1+1+1</f>
        <v>5</v>
      </c>
      <c r="G74" s="15"/>
      <c r="H74" s="14"/>
      <c r="I74" s="15"/>
      <c r="J74" s="16"/>
    </row>
    <row r="75" spans="1:10" ht="299.25" x14ac:dyDescent="0.25">
      <c r="A75" s="10" t="s">
        <v>101</v>
      </c>
      <c r="B75" s="30" t="s">
        <v>209</v>
      </c>
      <c r="C75" s="6"/>
      <c r="D75" s="6"/>
      <c r="E75" s="11" t="s">
        <v>7</v>
      </c>
      <c r="F75" s="12">
        <v>1</v>
      </c>
      <c r="G75" s="13"/>
      <c r="H75" s="14"/>
      <c r="I75" s="15"/>
      <c r="J75" s="16"/>
    </row>
    <row r="76" spans="1:10" ht="255" x14ac:dyDescent="0.25">
      <c r="A76" s="10" t="s">
        <v>102</v>
      </c>
      <c r="B76" s="31" t="s">
        <v>210</v>
      </c>
      <c r="C76" s="18"/>
      <c r="D76" s="18"/>
      <c r="E76" s="11" t="s">
        <v>7</v>
      </c>
      <c r="F76" s="19">
        <f>1+1+1+1</f>
        <v>4</v>
      </c>
      <c r="G76" s="15"/>
      <c r="H76" s="14"/>
      <c r="I76" s="15"/>
      <c r="J76" s="16"/>
    </row>
    <row r="77" spans="1:10" ht="270.75" x14ac:dyDescent="0.25">
      <c r="A77" s="10" t="s">
        <v>103</v>
      </c>
      <c r="B77" s="30" t="s">
        <v>211</v>
      </c>
      <c r="C77" s="6"/>
      <c r="D77" s="6"/>
      <c r="E77" s="11" t="s">
        <v>7</v>
      </c>
      <c r="F77" s="12">
        <v>1</v>
      </c>
      <c r="G77" s="13"/>
      <c r="H77" s="14"/>
      <c r="I77" s="15"/>
      <c r="J77" s="16"/>
    </row>
    <row r="78" spans="1:10" ht="255" x14ac:dyDescent="0.25">
      <c r="A78" s="10" t="s">
        <v>104</v>
      </c>
      <c r="B78" s="31" t="s">
        <v>212</v>
      </c>
      <c r="C78" s="18"/>
      <c r="D78" s="18"/>
      <c r="E78" s="11" t="s">
        <v>6</v>
      </c>
      <c r="F78" s="19">
        <f>1+1+1+2+1+2</f>
        <v>8</v>
      </c>
      <c r="G78" s="15"/>
      <c r="H78" s="14"/>
      <c r="I78" s="15"/>
      <c r="J78" s="16"/>
    </row>
    <row r="79" spans="1:10" ht="299.25" x14ac:dyDescent="0.25">
      <c r="A79" s="10" t="s">
        <v>105</v>
      </c>
      <c r="B79" s="30" t="s">
        <v>246</v>
      </c>
      <c r="C79" s="6"/>
      <c r="D79" s="6"/>
      <c r="E79" s="11" t="s">
        <v>7</v>
      </c>
      <c r="F79" s="12">
        <v>1</v>
      </c>
      <c r="G79" s="13"/>
      <c r="H79" s="14"/>
      <c r="I79" s="15"/>
      <c r="J79" s="16"/>
    </row>
    <row r="80" spans="1:10" ht="270.75" x14ac:dyDescent="0.25">
      <c r="A80" s="10" t="s">
        <v>106</v>
      </c>
      <c r="B80" s="30" t="s">
        <v>252</v>
      </c>
      <c r="C80" s="5"/>
      <c r="D80" s="5"/>
      <c r="E80" s="11" t="s">
        <v>6</v>
      </c>
      <c r="F80" s="12">
        <v>1</v>
      </c>
      <c r="G80" s="13"/>
      <c r="H80" s="14"/>
      <c r="I80" s="15"/>
      <c r="J80" s="16"/>
    </row>
    <row r="81" spans="1:10" ht="270" x14ac:dyDescent="0.25">
      <c r="A81" s="10" t="s">
        <v>107</v>
      </c>
      <c r="B81" s="32" t="s">
        <v>190</v>
      </c>
      <c r="C81" s="20"/>
      <c r="D81" s="20"/>
      <c r="E81" s="11" t="s">
        <v>13</v>
      </c>
      <c r="F81" s="19">
        <v>1</v>
      </c>
      <c r="G81" s="13"/>
      <c r="H81" s="14"/>
      <c r="I81" s="15"/>
      <c r="J81" s="16"/>
    </row>
    <row r="82" spans="1:10" ht="255" x14ac:dyDescent="0.25">
      <c r="A82" s="10" t="s">
        <v>108</v>
      </c>
      <c r="B82" s="31" t="s">
        <v>183</v>
      </c>
      <c r="C82" s="18"/>
      <c r="D82" s="18"/>
      <c r="E82" s="11" t="s">
        <v>16</v>
      </c>
      <c r="F82" s="19">
        <f>1</f>
        <v>1</v>
      </c>
      <c r="G82" s="13"/>
      <c r="H82" s="14"/>
      <c r="I82" s="15"/>
      <c r="J82" s="16"/>
    </row>
    <row r="83" spans="1:10" ht="255" x14ac:dyDescent="0.25">
      <c r="A83" s="10" t="s">
        <v>109</v>
      </c>
      <c r="B83" s="31" t="s">
        <v>184</v>
      </c>
      <c r="C83" s="18"/>
      <c r="D83" s="18"/>
      <c r="E83" s="11" t="s">
        <v>13</v>
      </c>
      <c r="F83" s="19">
        <f>1</f>
        <v>1</v>
      </c>
      <c r="G83" s="13"/>
      <c r="H83" s="14"/>
      <c r="I83" s="15"/>
      <c r="J83" s="16"/>
    </row>
    <row r="84" spans="1:10" ht="256.5" x14ac:dyDescent="0.25">
      <c r="A84" s="10" t="s">
        <v>110</v>
      </c>
      <c r="B84" s="30" t="s">
        <v>258</v>
      </c>
      <c r="C84" s="5"/>
      <c r="D84" s="5"/>
      <c r="E84" s="11" t="s">
        <v>13</v>
      </c>
      <c r="F84" s="12">
        <v>1</v>
      </c>
      <c r="G84" s="13"/>
      <c r="H84" s="14"/>
      <c r="I84" s="15"/>
      <c r="J84" s="16"/>
    </row>
    <row r="85" spans="1:10" x14ac:dyDescent="0.25">
      <c r="A85" s="10" t="s">
        <v>111</v>
      </c>
      <c r="B85" s="30" t="s">
        <v>185</v>
      </c>
      <c r="C85" s="6"/>
      <c r="D85" s="6"/>
      <c r="E85" s="11" t="s">
        <v>9</v>
      </c>
      <c r="F85" s="12">
        <v>1</v>
      </c>
      <c r="G85" s="13"/>
      <c r="H85" s="14"/>
      <c r="I85" s="15"/>
      <c r="J85" s="16"/>
    </row>
    <row r="86" spans="1:10" ht="228" x14ac:dyDescent="0.25">
      <c r="A86" s="10" t="s">
        <v>112</v>
      </c>
      <c r="B86" s="30" t="s">
        <v>299</v>
      </c>
      <c r="C86" s="6"/>
      <c r="D86" s="6"/>
      <c r="E86" s="11" t="s">
        <v>8</v>
      </c>
      <c r="F86" s="19">
        <f>1+1+1+1+1+1+1+2+1+1+1</f>
        <v>12</v>
      </c>
      <c r="G86" s="13"/>
      <c r="H86" s="14"/>
      <c r="I86" s="15"/>
      <c r="J86" s="16"/>
    </row>
    <row r="87" spans="1:10" ht="228" x14ac:dyDescent="0.25">
      <c r="A87" s="10" t="s">
        <v>113</v>
      </c>
      <c r="B87" s="30" t="s">
        <v>302</v>
      </c>
      <c r="C87" s="6"/>
      <c r="D87" s="6"/>
      <c r="E87" s="11" t="s">
        <v>8</v>
      </c>
      <c r="F87" s="19">
        <f>2+1+2+3+1+2+3+2+1+2+1+1</f>
        <v>21</v>
      </c>
      <c r="G87" s="13"/>
      <c r="H87" s="14"/>
      <c r="I87" s="15"/>
      <c r="J87" s="16"/>
    </row>
    <row r="88" spans="1:10" ht="180" x14ac:dyDescent="0.25">
      <c r="A88" s="10" t="s">
        <v>114</v>
      </c>
      <c r="B88" s="31" t="s">
        <v>224</v>
      </c>
      <c r="C88" s="18"/>
      <c r="D88" s="18"/>
      <c r="E88" s="11" t="s">
        <v>15</v>
      </c>
      <c r="F88" s="19">
        <v>1</v>
      </c>
      <c r="G88" s="13"/>
      <c r="H88" s="14"/>
      <c r="I88" s="15"/>
      <c r="J88" s="16"/>
    </row>
    <row r="89" spans="1:10" ht="225" x14ac:dyDescent="0.25">
      <c r="A89" s="10" t="s">
        <v>115</v>
      </c>
      <c r="B89" s="31" t="s">
        <v>225</v>
      </c>
      <c r="C89" s="18"/>
      <c r="D89" s="18"/>
      <c r="E89" s="11" t="s">
        <v>8</v>
      </c>
      <c r="F89" s="19">
        <v>1</v>
      </c>
      <c r="G89" s="13"/>
      <c r="H89" s="14"/>
      <c r="I89" s="15"/>
      <c r="J89" s="16"/>
    </row>
    <row r="90" spans="1:10" ht="285" x14ac:dyDescent="0.25">
      <c r="A90" s="10" t="s">
        <v>116</v>
      </c>
      <c r="B90" s="31" t="s">
        <v>303</v>
      </c>
      <c r="C90" s="18"/>
      <c r="D90" s="18"/>
      <c r="E90" s="11" t="s">
        <v>22</v>
      </c>
      <c r="F90" s="19">
        <f>1</f>
        <v>1</v>
      </c>
      <c r="G90" s="13"/>
      <c r="H90" s="14"/>
      <c r="I90" s="15"/>
      <c r="J90" s="16"/>
    </row>
    <row r="91" spans="1:10" ht="225" x14ac:dyDescent="0.25">
      <c r="A91" s="10" t="s">
        <v>117</v>
      </c>
      <c r="B91" s="31" t="s">
        <v>226</v>
      </c>
      <c r="C91" s="18"/>
      <c r="D91" s="18"/>
      <c r="E91" s="11" t="s">
        <v>9</v>
      </c>
      <c r="F91" s="19">
        <v>1</v>
      </c>
      <c r="G91" s="13"/>
      <c r="H91" s="14"/>
      <c r="I91" s="15"/>
      <c r="J91" s="16"/>
    </row>
    <row r="92" spans="1:10" ht="240" x14ac:dyDescent="0.25">
      <c r="A92" s="10" t="s">
        <v>118</v>
      </c>
      <c r="B92" s="31" t="s">
        <v>227</v>
      </c>
      <c r="C92" s="18"/>
      <c r="D92" s="18"/>
      <c r="E92" s="11" t="s">
        <v>9</v>
      </c>
      <c r="F92" s="19">
        <f>5+1+1+1+2</f>
        <v>10</v>
      </c>
      <c r="G92" s="13"/>
      <c r="H92" s="14"/>
      <c r="I92" s="15"/>
      <c r="J92" s="16"/>
    </row>
    <row r="93" spans="1:10" ht="225" x14ac:dyDescent="0.25">
      <c r="A93" s="10" t="s">
        <v>119</v>
      </c>
      <c r="B93" s="31" t="s">
        <v>228</v>
      </c>
      <c r="C93" s="18"/>
      <c r="D93" s="18"/>
      <c r="E93" s="11" t="s">
        <v>9</v>
      </c>
      <c r="F93" s="19">
        <f>1</f>
        <v>1</v>
      </c>
      <c r="G93" s="13"/>
      <c r="H93" s="14"/>
      <c r="I93" s="15"/>
      <c r="J93" s="16"/>
    </row>
    <row r="94" spans="1:10" ht="270" x14ac:dyDescent="0.25">
      <c r="A94" s="10" t="s">
        <v>120</v>
      </c>
      <c r="B94" s="31" t="s">
        <v>304</v>
      </c>
      <c r="C94" s="18"/>
      <c r="D94" s="18"/>
      <c r="E94" s="11" t="s">
        <v>22</v>
      </c>
      <c r="F94" s="19">
        <f>4</f>
        <v>4</v>
      </c>
      <c r="G94" s="13"/>
      <c r="H94" s="14"/>
      <c r="I94" s="15"/>
      <c r="J94" s="16"/>
    </row>
    <row r="95" spans="1:10" ht="300" x14ac:dyDescent="0.25">
      <c r="A95" s="10" t="s">
        <v>121</v>
      </c>
      <c r="B95" s="31" t="s">
        <v>301</v>
      </c>
      <c r="C95" s="18"/>
      <c r="D95" s="18"/>
      <c r="E95" s="11" t="s">
        <v>13</v>
      </c>
      <c r="F95" s="19">
        <v>1</v>
      </c>
      <c r="G95" s="13"/>
      <c r="H95" s="14"/>
      <c r="I95" s="15"/>
      <c r="J95" s="16"/>
    </row>
    <row r="96" spans="1:10" ht="285" x14ac:dyDescent="0.25">
      <c r="A96" s="10" t="s">
        <v>122</v>
      </c>
      <c r="B96" s="31" t="s">
        <v>300</v>
      </c>
      <c r="C96" s="18"/>
      <c r="D96" s="18"/>
      <c r="E96" s="11" t="s">
        <v>8</v>
      </c>
      <c r="F96" s="19">
        <f>1+4+3+4+5+2+5+8+4</f>
        <v>36</v>
      </c>
      <c r="G96" s="13"/>
      <c r="H96" s="14"/>
      <c r="I96" s="15"/>
      <c r="J96" s="16"/>
    </row>
    <row r="97" spans="1:10" ht="300" x14ac:dyDescent="0.25">
      <c r="A97" s="10" t="s">
        <v>123</v>
      </c>
      <c r="B97" s="31" t="s">
        <v>305</v>
      </c>
      <c r="C97" s="18"/>
      <c r="D97" s="18"/>
      <c r="E97" s="11" t="s">
        <v>8</v>
      </c>
      <c r="F97" s="19">
        <f>2+2+1+4</f>
        <v>9</v>
      </c>
      <c r="G97" s="13"/>
      <c r="H97" s="14"/>
      <c r="I97" s="15"/>
      <c r="J97" s="16"/>
    </row>
    <row r="98" spans="1:10" ht="213.75" x14ac:dyDescent="0.25">
      <c r="A98" s="10" t="s">
        <v>124</v>
      </c>
      <c r="B98" s="30" t="s">
        <v>173</v>
      </c>
      <c r="C98" s="6"/>
      <c r="D98" s="6"/>
      <c r="E98" s="11" t="s">
        <v>8</v>
      </c>
      <c r="F98" s="12">
        <v>1</v>
      </c>
      <c r="G98" s="13"/>
      <c r="H98" s="14"/>
      <c r="I98" s="15"/>
      <c r="J98" s="16"/>
    </row>
    <row r="99" spans="1:10" ht="240" x14ac:dyDescent="0.25">
      <c r="A99" s="10" t="s">
        <v>125</v>
      </c>
      <c r="B99" s="31" t="s">
        <v>29</v>
      </c>
      <c r="C99" s="18"/>
      <c r="D99" s="18"/>
      <c r="E99" s="11" t="s">
        <v>8</v>
      </c>
      <c r="F99" s="19">
        <f>2+2</f>
        <v>4</v>
      </c>
      <c r="G99" s="13"/>
      <c r="H99" s="14"/>
      <c r="I99" s="15"/>
      <c r="J99" s="16"/>
    </row>
    <row r="100" spans="1:10" ht="270" x14ac:dyDescent="0.25">
      <c r="A100" s="10" t="s">
        <v>126</v>
      </c>
      <c r="B100" s="33" t="s">
        <v>194</v>
      </c>
      <c r="C100" s="23"/>
      <c r="D100" s="23"/>
      <c r="E100" s="11" t="s">
        <v>12</v>
      </c>
      <c r="F100" s="19">
        <v>1</v>
      </c>
      <c r="G100" s="13"/>
      <c r="H100" s="14"/>
      <c r="I100" s="15"/>
      <c r="J100" s="16"/>
    </row>
    <row r="101" spans="1:10" ht="225" x14ac:dyDescent="0.25">
      <c r="A101" s="10" t="s">
        <v>127</v>
      </c>
      <c r="B101" s="31" t="s">
        <v>197</v>
      </c>
      <c r="C101" s="18"/>
      <c r="D101" s="18"/>
      <c r="E101" s="11" t="s">
        <v>17</v>
      </c>
      <c r="F101" s="19">
        <v>1</v>
      </c>
      <c r="G101" s="13"/>
      <c r="H101" s="14"/>
      <c r="I101" s="15"/>
      <c r="J101" s="16"/>
    </row>
    <row r="102" spans="1:10" ht="225" x14ac:dyDescent="0.25">
      <c r="A102" s="10" t="s">
        <v>128</v>
      </c>
      <c r="B102" s="31" t="s">
        <v>199</v>
      </c>
      <c r="C102" s="18"/>
      <c r="D102" s="18"/>
      <c r="E102" s="11" t="s">
        <v>18</v>
      </c>
      <c r="F102" s="19">
        <v>1</v>
      </c>
      <c r="G102" s="13"/>
      <c r="H102" s="14"/>
      <c r="I102" s="15"/>
      <c r="J102" s="16"/>
    </row>
    <row r="103" spans="1:10" ht="255" x14ac:dyDescent="0.25">
      <c r="A103" s="10" t="s">
        <v>129</v>
      </c>
      <c r="B103" s="31" t="s">
        <v>195</v>
      </c>
      <c r="C103" s="18"/>
      <c r="D103" s="18"/>
      <c r="E103" s="11" t="s">
        <v>18</v>
      </c>
      <c r="F103" s="19">
        <v>1</v>
      </c>
      <c r="G103" s="13"/>
      <c r="H103" s="14"/>
      <c r="I103" s="15"/>
      <c r="J103" s="16"/>
    </row>
    <row r="104" spans="1:10" ht="270" x14ac:dyDescent="0.25">
      <c r="A104" s="10" t="s">
        <v>130</v>
      </c>
      <c r="B104" s="31" t="s">
        <v>196</v>
      </c>
      <c r="C104" s="18"/>
      <c r="D104" s="18"/>
      <c r="E104" s="11" t="s">
        <v>12</v>
      </c>
      <c r="F104" s="19">
        <v>1</v>
      </c>
      <c r="G104" s="13"/>
      <c r="H104" s="14"/>
      <c r="I104" s="15"/>
      <c r="J104" s="16"/>
    </row>
    <row r="105" spans="1:10" ht="225" x14ac:dyDescent="0.25">
      <c r="A105" s="10" t="s">
        <v>131</v>
      </c>
      <c r="B105" s="31" t="s">
        <v>198</v>
      </c>
      <c r="C105" s="18"/>
      <c r="D105" s="18"/>
      <c r="E105" s="11" t="s">
        <v>17</v>
      </c>
      <c r="F105" s="19">
        <f>10+10+3+2+1</f>
        <v>26</v>
      </c>
      <c r="G105" s="13"/>
      <c r="H105" s="14"/>
      <c r="I105" s="15"/>
      <c r="J105" s="16"/>
    </row>
    <row r="106" spans="1:10" ht="255" x14ac:dyDescent="0.25">
      <c r="A106" s="10" t="s">
        <v>132</v>
      </c>
      <c r="B106" s="31" t="s">
        <v>201</v>
      </c>
      <c r="C106" s="18"/>
      <c r="D106" s="18"/>
      <c r="E106" s="11" t="s">
        <v>14</v>
      </c>
      <c r="F106" s="19">
        <v>1</v>
      </c>
      <c r="G106" s="13"/>
      <c r="H106" s="14"/>
      <c r="I106" s="15"/>
      <c r="J106" s="16"/>
    </row>
    <row r="107" spans="1:10" ht="255" x14ac:dyDescent="0.25">
      <c r="A107" s="10" t="s">
        <v>133</v>
      </c>
      <c r="B107" s="31" t="s">
        <v>202</v>
      </c>
      <c r="C107" s="18"/>
      <c r="D107" s="18"/>
      <c r="E107" s="11" t="s">
        <v>14</v>
      </c>
      <c r="F107" s="19">
        <v>1</v>
      </c>
      <c r="G107" s="13"/>
      <c r="H107" s="14"/>
      <c r="I107" s="15"/>
      <c r="J107" s="16"/>
    </row>
    <row r="108" spans="1:10" ht="240" x14ac:dyDescent="0.25">
      <c r="A108" s="10" t="s">
        <v>134</v>
      </c>
      <c r="B108" s="31" t="s">
        <v>203</v>
      </c>
      <c r="C108" s="18"/>
      <c r="D108" s="18"/>
      <c r="E108" s="11" t="s">
        <v>17</v>
      </c>
      <c r="F108" s="19">
        <f>25+30+5+10</f>
        <v>70</v>
      </c>
      <c r="G108" s="13"/>
      <c r="H108" s="14"/>
      <c r="I108" s="15"/>
      <c r="J108" s="16"/>
    </row>
    <row r="109" spans="1:10" ht="240" x14ac:dyDescent="0.25">
      <c r="A109" s="10" t="s">
        <v>135</v>
      </c>
      <c r="B109" s="31" t="s">
        <v>204</v>
      </c>
      <c r="C109" s="18"/>
      <c r="D109" s="18"/>
      <c r="E109" s="11" t="s">
        <v>17</v>
      </c>
      <c r="F109" s="19">
        <f>20+50+10+6+10+30</f>
        <v>126</v>
      </c>
      <c r="G109" s="13"/>
      <c r="H109" s="14"/>
      <c r="I109" s="15"/>
      <c r="J109" s="16"/>
    </row>
    <row r="110" spans="1:10" ht="225" x14ac:dyDescent="0.25">
      <c r="A110" s="10" t="s">
        <v>136</v>
      </c>
      <c r="B110" s="31" t="s">
        <v>205</v>
      </c>
      <c r="C110" s="18"/>
      <c r="D110" s="18"/>
      <c r="E110" s="11" t="s">
        <v>17</v>
      </c>
      <c r="F110" s="19">
        <f>10</f>
        <v>10</v>
      </c>
      <c r="G110" s="13"/>
      <c r="H110" s="14"/>
      <c r="I110" s="15"/>
      <c r="J110" s="16"/>
    </row>
    <row r="111" spans="1:10" ht="225" x14ac:dyDescent="0.25">
      <c r="A111" s="10" t="s">
        <v>137</v>
      </c>
      <c r="B111" s="31" t="s">
        <v>206</v>
      </c>
      <c r="C111" s="18"/>
      <c r="D111" s="18"/>
      <c r="E111" s="11" t="s">
        <v>17</v>
      </c>
      <c r="F111" s="19">
        <f>10</f>
        <v>10</v>
      </c>
      <c r="G111" s="13"/>
      <c r="H111" s="14"/>
      <c r="I111" s="15"/>
      <c r="J111" s="16"/>
    </row>
    <row r="112" spans="1:10" ht="150" x14ac:dyDescent="0.25">
      <c r="A112" s="10" t="s">
        <v>138</v>
      </c>
      <c r="B112" s="31" t="s">
        <v>247</v>
      </c>
      <c r="C112" s="18"/>
      <c r="D112" s="18"/>
      <c r="E112" s="11" t="s">
        <v>7</v>
      </c>
      <c r="F112" s="19">
        <v>1</v>
      </c>
      <c r="G112" s="13"/>
      <c r="H112" s="14"/>
      <c r="I112" s="15"/>
      <c r="J112" s="16"/>
    </row>
    <row r="113" spans="1:10" ht="150" x14ac:dyDescent="0.25">
      <c r="A113" s="10" t="s">
        <v>139</v>
      </c>
      <c r="B113" s="31" t="s">
        <v>229</v>
      </c>
      <c r="C113" s="18"/>
      <c r="D113" s="18"/>
      <c r="E113" s="11" t="s">
        <v>6</v>
      </c>
      <c r="F113" s="19">
        <f>1</f>
        <v>1</v>
      </c>
      <c r="G113" s="13"/>
      <c r="H113" s="14"/>
      <c r="I113" s="15"/>
      <c r="J113" s="16"/>
    </row>
    <row r="114" spans="1:10" ht="150" x14ac:dyDescent="0.25">
      <c r="A114" s="10" t="s">
        <v>140</v>
      </c>
      <c r="B114" s="31" t="s">
        <v>230</v>
      </c>
      <c r="C114" s="18"/>
      <c r="D114" s="18"/>
      <c r="E114" s="11" t="s">
        <v>6</v>
      </c>
      <c r="F114" s="19">
        <v>1</v>
      </c>
      <c r="G114" s="13"/>
      <c r="H114" s="14"/>
      <c r="I114" s="15"/>
      <c r="J114" s="16"/>
    </row>
    <row r="115" spans="1:10" ht="135" x14ac:dyDescent="0.25">
      <c r="A115" s="10" t="s">
        <v>141</v>
      </c>
      <c r="B115" s="31" t="s">
        <v>27</v>
      </c>
      <c r="C115" s="18"/>
      <c r="D115" s="18"/>
      <c r="E115" s="11" t="s">
        <v>14</v>
      </c>
      <c r="F115" s="19">
        <v>1</v>
      </c>
      <c r="G115" s="13"/>
      <c r="H115" s="14"/>
      <c r="I115" s="15"/>
      <c r="J115" s="16"/>
    </row>
    <row r="116" spans="1:10" ht="150" x14ac:dyDescent="0.25">
      <c r="A116" s="10" t="s">
        <v>142</v>
      </c>
      <c r="B116" s="31" t="s">
        <v>28</v>
      </c>
      <c r="C116" s="18"/>
      <c r="D116" s="18"/>
      <c r="E116" s="11" t="s">
        <v>6</v>
      </c>
      <c r="F116" s="19">
        <v>1</v>
      </c>
      <c r="G116" s="13"/>
      <c r="H116" s="14"/>
      <c r="I116" s="15"/>
      <c r="J116" s="16"/>
    </row>
    <row r="117" spans="1:10" ht="180" x14ac:dyDescent="0.25">
      <c r="A117" s="10" t="s">
        <v>143</v>
      </c>
      <c r="B117" s="32" t="s">
        <v>306</v>
      </c>
      <c r="C117" s="21"/>
      <c r="D117" s="21"/>
      <c r="E117" s="11" t="s">
        <v>6</v>
      </c>
      <c r="F117" s="19">
        <v>1</v>
      </c>
      <c r="G117" s="13"/>
      <c r="H117" s="14"/>
      <c r="I117" s="15"/>
      <c r="J117" s="16"/>
    </row>
    <row r="118" spans="1:10" ht="165" x14ac:dyDescent="0.25">
      <c r="A118" s="10" t="s">
        <v>144</v>
      </c>
      <c r="B118" s="32" t="s">
        <v>279</v>
      </c>
      <c r="C118" s="20"/>
      <c r="D118" s="20"/>
      <c r="E118" s="11" t="s">
        <v>6</v>
      </c>
      <c r="F118" s="19">
        <v>1</v>
      </c>
      <c r="G118" s="13"/>
      <c r="H118" s="14"/>
      <c r="I118" s="15"/>
      <c r="J118" s="16"/>
    </row>
    <row r="119" spans="1:10" ht="180" x14ac:dyDescent="0.25">
      <c r="A119" s="10" t="s">
        <v>145</v>
      </c>
      <c r="B119" s="31" t="s">
        <v>307</v>
      </c>
      <c r="C119" s="17"/>
      <c r="D119" s="17"/>
      <c r="E119" s="11" t="s">
        <v>6</v>
      </c>
      <c r="F119" s="19">
        <f>3</f>
        <v>3</v>
      </c>
      <c r="G119" s="13"/>
      <c r="H119" s="14"/>
      <c r="I119" s="15"/>
      <c r="J119" s="16"/>
    </row>
    <row r="120" spans="1:10" ht="199.5" x14ac:dyDescent="0.25">
      <c r="A120" s="10" t="s">
        <v>146</v>
      </c>
      <c r="B120" s="30" t="s">
        <v>278</v>
      </c>
      <c r="C120" s="6"/>
      <c r="D120" s="6"/>
      <c r="E120" s="11" t="s">
        <v>6</v>
      </c>
      <c r="F120" s="12">
        <v>1</v>
      </c>
      <c r="G120" s="13"/>
      <c r="H120" s="14"/>
      <c r="I120" s="15"/>
      <c r="J120" s="16"/>
    </row>
    <row r="121" spans="1:10" ht="213.75" x14ac:dyDescent="0.25">
      <c r="A121" s="10" t="s">
        <v>147</v>
      </c>
      <c r="B121" s="30" t="s">
        <v>277</v>
      </c>
      <c r="C121" s="6"/>
      <c r="D121" s="6"/>
      <c r="E121" s="11" t="s">
        <v>6</v>
      </c>
      <c r="F121" s="12">
        <f>1+1</f>
        <v>2</v>
      </c>
      <c r="G121" s="13"/>
      <c r="H121" s="14"/>
      <c r="I121" s="15"/>
      <c r="J121" s="16"/>
    </row>
    <row r="122" spans="1:10" ht="180" x14ac:dyDescent="0.25">
      <c r="A122" s="10" t="s">
        <v>148</v>
      </c>
      <c r="B122" s="31" t="s">
        <v>276</v>
      </c>
      <c r="C122" s="18"/>
      <c r="D122" s="18"/>
      <c r="E122" s="11" t="s">
        <v>6</v>
      </c>
      <c r="F122" s="19">
        <v>1</v>
      </c>
      <c r="G122" s="13"/>
      <c r="H122" s="14"/>
      <c r="I122" s="15"/>
      <c r="J122" s="16"/>
    </row>
    <row r="123" spans="1:10" ht="210" x14ac:dyDescent="0.25">
      <c r="A123" s="10" t="s">
        <v>149</v>
      </c>
      <c r="B123" s="31" t="s">
        <v>275</v>
      </c>
      <c r="C123" s="18"/>
      <c r="D123" s="18"/>
      <c r="E123" s="11" t="s">
        <v>6</v>
      </c>
      <c r="F123" s="19">
        <f>1+1</f>
        <v>2</v>
      </c>
      <c r="G123" s="13"/>
      <c r="H123" s="14"/>
      <c r="I123" s="15"/>
      <c r="J123" s="16"/>
    </row>
    <row r="124" spans="1:10" ht="165" x14ac:dyDescent="0.25">
      <c r="A124" s="10" t="s">
        <v>150</v>
      </c>
      <c r="B124" s="31" t="s">
        <v>274</v>
      </c>
      <c r="C124" s="18"/>
      <c r="D124" s="18"/>
      <c r="E124" s="11" t="s">
        <v>6</v>
      </c>
      <c r="F124" s="19">
        <v>1</v>
      </c>
      <c r="G124" s="13"/>
      <c r="H124" s="14"/>
      <c r="I124" s="15"/>
      <c r="J124" s="16"/>
    </row>
    <row r="125" spans="1:10" ht="195" x14ac:dyDescent="0.25">
      <c r="A125" s="10" t="s">
        <v>151</v>
      </c>
      <c r="B125" s="31" t="s">
        <v>200</v>
      </c>
      <c r="C125" s="18"/>
      <c r="D125" s="18"/>
      <c r="E125" s="11" t="s">
        <v>17</v>
      </c>
      <c r="F125" s="19">
        <f>10</f>
        <v>10</v>
      </c>
      <c r="G125" s="13"/>
      <c r="H125" s="14"/>
      <c r="I125" s="15"/>
      <c r="J125" s="16"/>
    </row>
    <row r="126" spans="1:10" ht="135" x14ac:dyDescent="0.25">
      <c r="A126" s="10" t="s">
        <v>152</v>
      </c>
      <c r="B126" s="31" t="s">
        <v>260</v>
      </c>
      <c r="C126" s="18"/>
      <c r="D126" s="18"/>
      <c r="E126" s="11" t="s">
        <v>17</v>
      </c>
      <c r="F126" s="19">
        <f>5</f>
        <v>5</v>
      </c>
      <c r="G126" s="13"/>
      <c r="H126" s="14"/>
      <c r="I126" s="15"/>
      <c r="J126" s="16"/>
    </row>
    <row r="127" spans="1:10" ht="120" x14ac:dyDescent="0.25">
      <c r="A127" s="10" t="s">
        <v>153</v>
      </c>
      <c r="B127" s="31" t="s">
        <v>186</v>
      </c>
      <c r="C127" s="18"/>
      <c r="D127" s="18"/>
      <c r="E127" s="11" t="s">
        <v>17</v>
      </c>
      <c r="F127" s="19">
        <f>10+1+2+6</f>
        <v>19</v>
      </c>
      <c r="G127" s="13"/>
      <c r="H127" s="14"/>
      <c r="I127" s="15"/>
      <c r="J127" s="16"/>
    </row>
    <row r="128" spans="1:10" ht="120" x14ac:dyDescent="0.25">
      <c r="A128" s="10" t="s">
        <v>154</v>
      </c>
      <c r="B128" s="31" t="s">
        <v>187</v>
      </c>
      <c r="C128" s="18"/>
      <c r="D128" s="18"/>
      <c r="E128" s="11" t="s">
        <v>17</v>
      </c>
      <c r="F128" s="19">
        <f>10+3</f>
        <v>13</v>
      </c>
      <c r="G128" s="13"/>
      <c r="H128" s="14"/>
      <c r="I128" s="15"/>
      <c r="J128" s="16"/>
    </row>
    <row r="129" spans="1:10" ht="255" x14ac:dyDescent="0.25">
      <c r="A129" s="10" t="s">
        <v>155</v>
      </c>
      <c r="B129" s="31" t="s">
        <v>178</v>
      </c>
      <c r="C129" s="18"/>
      <c r="D129" s="18"/>
      <c r="E129" s="11" t="s">
        <v>7</v>
      </c>
      <c r="F129" s="19">
        <v>1</v>
      </c>
      <c r="G129" s="15"/>
      <c r="H129" s="14"/>
      <c r="I129" s="15"/>
      <c r="J129" s="16"/>
    </row>
    <row r="130" spans="1:10" ht="210" x14ac:dyDescent="0.25">
      <c r="A130" s="10" t="s">
        <v>156</v>
      </c>
      <c r="B130" s="31" t="s">
        <v>268</v>
      </c>
      <c r="C130" s="18"/>
      <c r="D130" s="18"/>
      <c r="E130" s="11" t="s">
        <v>19</v>
      </c>
      <c r="F130" s="19">
        <v>1</v>
      </c>
      <c r="G130" s="13"/>
      <c r="H130" s="14"/>
      <c r="I130" s="15"/>
      <c r="J130" s="16"/>
    </row>
    <row r="131" spans="1:10" ht="210" x14ac:dyDescent="0.25">
      <c r="A131" s="10" t="s">
        <v>157</v>
      </c>
      <c r="B131" s="31" t="s">
        <v>270</v>
      </c>
      <c r="C131" s="18"/>
      <c r="D131" s="18"/>
      <c r="E131" s="11" t="s">
        <v>20</v>
      </c>
      <c r="F131" s="19">
        <f>2+2+1+1+1</f>
        <v>7</v>
      </c>
      <c r="G131" s="13"/>
      <c r="H131" s="14"/>
      <c r="I131" s="15"/>
      <c r="J131" s="16"/>
    </row>
    <row r="132" spans="1:10" ht="195" x14ac:dyDescent="0.25">
      <c r="A132" s="10" t="s">
        <v>158</v>
      </c>
      <c r="B132" s="31" t="s">
        <v>271</v>
      </c>
      <c r="C132" s="18"/>
      <c r="D132" s="18"/>
      <c r="E132" s="11" t="s">
        <v>19</v>
      </c>
      <c r="F132" s="19">
        <v>1</v>
      </c>
      <c r="G132" s="13"/>
      <c r="H132" s="14"/>
      <c r="I132" s="15"/>
      <c r="J132" s="16"/>
    </row>
    <row r="133" spans="1:10" ht="195" x14ac:dyDescent="0.25">
      <c r="A133" s="10" t="s">
        <v>159</v>
      </c>
      <c r="B133" s="31" t="s">
        <v>272</v>
      </c>
      <c r="C133" s="18"/>
      <c r="D133" s="18"/>
      <c r="E133" s="11" t="s">
        <v>21</v>
      </c>
      <c r="F133" s="19">
        <f>1+2+4+1+1</f>
        <v>9</v>
      </c>
      <c r="G133" s="13"/>
      <c r="H133" s="14"/>
      <c r="I133" s="15"/>
      <c r="J133" s="16"/>
    </row>
    <row r="134" spans="1:10" ht="270" x14ac:dyDescent="0.25">
      <c r="A134" s="10" t="s">
        <v>160</v>
      </c>
      <c r="B134" s="31" t="s">
        <v>273</v>
      </c>
      <c r="C134" s="18"/>
      <c r="D134" s="18"/>
      <c r="E134" s="11" t="s">
        <v>8</v>
      </c>
      <c r="F134" s="19">
        <v>1</v>
      </c>
      <c r="G134" s="15"/>
      <c r="H134" s="14"/>
      <c r="I134" s="15"/>
      <c r="J134" s="16"/>
    </row>
    <row r="135" spans="1:10" ht="255" x14ac:dyDescent="0.25">
      <c r="A135" s="10" t="s">
        <v>161</v>
      </c>
      <c r="B135" s="31" t="s">
        <v>308</v>
      </c>
      <c r="C135" s="18"/>
      <c r="D135" s="18"/>
      <c r="E135" s="11" t="s">
        <v>11</v>
      </c>
      <c r="F135" s="19">
        <f>1</f>
        <v>1</v>
      </c>
      <c r="G135" s="15"/>
      <c r="H135" s="14"/>
      <c r="I135" s="15"/>
      <c r="J135" s="16"/>
    </row>
    <row r="136" spans="1:10" ht="270" x14ac:dyDescent="0.25">
      <c r="A136" s="10" t="s">
        <v>162</v>
      </c>
      <c r="B136" s="31" t="s">
        <v>310</v>
      </c>
      <c r="C136" s="18"/>
      <c r="D136" s="18"/>
      <c r="E136" s="11" t="s">
        <v>6</v>
      </c>
      <c r="F136" s="19">
        <v>1</v>
      </c>
      <c r="G136" s="13"/>
      <c r="H136" s="14"/>
      <c r="I136" s="15"/>
      <c r="J136" s="16"/>
    </row>
    <row r="137" spans="1:10" ht="285" x14ac:dyDescent="0.25">
      <c r="A137" s="10" t="s">
        <v>163</v>
      </c>
      <c r="B137" s="31" t="s">
        <v>309</v>
      </c>
      <c r="C137" s="18"/>
      <c r="D137" s="18"/>
      <c r="E137" s="11" t="s">
        <v>8</v>
      </c>
      <c r="F137" s="19">
        <v>1</v>
      </c>
      <c r="G137" s="15"/>
      <c r="H137" s="14"/>
      <c r="I137" s="15"/>
      <c r="J137" s="16"/>
    </row>
    <row r="138" spans="1:10" x14ac:dyDescent="0.25">
      <c r="A138" s="10" t="s">
        <v>164</v>
      </c>
      <c r="B138" s="30" t="s">
        <v>236</v>
      </c>
      <c r="C138" s="6"/>
      <c r="D138" s="6"/>
      <c r="E138" s="11" t="s">
        <v>6</v>
      </c>
      <c r="F138" s="12">
        <v>1</v>
      </c>
      <c r="G138" s="13"/>
      <c r="H138" s="14"/>
      <c r="I138" s="15"/>
      <c r="J138" s="16"/>
    </row>
    <row r="139" spans="1:10" ht="142.5" x14ac:dyDescent="0.25">
      <c r="A139" s="10" t="s">
        <v>165</v>
      </c>
      <c r="B139" s="30" t="s">
        <v>261</v>
      </c>
      <c r="C139" s="5"/>
      <c r="D139" s="5"/>
      <c r="E139" s="11" t="s">
        <v>6</v>
      </c>
      <c r="F139" s="12">
        <v>1</v>
      </c>
      <c r="G139" s="13"/>
      <c r="H139" s="14"/>
      <c r="I139" s="15"/>
      <c r="J139" s="16"/>
    </row>
    <row r="140" spans="1:10" ht="315" x14ac:dyDescent="0.25">
      <c r="A140" s="10" t="s">
        <v>166</v>
      </c>
      <c r="B140" s="31" t="s">
        <v>239</v>
      </c>
      <c r="C140" s="18"/>
      <c r="D140" s="18"/>
      <c r="E140" s="11" t="s">
        <v>26</v>
      </c>
      <c r="F140" s="19">
        <v>1</v>
      </c>
      <c r="G140" s="13"/>
      <c r="H140" s="14"/>
      <c r="I140" s="15"/>
      <c r="J140" s="16"/>
    </row>
    <row r="141" spans="1:10" ht="330" x14ac:dyDescent="0.25">
      <c r="A141" s="10" t="s">
        <v>167</v>
      </c>
      <c r="B141" s="31" t="s">
        <v>238</v>
      </c>
      <c r="C141" s="18"/>
      <c r="D141" s="18"/>
      <c r="E141" s="11" t="s">
        <v>26</v>
      </c>
      <c r="F141" s="19">
        <v>1</v>
      </c>
      <c r="G141" s="13"/>
      <c r="H141" s="14"/>
      <c r="I141" s="15"/>
      <c r="J141" s="16"/>
    </row>
    <row r="142" spans="1:10" ht="15.75" x14ac:dyDescent="0.25">
      <c r="A142" s="24"/>
      <c r="B142" s="34"/>
      <c r="C142" s="24"/>
      <c r="D142" s="24"/>
      <c r="E142" s="24"/>
      <c r="F142" s="25" t="s">
        <v>168</v>
      </c>
      <c r="G142" s="26"/>
      <c r="H142" s="25"/>
      <c r="I142" s="27"/>
      <c r="J142" s="27"/>
    </row>
    <row r="143" spans="1:10" x14ac:dyDescent="0.25">
      <c r="G143"/>
      <c r="H143"/>
      <c r="I143"/>
    </row>
    <row r="144" spans="1:10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</sheetData>
  <autoFilter ref="A2:J142" xr:uid="{00000000-0001-0000-0000-000000000000}">
    <sortState xmlns:xlrd2="http://schemas.microsoft.com/office/spreadsheetml/2017/richdata2" ref="A3:J142">
      <sortCondition ref="B2:B142"/>
    </sortState>
  </autoFilter>
  <sortState xmlns:xlrd2="http://schemas.microsoft.com/office/spreadsheetml/2017/richdata2" ref="A3:J474">
    <sortCondition ref="B3:B473"/>
  </sortState>
  <phoneticPr fontId="23" type="noConversion"/>
  <conditionalFormatting sqref="E19">
    <cfRule type="duplicateValues" dxfId="2" priority="2"/>
  </conditionalFormatting>
  <conditionalFormatting sqref="E21">
    <cfRule type="duplicateValues" dxfId="1" priority="1"/>
  </conditionalFormatting>
  <conditionalFormatting sqref="B17:E17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GenoPlast Biotech S.A.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mborowiec</dc:creator>
  <cp:lastModifiedBy>Karolina Owczarek (p011619)</cp:lastModifiedBy>
  <cp:lastPrinted>2023-08-18T11:41:45Z</cp:lastPrinted>
  <dcterms:created xsi:type="dcterms:W3CDTF">2019-12-20T07:55:14Z</dcterms:created>
  <dcterms:modified xsi:type="dcterms:W3CDTF">2023-10-02T09:17:58Z</dcterms:modified>
</cp:coreProperties>
</file>