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928"/>
  <workbookPr/>
  <mc:AlternateContent xmlns:mc="http://schemas.openxmlformats.org/markup-compatibility/2006">
    <mc:Choice Requires="x15">
      <x15ac:absPath xmlns:x15ac="http://schemas.microsoft.com/office/spreadsheetml/2010/11/ac" url="\\aplikacje\Katalogi\FZ\Wspólny FZ\Postępowania\2024\899_2024_018 Sprzątanie\Szacowanie\"/>
    </mc:Choice>
  </mc:AlternateContent>
  <xr:revisionPtr revIDLastSave="0" documentId="13_ncr:1_{1F52E140-0087-4734-B37D-5C45CFFA86F1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 Część I " sheetId="1" r:id="rId1"/>
    <sheet name="Część I" sheetId="2" r:id="rId2"/>
    <sheet name=" Część I" sheetId="3" r:id="rId3"/>
    <sheet name="Podsumowanie " sheetId="6" r:id="rId4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6" i="1" l="1"/>
  <c r="G6" i="1" s="1"/>
  <c r="I6" i="1" s="1"/>
  <c r="J6" i="1" s="1"/>
  <c r="F30" i="2"/>
  <c r="G30" i="2" s="1"/>
  <c r="F29" i="2"/>
  <c r="G29" i="2" s="1"/>
  <c r="F22" i="2"/>
  <c r="G22" i="2" s="1"/>
  <c r="F15" i="1"/>
  <c r="G15" i="1" s="1"/>
  <c r="I15" i="1" s="1"/>
  <c r="J15" i="1" s="1"/>
  <c r="F16" i="1"/>
  <c r="G16" i="1" s="1"/>
  <c r="I16" i="1" s="1"/>
  <c r="J16" i="1" s="1"/>
  <c r="F17" i="1"/>
  <c r="G17" i="1" s="1"/>
  <c r="I17" i="1" s="1"/>
  <c r="J17" i="1" s="1"/>
  <c r="F14" i="1"/>
  <c r="G14" i="1" s="1"/>
  <c r="I14" i="1" s="1"/>
  <c r="J14" i="1" s="1"/>
  <c r="I9" i="1"/>
  <c r="J9" i="1" s="1"/>
  <c r="F7" i="1"/>
  <c r="G7" i="1" s="1"/>
  <c r="I7" i="1" s="1"/>
  <c r="J7" i="1" s="1"/>
  <c r="F8" i="1"/>
  <c r="G8" i="1" s="1"/>
  <c r="I8" i="1" s="1"/>
  <c r="J8" i="1" s="1"/>
  <c r="F9" i="1"/>
  <c r="G9" i="1" s="1"/>
  <c r="F15" i="2"/>
  <c r="G15" i="2" s="1"/>
  <c r="F16" i="2"/>
  <c r="G16" i="2" s="1"/>
  <c r="F17" i="2"/>
  <c r="G17" i="2" s="1"/>
  <c r="F18" i="2"/>
  <c r="G18" i="2" s="1"/>
  <c r="F19" i="2"/>
  <c r="G19" i="2" s="1"/>
  <c r="F20" i="2"/>
  <c r="G20" i="2" s="1"/>
  <c r="F21" i="2"/>
  <c r="G21" i="2" s="1"/>
  <c r="F23" i="2"/>
  <c r="G23" i="2" s="1"/>
  <c r="F24" i="2"/>
  <c r="G24" i="2" s="1"/>
  <c r="F25" i="2"/>
  <c r="G25" i="2" s="1"/>
  <c r="F26" i="2"/>
  <c r="G26" i="2" s="1"/>
  <c r="F27" i="2"/>
  <c r="G27" i="2" s="1"/>
  <c r="F28" i="2"/>
  <c r="G28" i="2" s="1"/>
  <c r="F31" i="2"/>
  <c r="G31" i="2" s="1"/>
  <c r="F32" i="2"/>
  <c r="G32" i="2" s="1"/>
  <c r="F33" i="2"/>
  <c r="G33" i="2" s="1"/>
  <c r="F34" i="2"/>
  <c r="G34" i="2" s="1"/>
  <c r="F35" i="2"/>
  <c r="G35" i="2" s="1"/>
  <c r="F36" i="2"/>
  <c r="G36" i="2" s="1"/>
  <c r="F37" i="2"/>
  <c r="G37" i="2" s="1"/>
  <c r="F38" i="2"/>
  <c r="G38" i="2" s="1"/>
  <c r="F39" i="2"/>
  <c r="G39" i="2" s="1"/>
  <c r="F40" i="2"/>
  <c r="G40" i="2" s="1"/>
  <c r="F7" i="2"/>
  <c r="I37" i="2" l="1"/>
  <c r="J37" i="2" s="1"/>
  <c r="I23" i="2"/>
  <c r="J23" i="2" s="1"/>
  <c r="I20" i="2"/>
  <c r="J20" i="2" s="1"/>
  <c r="I34" i="2"/>
  <c r="J34" i="2" s="1"/>
  <c r="I39" i="2"/>
  <c r="J39" i="2" s="1"/>
  <c r="I18" i="2"/>
  <c r="J18" i="2" s="1"/>
  <c r="I16" i="2"/>
  <c r="J16" i="2" s="1"/>
  <c r="I21" i="2"/>
  <c r="J21" i="2" s="1"/>
  <c r="I35" i="2"/>
  <c r="J35" i="2" s="1"/>
  <c r="I40" i="2"/>
  <c r="J40" i="2" s="1"/>
  <c r="I19" i="2"/>
  <c r="J19" i="2" s="1"/>
  <c r="I38" i="2"/>
  <c r="J38" i="2" s="1"/>
  <c r="I32" i="2"/>
  <c r="J32" i="2" s="1"/>
  <c r="I24" i="2"/>
  <c r="J24" i="2" s="1"/>
  <c r="I17" i="2"/>
  <c r="J17" i="2" s="1"/>
  <c r="I31" i="2"/>
  <c r="J31" i="2" s="1"/>
  <c r="I36" i="2"/>
  <c r="J36" i="2" s="1"/>
  <c r="I28" i="2"/>
  <c r="J28" i="2" s="1"/>
  <c r="I15" i="2"/>
  <c r="J15" i="2" s="1"/>
  <c r="I27" i="2"/>
  <c r="J27" i="2" s="1"/>
  <c r="I26" i="2"/>
  <c r="J26" i="2" s="1"/>
  <c r="I33" i="2"/>
  <c r="J33" i="2" s="1"/>
  <c r="I25" i="2"/>
  <c r="J25" i="2" s="1"/>
  <c r="G7" i="2"/>
  <c r="I7" i="2" s="1"/>
  <c r="J7" i="2" s="1"/>
  <c r="E13" i="3"/>
  <c r="G13" i="3" s="1"/>
  <c r="H13" i="3" s="1"/>
  <c r="E12" i="3"/>
  <c r="G12" i="3" s="1"/>
  <c r="H12" i="3" s="1"/>
  <c r="E6" i="3"/>
  <c r="G6" i="3" s="1"/>
  <c r="H6" i="3" s="1"/>
  <c r="J18" i="1" l="1"/>
  <c r="F8" i="2" l="1"/>
  <c r="F6" i="2"/>
  <c r="G6" i="2" s="1"/>
  <c r="I6" i="2" s="1"/>
  <c r="J6" i="2" s="1"/>
  <c r="E7" i="3"/>
  <c r="E8" i="3" l="1"/>
  <c r="G7" i="3"/>
  <c r="H7" i="3" s="1"/>
  <c r="G8" i="2"/>
  <c r="I8" i="2" s="1"/>
  <c r="J8" i="2" s="1"/>
  <c r="H8" i="3" l="1"/>
  <c r="F14" i="2" l="1"/>
  <c r="G14" i="2" s="1"/>
  <c r="G41" i="2" l="1"/>
  <c r="I14" i="2"/>
  <c r="J14" i="2" s="1"/>
  <c r="E14" i="3"/>
  <c r="G9" i="2"/>
  <c r="H14" i="3" l="1"/>
  <c r="H16" i="3" s="1"/>
  <c r="J41" i="2"/>
  <c r="J10" i="1"/>
  <c r="J22" i="1" l="1"/>
  <c r="J9" i="2"/>
  <c r="J44" i="2" l="1"/>
</calcChain>
</file>

<file path=xl/sharedStrings.xml><?xml version="1.0" encoding="utf-8"?>
<sst xmlns="http://schemas.openxmlformats.org/spreadsheetml/2006/main" count="151" uniqueCount="97">
  <si>
    <t>Utrzymanie w czystości autobusów komunikacji miejskiej znajdujących się w zajezdni autobusowej w Gorzowie Wlkp. przy ul. Kostrzyńskiej 46</t>
  </si>
  <si>
    <t>Lp.</t>
  </si>
  <si>
    <t>Rodzaj czynności i częstotliwość wykonywania</t>
  </si>
  <si>
    <t>Cena usługi netto           (za 1 szt.)</t>
  </si>
  <si>
    <t>Średnia ilość dni    w miesiącu</t>
  </si>
  <si>
    <t>Średnia wartość netto w miesiącu</t>
  </si>
  <si>
    <t>Utrzymanie w czystości autobusów – dni robocze</t>
  </si>
  <si>
    <t>Utrzymanie w czystości autobusów – soboty</t>
  </si>
  <si>
    <t>Utrzymanie w czystości autobusów – dni wolne, niedziele i święta</t>
  </si>
  <si>
    <t>Utrzymanie w czystości autobusów – sprzątanie okresowe</t>
  </si>
  <si>
    <t>Suma netto</t>
  </si>
  <si>
    <t>Suma brutto</t>
  </si>
  <si>
    <t>Utrzymanie w czystości tramwajów znajdujących się w zajezdni tramwajowej w Gorzowie Wlkp. przy ul Kostrzyńskiej 46</t>
  </si>
  <si>
    <t>Czynność</t>
  </si>
  <si>
    <t>Utrzymanie w czystości tramwajów – dni robocze</t>
  </si>
  <si>
    <t>Utrzymanie w czystości tramwajów – soboty</t>
  </si>
  <si>
    <t>Utrzymanie w czystości tramwajów – dni wolne, niedziele i święta</t>
  </si>
  <si>
    <t>Utrzymanie w czystości tramwajów – sprzątanie okresowe</t>
  </si>
  <si>
    <t>Utrzymanie w czystości hali napraw, myjni i korytarzy hali napraw Wydziału Przewozów Autobusowych</t>
  </si>
  <si>
    <t>Ilość m2</t>
  </si>
  <si>
    <t>Cena netto za 1 m2</t>
  </si>
  <si>
    <t>Utrzymanie w czystości myjni</t>
  </si>
  <si>
    <t>Utrzymanie w czystości hali napraw, stacji diagnostycznej,korytarzy przy hali oraz w pomieszczeniach do regeneracji</t>
  </si>
  <si>
    <t>Utrzymanie czystości w biurach i pomieszczeniach socjalnych Miejskiego Zakładu Komunikacji w Gorzowie Wielkopolskim Sp. z o.o.</t>
  </si>
  <si>
    <t>Średnia wartość netto miesięcznie</t>
  </si>
  <si>
    <t>Utrzymanie w czystości torowisk wydzielonych, pętli tramwajowych i autobusowych</t>
  </si>
  <si>
    <t>Cena netto ryczał za 1 miesiąc</t>
  </si>
  <si>
    <t>Ilość akcji (średnia)</t>
  </si>
  <si>
    <r>
      <t xml:space="preserve">Utrzymanie w czystości budynku administracyjno-biurowego – dyspozytornia (pokój dyspozytorów, sala kierowców,przedsionek, toalety) – ul. Kostrzyńska 46 (codziennie) </t>
    </r>
    <r>
      <rPr>
        <sz val="10"/>
        <color rgb="FFFF0000"/>
        <rFont val="Times New Roman"/>
        <family val="1"/>
        <charset val="238"/>
      </rPr>
      <t>b</t>
    </r>
  </si>
  <si>
    <r>
      <t xml:space="preserve">Utrzymanie w czystości budynku administracyjno-biurowego – schody, korytarz w piwnicy (2 razy w miesiącu) </t>
    </r>
    <r>
      <rPr>
        <sz val="10"/>
        <color rgb="FFFF0000"/>
        <rFont val="Times New Roman"/>
        <family val="1"/>
        <charset val="238"/>
      </rPr>
      <t>d</t>
    </r>
  </si>
  <si>
    <r>
      <t xml:space="preserve">Utrzymanie w czystości pomieszczenia bezpiecznego w budynku Stacji Paliw (2 razy w miesiącu) </t>
    </r>
    <r>
      <rPr>
        <sz val="10"/>
        <color rgb="FFFF0000"/>
        <rFont val="Times New Roman"/>
        <family val="1"/>
        <charset val="238"/>
      </rPr>
      <t>h</t>
    </r>
  </si>
  <si>
    <r>
      <t xml:space="preserve">Utrzymanie w czystości budynku administracyjno-biurowego – (korytarz, toalety, klatka schodowa) – ul. Kostrzyńska 46 (dni robocze poniedziałek-piątek) </t>
    </r>
    <r>
      <rPr>
        <sz val="10"/>
        <color rgb="FFFF0000"/>
        <rFont val="Times New Roman"/>
        <family val="1"/>
        <charset val="238"/>
      </rPr>
      <t>c</t>
    </r>
  </si>
  <si>
    <r>
      <t>Utrzymanie w czystości punktu kontrolnego „Wieprzyce” wraz z przyległym terenem wokół budynków socjalnych w pasie o szerokości 2 m (codziennie)</t>
    </r>
    <r>
      <rPr>
        <sz val="10"/>
        <color rgb="FFFF0000"/>
        <rFont val="Times New Roman"/>
        <family val="1"/>
        <charset val="238"/>
      </rPr>
      <t xml:space="preserve"> q</t>
    </r>
  </si>
  <si>
    <r>
      <t>Utrzymanie w czystości punktu kontrolnego „Piaski”wraz z przyległym terenem wokół budynków socjalnych w pasie o szerokości 2 m (codziennie)</t>
    </r>
    <r>
      <rPr>
        <sz val="10"/>
        <color rgb="FFFF0000"/>
        <rFont val="Times New Roman"/>
        <family val="1"/>
        <charset val="238"/>
      </rPr>
      <t xml:space="preserve"> t</t>
    </r>
  </si>
  <si>
    <r>
      <t>Utrzymanie w czystości punktu kontrolnego ul. Śląska łącznie z toaletą (codziennie)</t>
    </r>
    <r>
      <rPr>
        <sz val="10"/>
        <color rgb="FFFF0000"/>
        <rFont val="Times New Roman"/>
        <family val="1"/>
        <charset val="238"/>
      </rPr>
      <t xml:space="preserve"> u</t>
    </r>
  </si>
  <si>
    <r>
      <t xml:space="preserve">Utrzymanie w czystości pomieszczeń szatni łącznie z korytarzem i klatkami schodowymi – dwukrotne sprzątanie w ciągu doby (codziennie) </t>
    </r>
    <r>
      <rPr>
        <sz val="10"/>
        <color rgb="FFFF0000"/>
        <rFont val="Times New Roman"/>
        <family val="1"/>
        <charset val="238"/>
      </rPr>
      <t>o</t>
    </r>
  </si>
  <si>
    <r>
      <t>Utrzymanie w czystości punktu kontrolnego ul. Marcinkowskiego wraz z przyległym terenem wokół budynków socjalnych w pasie o szerokości 2 m – dwukrotne sprzątanie w ciągu doby (codziennie)</t>
    </r>
    <r>
      <rPr>
        <sz val="10"/>
        <color rgb="FFFF0000"/>
        <rFont val="Times New Roman"/>
        <family val="1"/>
        <charset val="238"/>
      </rPr>
      <t xml:space="preserve"> p</t>
    </r>
  </si>
  <si>
    <r>
      <t>Utrzymanie w czystości punkt socjalny „Fieldorfa-Nila” (od 2022) ul. Walczaka  wraz z przyległym terenem wokół budynków socjalnych w pasie o szerokości 2 m (codziennie)</t>
    </r>
    <r>
      <rPr>
        <sz val="10"/>
        <color rgb="FFFF0000"/>
        <rFont val="Times New Roman"/>
        <family val="1"/>
        <charset val="238"/>
      </rPr>
      <t xml:space="preserve"> r</t>
    </r>
  </si>
  <si>
    <r>
      <t>Utrzymanie w czystości punktu kontrolnego ul. Słowiańska – dwukrotne sprzątanie w ciągu doby wraz z przyległym terenem wokół budynków socjalnych w pasie o szerokości 2 m (codziennie)</t>
    </r>
    <r>
      <rPr>
        <sz val="10"/>
        <color rgb="FFFF0000"/>
        <rFont val="Times New Roman"/>
        <family val="1"/>
        <charset val="238"/>
      </rPr>
      <t xml:space="preserve"> s</t>
    </r>
  </si>
  <si>
    <r>
      <t>Utrzymanie w czystości Centrum Obsługi Klienta ul. Drzymały (dni robocze od poniedziałku do soboty)</t>
    </r>
    <r>
      <rPr>
        <sz val="10"/>
        <color rgb="FFFF0000"/>
        <rFont val="Times New Roman"/>
        <family val="1"/>
        <charset val="238"/>
      </rPr>
      <t xml:space="preserve"> v</t>
    </r>
  </si>
  <si>
    <t>Utrzymanie zieleni na wydzielonych torowiskach , pętlach tramwajowych i autobusowych</t>
  </si>
  <si>
    <t>Utrzymanie w czystości wydzielonych torowisk, pętli tramwajowych i autobusowych</t>
  </si>
  <si>
    <t>9A</t>
  </si>
  <si>
    <t>9B</t>
  </si>
  <si>
    <t>Utrzymanie w czystości toalet, korytarzy i schodów w budynku Warsztatów Centralnych</t>
  </si>
  <si>
    <t>13A</t>
  </si>
  <si>
    <t>13B</t>
  </si>
  <si>
    <t>13C</t>
  </si>
  <si>
    <t>Utrzymanie w czystości 3 toalet wraz z pomieszczeniem socjalnym</t>
  </si>
  <si>
    <t>VAT</t>
  </si>
  <si>
    <t>Wartość VAT</t>
  </si>
  <si>
    <t>Utrzymanie w czystości biur w budynku Warsztatów Centralnych</t>
  </si>
  <si>
    <r>
      <t xml:space="preserve">Utrzymanie w czystości budynku administracyjno-biurowego – pokoje, ul. Kostrzyńska 46 (dni robocze: wtorki ,czwartki) </t>
    </r>
    <r>
      <rPr>
        <sz val="10"/>
        <color rgb="FFFF0000"/>
        <rFont val="Times New Roman"/>
        <family val="1"/>
        <charset val="238"/>
      </rPr>
      <t>a</t>
    </r>
  </si>
  <si>
    <t>ZADANIE 1</t>
  </si>
  <si>
    <t>ZADANIE 2</t>
  </si>
  <si>
    <r>
      <t xml:space="preserve">Utrzymanie w czystości stołówki - raz w ciągu doby (codziennie) </t>
    </r>
    <r>
      <rPr>
        <sz val="10"/>
        <color rgb="FFFF0000"/>
        <rFont val="Times New Roman"/>
        <family val="1"/>
        <charset val="238"/>
      </rPr>
      <t>n</t>
    </r>
  </si>
  <si>
    <t>Utrzymanie w czystości w Hali zajezdni Tramwajowej w stacji obsługi i Halii Tmawajowej</t>
  </si>
  <si>
    <t xml:space="preserve">Zimowe utrzymanie i pozimowe oczyszczanie drogi dojazdowej, parkingu i placu postojowego autobusów. </t>
  </si>
  <si>
    <t>Pozimowe oczyszczanie z piasku drogi dojazdowej, parkingu i placu postojowego na terenie bazy Miejskiego Zakładu Komunikacji w Gorzowie Wielkopolskim Sp. z o.o. o łącznej powierzchni 11.875,00 m2 – jednokrotnie w ciągu roku</t>
  </si>
  <si>
    <t>Wartość netto za 2025 rok</t>
  </si>
  <si>
    <t>Ilość pojazdów w roku 2025 (szt.)</t>
  </si>
  <si>
    <t xml:space="preserve">Wartość brutto </t>
  </si>
  <si>
    <t>Wartość brutto</t>
  </si>
  <si>
    <t>ZADANIE 3</t>
  </si>
  <si>
    <t>ZADANIE 4</t>
  </si>
  <si>
    <t>ZADANIE 5</t>
  </si>
  <si>
    <t>ZADANIE 6</t>
  </si>
  <si>
    <t>Część I zad. 3 oraz zad.4 - Usługa utrzymania czystości w obiektach i pojazdach Miejskiego Zakładu Komunikacji w Gorzowie Wielkopolskim</t>
  </si>
  <si>
    <t>Część I zad. 1 oraz zad. 2- Usługa utrzymania czystości w obiektach i pojazdach Miejskiego Zakładu Komunikacji w Gorzowie Wielkopolskim</t>
  </si>
  <si>
    <t>Część I zad. 5 oraz zad. 6 - Usługa utrzymania czystości w obiektach i pojazdach Miejskiego Zakładu Komunikacji w Gorzowie Wielkopolskim</t>
  </si>
  <si>
    <t>Suma netto zadanie 1 i 2</t>
  </si>
  <si>
    <t>Suma brutto zadanie 1 i 2</t>
  </si>
  <si>
    <r>
      <t xml:space="preserve">Utrzymanie w czystości budynku Stacji Paliw wraz z terenem wokół budynku w pasie o szerokości 3 m i opróżnianie  koszy 2 razy w tygodniu (dni robocze: wtorki i czwartki) </t>
    </r>
    <r>
      <rPr>
        <sz val="10"/>
        <color rgb="FFFF0000"/>
        <rFont val="Times New Roman"/>
        <family val="1"/>
        <charset val="238"/>
      </rPr>
      <t>g</t>
    </r>
  </si>
  <si>
    <t>Opróżnianie trzech koszy w miejscach wyznaczonych na placach do ładowania autobusów elektrycznych ( jeden przy ul. Kostrzyńskiej i dwa przy ul. Marcinkowskiego ) raz w tygodniu</t>
  </si>
  <si>
    <t>Razem brutto zadanie 3 i 4</t>
  </si>
  <si>
    <t>Razem netto zadanie 3 i 4</t>
  </si>
  <si>
    <t>Razem netto zadanie 5 i 6</t>
  </si>
  <si>
    <t>Razem brutto zadanie 5 i 6</t>
  </si>
  <si>
    <t>Zimowe utrzymanie ciągów pieszych  na terenie bazy Miejskiego Zakładu Komunikacji w Gorzowie Wielkopolskim Sp. z o.o. - akcje odśnieżania świadczone w miesiącach zimowych od listopada do marca – powierzchnia terenu 2.787,00 m2</t>
  </si>
  <si>
    <t xml:space="preserve">Podsumowanie </t>
  </si>
  <si>
    <t>netto</t>
  </si>
  <si>
    <t>brutto</t>
  </si>
  <si>
    <t>Część I</t>
  </si>
  <si>
    <t xml:space="preserve"> -   zł </t>
  </si>
  <si>
    <t>Suma</t>
  </si>
  <si>
    <t>13D</t>
  </si>
  <si>
    <t>13E</t>
  </si>
  <si>
    <t>Utrzymanie w czystości pomieszczenia brygadzistów na terenie zajezdni autobusowej (dni robocze poniedziałek -piątek) k</t>
  </si>
  <si>
    <t>Utrzymanie w czystości biura Mistrzów Wydziału Autobusowego (raz w tygodniu)</t>
  </si>
  <si>
    <t>Utrzymanie w czystości pomieszczenia brygadzistów na terenie zajezdni tramwajowej (dni robocze poniedziałek -piątek) k</t>
  </si>
  <si>
    <t>10A</t>
  </si>
  <si>
    <t>Utrzymanie w czystości biura kierownika Wydziału Tramwajowego (dwa razy w tygodniu)</t>
  </si>
  <si>
    <t>Utrzymanie w czystości biura mistrza  na terenie zajezdni tramwajowej 2 razy w tygodniu  (dni robocze: wtorki i czwartki) j</t>
  </si>
  <si>
    <t>Utrzymanie w czystości salki narad  na terenie zajezdni tramwajowej (raz w miesiącu w miesiącu) l</t>
  </si>
  <si>
    <t>Utrzymanie w czystości biur Wydziału Autobusowego i magazynu (raz w tygodniu)</t>
  </si>
  <si>
    <t>Utrzymanie w czystości biura kierownika Wydziału Przewozów Autobusowych (dwa razy w tygodniu)</t>
  </si>
  <si>
    <t>Szacowanie wartości zamówienia Załacznik nr 1 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</si>
</sst>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4" formatCode="_-* #,##0.00\ &quot;zł&quot;_-;\-* #,##0.00\ &quot;zł&quot;_-;_-* &quot;-&quot;??\ &quot;zł&quot;_-;_-@_-"/>
    <numFmt numFmtId="164" formatCode="&quot; &quot;#,##0.00&quot; &quot;[$zł-415]&quot; &quot;;&quot;-&quot;#,##0.00&quot; &quot;[$zł-415]&quot; &quot;;&quot; -&quot;00&quot; &quot;[$zł-415]&quot; &quot;;&quot; &quot;@&quot; &quot;"/>
    <numFmt numFmtId="165" formatCode="#,##0.00&quot; &quot;[$zł-415];[Red]&quot;-&quot;#,##0.00&quot; &quot;[$zł-415]"/>
    <numFmt numFmtId="166" formatCode="#,##0.00\ [$zł-415]"/>
  </numFmts>
  <fonts count="12" x14ac:knownFonts="1">
    <font>
      <sz val="11"/>
      <color rgb="FF000000"/>
      <name val="Arial"/>
      <family val="2"/>
      <charset val="238"/>
    </font>
    <font>
      <b/>
      <i/>
      <sz val="16"/>
      <color rgb="FF000000"/>
      <name val="Arial"/>
      <family val="2"/>
      <charset val="238"/>
    </font>
    <font>
      <b/>
      <i/>
      <u/>
      <sz val="11"/>
      <color rgb="FF000000"/>
      <name val="Arial"/>
      <family val="2"/>
      <charset val="238"/>
    </font>
    <font>
      <b/>
      <sz val="10"/>
      <name val="Times New Roman"/>
      <family val="1"/>
      <charset val="238"/>
    </font>
    <font>
      <b/>
      <sz val="10"/>
      <color rgb="FF000000"/>
      <name val="Times New Roman"/>
      <family val="1"/>
      <charset val="238"/>
    </font>
    <font>
      <sz val="10"/>
      <color rgb="FF000000"/>
      <name val="Times New Roman"/>
      <family val="1"/>
      <charset val="238"/>
    </font>
    <font>
      <sz val="11"/>
      <color rgb="FF000000"/>
      <name val="Times New Roman"/>
      <family val="1"/>
      <charset val="238"/>
    </font>
    <font>
      <b/>
      <sz val="11"/>
      <color rgb="FF000000"/>
      <name val="Times New Roman"/>
      <family val="1"/>
      <charset val="238"/>
    </font>
    <font>
      <sz val="10"/>
      <color rgb="FFFF0000"/>
      <name val="Times New Roman"/>
      <family val="1"/>
      <charset val="238"/>
    </font>
    <font>
      <sz val="10"/>
      <name val="Times New Roman"/>
      <family val="1"/>
      <charset val="238"/>
    </font>
    <font>
      <sz val="10"/>
      <color theme="1"/>
      <name val="Times New Roman"/>
      <family val="1"/>
      <charset val="238"/>
    </font>
    <font>
      <sz val="11"/>
      <name val="Times New Roman"/>
      <family val="1"/>
      <charset val="238"/>
    </font>
  </fonts>
  <fills count="7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  <fill>
      <patternFill patternType="solid">
        <fgColor theme="4" tint="0.59999389629810485"/>
        <bgColor rgb="FFFFFF00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0"/>
        <bgColor indexed="64"/>
      </patternFill>
    </fill>
  </fills>
  <borders count="16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ck">
        <color rgb="FFFF0000"/>
      </left>
      <right style="thick">
        <color rgb="FFFF0000"/>
      </right>
      <top style="thick">
        <color rgb="FFFF0000"/>
      </top>
      <bottom style="thin">
        <color rgb="FF000000"/>
      </bottom>
      <diagonal/>
    </border>
    <border>
      <left style="thick">
        <color rgb="FFFF0000"/>
      </left>
      <right style="thick">
        <color rgb="FFFF0000"/>
      </right>
      <top style="thin">
        <color rgb="FF000000"/>
      </top>
      <bottom style="thin">
        <color rgb="FF000000"/>
      </bottom>
      <diagonal/>
    </border>
    <border>
      <left style="thick">
        <color rgb="FFFF0000"/>
      </left>
      <right style="thick">
        <color rgb="FFFF0000"/>
      </right>
      <top style="thin">
        <color rgb="FF000000"/>
      </top>
      <bottom style="thick">
        <color rgb="FFFF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indexed="64"/>
      </right>
      <top style="thin">
        <color rgb="FF000000"/>
      </top>
      <bottom style="thin">
        <color rgb="FF000000"/>
      </bottom>
      <diagonal/>
    </border>
  </borders>
  <cellStyleXfs count="5">
    <xf numFmtId="0" fontId="0" fillId="0" borderId="0"/>
    <xf numFmtId="0" fontId="1" fillId="0" borderId="0" applyNumberFormat="0" applyBorder="0" applyProtection="0">
      <alignment horizontal="center"/>
    </xf>
    <xf numFmtId="0" fontId="1" fillId="0" borderId="0" applyNumberFormat="0" applyBorder="0" applyProtection="0">
      <alignment horizontal="center" textRotation="90"/>
    </xf>
    <xf numFmtId="0" fontId="2" fillId="0" borderId="0" applyNumberFormat="0" applyBorder="0" applyProtection="0"/>
    <xf numFmtId="165" fontId="2" fillId="0" borderId="0" applyBorder="0" applyProtection="0"/>
  </cellStyleXfs>
  <cellXfs count="67">
    <xf numFmtId="0" fontId="0" fillId="0" borderId="0" xfId="0"/>
    <xf numFmtId="0" fontId="4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4" fillId="0" borderId="8" xfId="0" applyFont="1" applyBorder="1" applyAlignment="1">
      <alignment horizontal="center" vertical="center" wrapText="1"/>
    </xf>
    <xf numFmtId="0" fontId="4" fillId="0" borderId="6" xfId="0" applyFont="1" applyBorder="1" applyAlignment="1">
      <alignment horizontal="center" vertical="center" wrapText="1"/>
    </xf>
    <xf numFmtId="0" fontId="0" fillId="0" borderId="0" xfId="0" applyAlignment="1">
      <alignment vertical="center"/>
    </xf>
    <xf numFmtId="0" fontId="5" fillId="0" borderId="1" xfId="0" applyFont="1" applyBorder="1" applyAlignment="1">
      <alignment vertical="center"/>
    </xf>
    <xf numFmtId="44" fontId="5" fillId="0" borderId="1" xfId="0" applyNumberFormat="1" applyFont="1" applyBorder="1" applyAlignment="1">
      <alignment vertical="center"/>
    </xf>
    <xf numFmtId="9" fontId="5" fillId="0" borderId="1" xfId="0" applyNumberFormat="1" applyFont="1" applyBorder="1" applyAlignment="1">
      <alignment horizontal="center" vertical="center"/>
    </xf>
    <xf numFmtId="164" fontId="5" fillId="0" borderId="1" xfId="0" applyNumberFormat="1" applyFont="1" applyBorder="1" applyAlignment="1">
      <alignment vertical="center"/>
    </xf>
    <xf numFmtId="0" fontId="6" fillId="0" borderId="0" xfId="0" applyFont="1" applyAlignment="1">
      <alignment vertical="center"/>
    </xf>
    <xf numFmtId="0" fontId="7" fillId="0" borderId="0" xfId="0" applyFont="1" applyAlignment="1">
      <alignment vertical="center" wrapText="1"/>
    </xf>
    <xf numFmtId="166" fontId="7" fillId="5" borderId="0" xfId="0" applyNumberFormat="1" applyFont="1" applyFill="1" applyAlignment="1">
      <alignment vertical="center"/>
    </xf>
    <xf numFmtId="0" fontId="7" fillId="0" borderId="0" xfId="0" applyFont="1" applyAlignment="1">
      <alignment vertical="center"/>
    </xf>
    <xf numFmtId="44" fontId="4" fillId="5" borderId="1" xfId="0" applyNumberFormat="1" applyFont="1" applyFill="1" applyBorder="1" applyAlignment="1">
      <alignment vertical="center"/>
    </xf>
    <xf numFmtId="0" fontId="5" fillId="0" borderId="8" xfId="0" applyFont="1" applyBorder="1" applyAlignment="1">
      <alignment horizontal="center" vertical="center"/>
    </xf>
    <xf numFmtId="0" fontId="5" fillId="0" borderId="9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 wrapText="1"/>
    </xf>
    <xf numFmtId="44" fontId="5" fillId="2" borderId="11" xfId="0" applyNumberFormat="1" applyFont="1" applyFill="1" applyBorder="1" applyAlignment="1" applyProtection="1">
      <alignment vertical="center"/>
      <protection locked="0"/>
    </xf>
    <xf numFmtId="44" fontId="5" fillId="2" borderId="12" xfId="0" applyNumberFormat="1" applyFont="1" applyFill="1" applyBorder="1" applyAlignment="1" applyProtection="1">
      <alignment vertical="center"/>
      <protection locked="0"/>
    </xf>
    <xf numFmtId="44" fontId="5" fillId="2" borderId="13" xfId="0" applyNumberFormat="1" applyFont="1" applyFill="1" applyBorder="1" applyAlignment="1" applyProtection="1">
      <alignment vertical="center"/>
      <protection locked="0"/>
    </xf>
    <xf numFmtId="0" fontId="5" fillId="0" borderId="1" xfId="0" applyFont="1" applyBorder="1" applyAlignment="1">
      <alignment vertical="center" wrapText="1"/>
    </xf>
    <xf numFmtId="0" fontId="5" fillId="6" borderId="1" xfId="0" applyFont="1" applyFill="1" applyBorder="1" applyAlignment="1">
      <alignment vertical="center" wrapText="1"/>
    </xf>
    <xf numFmtId="0" fontId="9" fillId="6" borderId="1" xfId="0" applyFont="1" applyFill="1" applyBorder="1" applyAlignment="1">
      <alignment vertical="center" wrapText="1"/>
    </xf>
    <xf numFmtId="0" fontId="10" fillId="6" borderId="1" xfId="0" applyFont="1" applyFill="1" applyBorder="1" applyAlignment="1">
      <alignment vertical="center" wrapText="1"/>
    </xf>
    <xf numFmtId="44" fontId="5" fillId="0" borderId="8" xfId="0" applyNumberFormat="1" applyFont="1" applyBorder="1" applyAlignment="1">
      <alignment vertical="center"/>
    </xf>
    <xf numFmtId="44" fontId="7" fillId="5" borderId="0" xfId="0" applyNumberFormat="1" applyFont="1" applyFill="1" applyAlignment="1">
      <alignment vertical="center"/>
    </xf>
    <xf numFmtId="0" fontId="11" fillId="0" borderId="0" xfId="0" applyFont="1" applyAlignment="1">
      <alignment vertical="center"/>
    </xf>
    <xf numFmtId="0" fontId="5" fillId="0" borderId="1" xfId="0" applyFont="1" applyBorder="1" applyAlignment="1">
      <alignment horizontal="left" vertical="center" wrapText="1"/>
    </xf>
    <xf numFmtId="4" fontId="5" fillId="0" borderId="8" xfId="0" applyNumberFormat="1" applyFont="1" applyBorder="1" applyAlignment="1">
      <alignment horizontal="center" vertical="center"/>
    </xf>
    <xf numFmtId="0" fontId="4" fillId="0" borderId="14" xfId="0" applyFont="1" applyBorder="1" applyAlignment="1">
      <alignment horizontal="center" vertical="center" wrapText="1"/>
    </xf>
    <xf numFmtId="0" fontId="5" fillId="0" borderId="8" xfId="0" applyFont="1" applyBorder="1" applyAlignment="1">
      <alignment horizontal="center" vertical="center" wrapText="1"/>
    </xf>
    <xf numFmtId="0" fontId="5" fillId="6" borderId="1" xfId="0" applyFont="1" applyFill="1" applyBorder="1" applyAlignment="1">
      <alignment horizontal="center" vertical="center"/>
    </xf>
    <xf numFmtId="0" fontId="4" fillId="0" borderId="15" xfId="0" applyFont="1" applyBorder="1" applyAlignment="1">
      <alignment horizontal="center" vertical="center" wrapText="1"/>
    </xf>
    <xf numFmtId="44" fontId="5" fillId="0" borderId="15" xfId="0" applyNumberFormat="1" applyFont="1" applyBorder="1" applyAlignment="1">
      <alignment vertical="center"/>
    </xf>
    <xf numFmtId="44" fontId="4" fillId="5" borderId="15" xfId="0" applyNumberFormat="1" applyFont="1" applyFill="1" applyBorder="1" applyAlignment="1">
      <alignment vertical="center"/>
    </xf>
    <xf numFmtId="0" fontId="0" fillId="0" borderId="5" xfId="0" applyBorder="1"/>
    <xf numFmtId="0" fontId="5" fillId="6" borderId="9" xfId="0" applyFont="1" applyFill="1" applyBorder="1" applyAlignment="1">
      <alignment horizontal="center" vertical="center"/>
    </xf>
    <xf numFmtId="0" fontId="9" fillId="0" borderId="1" xfId="0" applyFont="1" applyBorder="1" applyAlignment="1">
      <alignment horizontal="center" vertical="center"/>
    </xf>
    <xf numFmtId="4" fontId="9" fillId="0" borderId="8" xfId="0" applyNumberFormat="1" applyFont="1" applyBorder="1" applyAlignment="1">
      <alignment horizontal="center" vertical="center"/>
    </xf>
    <xf numFmtId="0" fontId="6" fillId="0" borderId="2" xfId="0" applyFont="1" applyBorder="1" applyAlignment="1">
      <alignment vertical="center"/>
    </xf>
    <xf numFmtId="164" fontId="4" fillId="0" borderId="1" xfId="0" applyNumberFormat="1" applyFont="1" applyBorder="1" applyAlignment="1">
      <alignment horizontal="right" vertical="center"/>
    </xf>
    <xf numFmtId="164" fontId="4" fillId="0" borderId="3" xfId="0" applyNumberFormat="1" applyFont="1" applyBorder="1" applyAlignment="1">
      <alignment horizontal="right" vertical="center"/>
    </xf>
    <xf numFmtId="0" fontId="4" fillId="0" borderId="2" xfId="0" applyFont="1" applyBorder="1" applyAlignment="1">
      <alignment horizontal="center" vertical="center"/>
    </xf>
    <xf numFmtId="0" fontId="4" fillId="0" borderId="7" xfId="0" applyFont="1" applyBorder="1" applyAlignment="1">
      <alignment horizontal="center" vertical="center"/>
    </xf>
    <xf numFmtId="0" fontId="4" fillId="4" borderId="3" xfId="0" applyFont="1" applyFill="1" applyBorder="1" applyAlignment="1">
      <alignment horizontal="center" vertical="center"/>
    </xf>
    <xf numFmtId="0" fontId="4" fillId="4" borderId="6" xfId="0" applyFont="1" applyFill="1" applyBorder="1" applyAlignment="1">
      <alignment horizontal="center" vertical="center"/>
    </xf>
    <xf numFmtId="0" fontId="3" fillId="0" borderId="1" xfId="0" applyFont="1" applyBorder="1" applyAlignment="1">
      <alignment horizontal="right" vertical="center"/>
    </xf>
    <xf numFmtId="0" fontId="4" fillId="3" borderId="1" xfId="0" applyFont="1" applyFill="1" applyBorder="1" applyAlignment="1">
      <alignment horizontal="center" vertical="center"/>
    </xf>
    <xf numFmtId="0" fontId="4" fillId="0" borderId="1" xfId="0" applyFont="1" applyBorder="1" applyAlignment="1">
      <alignment horizontal="right" vertical="center"/>
    </xf>
    <xf numFmtId="0" fontId="6" fillId="0" borderId="1" xfId="0" applyFont="1" applyBorder="1" applyAlignment="1">
      <alignment vertical="center"/>
    </xf>
    <xf numFmtId="0" fontId="4" fillId="4" borderId="5" xfId="0" applyFont="1" applyFill="1" applyBorder="1" applyAlignment="1">
      <alignment horizontal="center" vertical="center"/>
    </xf>
    <xf numFmtId="0" fontId="4" fillId="4" borderId="10" xfId="0" applyFont="1" applyFill="1" applyBorder="1" applyAlignment="1">
      <alignment horizontal="center" vertical="center"/>
    </xf>
    <xf numFmtId="0" fontId="4" fillId="0" borderId="3" xfId="0" applyFont="1" applyBorder="1" applyAlignment="1">
      <alignment horizontal="right" vertical="center"/>
    </xf>
    <xf numFmtId="0" fontId="4" fillId="3" borderId="1" xfId="0" applyFont="1" applyFill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/>
    </xf>
    <xf numFmtId="0" fontId="4" fillId="0" borderId="8" xfId="0" applyFont="1" applyBorder="1" applyAlignment="1">
      <alignment horizontal="center" vertical="center"/>
    </xf>
    <xf numFmtId="0" fontId="4" fillId="4" borderId="1" xfId="0" applyFont="1" applyFill="1" applyBorder="1" applyAlignment="1">
      <alignment horizontal="center" vertical="center"/>
    </xf>
    <xf numFmtId="0" fontId="4" fillId="4" borderId="8" xfId="0" applyFont="1" applyFill="1" applyBorder="1" applyAlignment="1">
      <alignment horizontal="center" vertical="center"/>
    </xf>
    <xf numFmtId="0" fontId="4" fillId="5" borderId="3" xfId="0" applyFont="1" applyFill="1" applyBorder="1" applyAlignment="1">
      <alignment horizontal="center" vertical="center"/>
    </xf>
    <xf numFmtId="0" fontId="4" fillId="5" borderId="6" xfId="0" applyFont="1" applyFill="1" applyBorder="1" applyAlignment="1">
      <alignment horizontal="center" vertical="center"/>
    </xf>
    <xf numFmtId="0" fontId="4" fillId="0" borderId="4" xfId="0" applyFont="1" applyBorder="1" applyAlignment="1">
      <alignment horizontal="right" vertical="center" wrapText="1"/>
    </xf>
    <xf numFmtId="44" fontId="4" fillId="0" borderId="1" xfId="0" applyNumberFormat="1" applyFont="1" applyBorder="1" applyAlignment="1">
      <alignment horizontal="right" vertical="center"/>
    </xf>
    <xf numFmtId="0" fontId="4" fillId="5" borderId="3" xfId="0" applyFont="1" applyFill="1" applyBorder="1" applyAlignment="1">
      <alignment horizontal="center" vertical="center" wrapText="1"/>
    </xf>
    <xf numFmtId="0" fontId="4" fillId="5" borderId="6" xfId="0" applyFont="1" applyFill="1" applyBorder="1" applyAlignment="1">
      <alignment horizontal="center" vertical="center" wrapText="1"/>
    </xf>
  </cellXfs>
  <cellStyles count="5">
    <cellStyle name="Heading" xfId="1" xr:uid="{00000000-0005-0000-0000-000000000000}"/>
    <cellStyle name="Heading1" xfId="2" xr:uid="{00000000-0005-0000-0000-000001000000}"/>
    <cellStyle name="Normalny" xfId="0" builtinId="0" customBuiltin="1"/>
    <cellStyle name="Result" xfId="3" xr:uid="{00000000-0005-0000-0000-000003000000}"/>
    <cellStyle name="Result2" xfId="4" xr:uid="{00000000-0005-0000-0000-000004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24"/>
  <sheetViews>
    <sheetView tabSelected="1" workbookViewId="0">
      <selection sqref="A1:J1"/>
    </sheetView>
  </sheetViews>
  <sheetFormatPr defaultRowHeight="14.25" x14ac:dyDescent="0.2"/>
  <cols>
    <col min="1" max="1" width="3" style="7" bestFit="1" customWidth="1"/>
    <col min="2" max="2" width="45.375" style="7" bestFit="1" customWidth="1"/>
    <col min="3" max="3" width="8.25" style="7" bestFit="1" customWidth="1"/>
    <col min="4" max="4" width="9.125" style="7" customWidth="1"/>
    <col min="5" max="5" width="8.375" style="7" customWidth="1"/>
    <col min="6" max="6" width="11.25" style="7" customWidth="1"/>
    <col min="7" max="7" width="12.375" style="7" bestFit="1" customWidth="1"/>
    <col min="8" max="8" width="4.125" style="7" bestFit="1" customWidth="1"/>
    <col min="9" max="9" width="10.75" style="7" bestFit="1" customWidth="1"/>
    <col min="10" max="10" width="16.625" style="7" bestFit="1" customWidth="1"/>
    <col min="11" max="16384" width="9" style="7"/>
  </cols>
  <sheetData>
    <row r="1" spans="1:10" ht="26.25" customHeight="1" x14ac:dyDescent="0.2">
      <c r="A1" s="49" t="s">
        <v>96</v>
      </c>
      <c r="B1" s="49"/>
      <c r="C1" s="49"/>
      <c r="D1" s="49"/>
      <c r="E1" s="49"/>
      <c r="F1" s="49"/>
      <c r="G1" s="49"/>
      <c r="H1" s="49"/>
      <c r="I1" s="49"/>
      <c r="J1" s="49"/>
    </row>
    <row r="2" spans="1:10" ht="32.25" customHeight="1" x14ac:dyDescent="0.2">
      <c r="A2" s="50" t="s">
        <v>68</v>
      </c>
      <c r="B2" s="50"/>
      <c r="C2" s="50"/>
      <c r="D2" s="50"/>
      <c r="E2" s="50"/>
      <c r="F2" s="50"/>
      <c r="G2" s="50"/>
      <c r="H2" s="50"/>
      <c r="I2" s="50"/>
      <c r="J2" s="50"/>
    </row>
    <row r="3" spans="1:10" x14ac:dyDescent="0.2">
      <c r="A3" s="45" t="s">
        <v>53</v>
      </c>
      <c r="B3" s="45"/>
      <c r="C3" s="45"/>
      <c r="D3" s="45"/>
      <c r="E3" s="45"/>
      <c r="F3" s="45"/>
      <c r="G3" s="45"/>
      <c r="H3" s="45"/>
      <c r="I3" s="45"/>
      <c r="J3" s="46"/>
    </row>
    <row r="4" spans="1:10" x14ac:dyDescent="0.2">
      <c r="A4" s="47" t="s">
        <v>0</v>
      </c>
      <c r="B4" s="47"/>
      <c r="C4" s="47"/>
      <c r="D4" s="47"/>
      <c r="E4" s="47"/>
      <c r="F4" s="47"/>
      <c r="G4" s="47"/>
      <c r="H4" s="47"/>
      <c r="I4" s="47"/>
      <c r="J4" s="48"/>
    </row>
    <row r="5" spans="1:10" ht="51.75" thickBot="1" x14ac:dyDescent="0.25">
      <c r="A5" s="1" t="s">
        <v>1</v>
      </c>
      <c r="B5" s="1" t="s">
        <v>2</v>
      </c>
      <c r="C5" s="1" t="s">
        <v>60</v>
      </c>
      <c r="D5" s="19" t="s">
        <v>3</v>
      </c>
      <c r="E5" s="1" t="s">
        <v>4</v>
      </c>
      <c r="F5" s="1" t="s">
        <v>5</v>
      </c>
      <c r="G5" s="1" t="s">
        <v>59</v>
      </c>
      <c r="H5" s="1" t="s">
        <v>49</v>
      </c>
      <c r="I5" s="1" t="s">
        <v>50</v>
      </c>
      <c r="J5" s="1" t="s">
        <v>61</v>
      </c>
    </row>
    <row r="6" spans="1:10" ht="15" thickTop="1" x14ac:dyDescent="0.2">
      <c r="A6" s="2">
        <v>1</v>
      </c>
      <c r="B6" s="8" t="s">
        <v>6</v>
      </c>
      <c r="C6" s="17">
        <v>67</v>
      </c>
      <c r="D6" s="20"/>
      <c r="E6" s="18">
        <v>21</v>
      </c>
      <c r="F6" s="9">
        <f t="shared" ref="F6:F9" si="0">E6*D6*C6</f>
        <v>0</v>
      </c>
      <c r="G6" s="9">
        <f>F6*12</f>
        <v>0</v>
      </c>
      <c r="H6" s="10">
        <v>0.23</v>
      </c>
      <c r="I6" s="9">
        <f>G6*H6</f>
        <v>0</v>
      </c>
      <c r="J6" s="9">
        <f>I6+G6</f>
        <v>0</v>
      </c>
    </row>
    <row r="7" spans="1:10" x14ac:dyDescent="0.2">
      <c r="A7" s="2">
        <v>2</v>
      </c>
      <c r="B7" s="8" t="s">
        <v>7</v>
      </c>
      <c r="C7" s="17">
        <v>40</v>
      </c>
      <c r="D7" s="21"/>
      <c r="E7" s="18">
        <v>4</v>
      </c>
      <c r="F7" s="9">
        <f t="shared" si="0"/>
        <v>0</v>
      </c>
      <c r="G7" s="9">
        <f t="shared" ref="G7:G9" si="1">F7*12</f>
        <v>0</v>
      </c>
      <c r="H7" s="10">
        <v>0.23</v>
      </c>
      <c r="I7" s="9">
        <f t="shared" ref="I7:I9" si="2">G7*H7</f>
        <v>0</v>
      </c>
      <c r="J7" s="9">
        <f t="shared" ref="J7:J9" si="3">I7+G7</f>
        <v>0</v>
      </c>
    </row>
    <row r="8" spans="1:10" x14ac:dyDescent="0.2">
      <c r="A8" s="2">
        <v>3</v>
      </c>
      <c r="B8" s="8" t="s">
        <v>8</v>
      </c>
      <c r="C8" s="17">
        <v>35</v>
      </c>
      <c r="D8" s="21"/>
      <c r="E8" s="18">
        <v>5</v>
      </c>
      <c r="F8" s="9">
        <f t="shared" si="0"/>
        <v>0</v>
      </c>
      <c r="G8" s="9">
        <f t="shared" si="1"/>
        <v>0</v>
      </c>
      <c r="H8" s="10">
        <v>0.23</v>
      </c>
      <c r="I8" s="9">
        <f t="shared" si="2"/>
        <v>0</v>
      </c>
      <c r="J8" s="9">
        <f t="shared" si="3"/>
        <v>0</v>
      </c>
    </row>
    <row r="9" spans="1:10" ht="15" thickBot="1" x14ac:dyDescent="0.25">
      <c r="A9" s="2">
        <v>4</v>
      </c>
      <c r="B9" s="8" t="s">
        <v>9</v>
      </c>
      <c r="C9" s="17">
        <v>26</v>
      </c>
      <c r="D9" s="22"/>
      <c r="E9" s="18">
        <v>1</v>
      </c>
      <c r="F9" s="9">
        <f t="shared" si="0"/>
        <v>0</v>
      </c>
      <c r="G9" s="9">
        <f t="shared" si="1"/>
        <v>0</v>
      </c>
      <c r="H9" s="10">
        <v>0.23</v>
      </c>
      <c r="I9" s="9">
        <f t="shared" si="2"/>
        <v>0</v>
      </c>
      <c r="J9" s="9">
        <f t="shared" si="3"/>
        <v>0</v>
      </c>
    </row>
    <row r="10" spans="1:10" ht="15" thickTop="1" x14ac:dyDescent="0.2">
      <c r="A10" s="43" t="s">
        <v>10</v>
      </c>
      <c r="B10" s="43"/>
      <c r="C10" s="43"/>
      <c r="D10" s="44"/>
      <c r="E10" s="43"/>
      <c r="F10" s="43"/>
      <c r="G10" s="11"/>
      <c r="H10" s="43" t="s">
        <v>11</v>
      </c>
      <c r="I10" s="43"/>
      <c r="J10" s="16">
        <f>SUM(J6:J9)</f>
        <v>0</v>
      </c>
    </row>
    <row r="11" spans="1:10" x14ac:dyDescent="0.2">
      <c r="A11" s="45" t="s">
        <v>54</v>
      </c>
      <c r="B11" s="45"/>
      <c r="C11" s="45"/>
      <c r="D11" s="45"/>
      <c r="E11" s="45"/>
      <c r="F11" s="45"/>
      <c r="G11" s="45"/>
      <c r="H11" s="45"/>
      <c r="I11" s="45"/>
      <c r="J11" s="46"/>
    </row>
    <row r="12" spans="1:10" x14ac:dyDescent="0.2">
      <c r="A12" s="47" t="s">
        <v>12</v>
      </c>
      <c r="B12" s="47"/>
      <c r="C12" s="47"/>
      <c r="D12" s="47"/>
      <c r="E12" s="47"/>
      <c r="F12" s="47"/>
      <c r="G12" s="47"/>
      <c r="H12" s="47"/>
      <c r="I12" s="47"/>
      <c r="J12" s="48"/>
    </row>
    <row r="13" spans="1:10" ht="51.75" thickBot="1" x14ac:dyDescent="0.25">
      <c r="A13" s="1" t="s">
        <v>1</v>
      </c>
      <c r="B13" s="1" t="s">
        <v>13</v>
      </c>
      <c r="C13" s="1" t="s">
        <v>60</v>
      </c>
      <c r="D13" s="19" t="s">
        <v>3</v>
      </c>
      <c r="E13" s="1" t="s">
        <v>4</v>
      </c>
      <c r="F13" s="1" t="s">
        <v>5</v>
      </c>
      <c r="G13" s="1" t="s">
        <v>59</v>
      </c>
      <c r="H13" s="1" t="s">
        <v>49</v>
      </c>
      <c r="I13" s="1" t="s">
        <v>50</v>
      </c>
      <c r="J13" s="1" t="s">
        <v>61</v>
      </c>
    </row>
    <row r="14" spans="1:10" ht="15" thickTop="1" x14ac:dyDescent="0.2">
      <c r="A14" s="2">
        <v>1</v>
      </c>
      <c r="B14" s="8" t="s">
        <v>14</v>
      </c>
      <c r="C14" s="34">
        <v>18</v>
      </c>
      <c r="D14" s="20"/>
      <c r="E14" s="18">
        <v>21</v>
      </c>
      <c r="F14" s="9">
        <f>E14*D14*C14</f>
        <v>0</v>
      </c>
      <c r="G14" s="9">
        <f>F14*12</f>
        <v>0</v>
      </c>
      <c r="H14" s="10">
        <v>0.23</v>
      </c>
      <c r="I14" s="9">
        <f>G14*H14</f>
        <v>0</v>
      </c>
      <c r="J14" s="9">
        <f>I14+G14</f>
        <v>0</v>
      </c>
    </row>
    <row r="15" spans="1:10" x14ac:dyDescent="0.2">
      <c r="A15" s="2">
        <v>2</v>
      </c>
      <c r="B15" s="8" t="s">
        <v>15</v>
      </c>
      <c r="C15" s="34">
        <v>14</v>
      </c>
      <c r="D15" s="21"/>
      <c r="E15" s="18">
        <v>4</v>
      </c>
      <c r="F15" s="9">
        <f t="shared" ref="F15:F17" si="4">E15*D15*C15</f>
        <v>0</v>
      </c>
      <c r="G15" s="9">
        <f t="shared" ref="G15:G17" si="5">F15*12</f>
        <v>0</v>
      </c>
      <c r="H15" s="10">
        <v>0.23</v>
      </c>
      <c r="I15" s="9">
        <f t="shared" ref="I15:I17" si="6">G15*H15</f>
        <v>0</v>
      </c>
      <c r="J15" s="9">
        <f t="shared" ref="J15:J17" si="7">I15+G15</f>
        <v>0</v>
      </c>
    </row>
    <row r="16" spans="1:10" x14ac:dyDescent="0.2">
      <c r="A16" s="2">
        <v>3</v>
      </c>
      <c r="B16" s="8" t="s">
        <v>16</v>
      </c>
      <c r="C16" s="34">
        <v>10</v>
      </c>
      <c r="D16" s="21"/>
      <c r="E16" s="18">
        <v>5</v>
      </c>
      <c r="F16" s="9">
        <f t="shared" si="4"/>
        <v>0</v>
      </c>
      <c r="G16" s="9">
        <f t="shared" si="5"/>
        <v>0</v>
      </c>
      <c r="H16" s="10">
        <v>0.23</v>
      </c>
      <c r="I16" s="9">
        <f t="shared" si="6"/>
        <v>0</v>
      </c>
      <c r="J16" s="9">
        <f t="shared" si="7"/>
        <v>0</v>
      </c>
    </row>
    <row r="17" spans="1:10" ht="15" thickBot="1" x14ac:dyDescent="0.25">
      <c r="A17" s="2">
        <v>4</v>
      </c>
      <c r="B17" s="8" t="s">
        <v>17</v>
      </c>
      <c r="C17" s="34">
        <v>4</v>
      </c>
      <c r="D17" s="22"/>
      <c r="E17" s="18">
        <v>1</v>
      </c>
      <c r="F17" s="9">
        <f t="shared" si="4"/>
        <v>0</v>
      </c>
      <c r="G17" s="9">
        <f t="shared" si="5"/>
        <v>0</v>
      </c>
      <c r="H17" s="10">
        <v>0.23</v>
      </c>
      <c r="I17" s="9">
        <f t="shared" si="6"/>
        <v>0</v>
      </c>
      <c r="J17" s="9">
        <f t="shared" si="7"/>
        <v>0</v>
      </c>
    </row>
    <row r="18" spans="1:10" ht="15" thickTop="1" x14ac:dyDescent="0.2">
      <c r="A18" s="51" t="s">
        <v>10</v>
      </c>
      <c r="B18" s="51"/>
      <c r="C18" s="51"/>
      <c r="D18" s="51"/>
      <c r="E18" s="51"/>
      <c r="F18" s="51"/>
      <c r="G18" s="11"/>
      <c r="H18" s="43" t="s">
        <v>11</v>
      </c>
      <c r="I18" s="43"/>
      <c r="J18" s="16">
        <f>SUM(J14:J17)</f>
        <v>0</v>
      </c>
    </row>
    <row r="19" spans="1:10" ht="15" x14ac:dyDescent="0.2">
      <c r="A19" s="42"/>
      <c r="B19" s="42"/>
      <c r="C19" s="42"/>
      <c r="D19" s="42"/>
      <c r="E19" s="42"/>
      <c r="F19" s="42"/>
      <c r="G19" s="42"/>
      <c r="H19" s="42"/>
      <c r="I19" s="42"/>
      <c r="J19" s="42"/>
    </row>
    <row r="20" spans="1:10" ht="15" x14ac:dyDescent="0.2">
      <c r="A20" s="12"/>
      <c r="B20" s="12"/>
      <c r="C20" s="12"/>
      <c r="D20" s="12"/>
      <c r="E20" s="12"/>
      <c r="F20" s="12"/>
      <c r="G20" s="12"/>
      <c r="H20" s="12"/>
      <c r="I20" s="12"/>
      <c r="J20" s="12"/>
    </row>
    <row r="21" spans="1:10" ht="15" x14ac:dyDescent="0.2">
      <c r="A21" s="12"/>
      <c r="B21" s="12"/>
      <c r="C21" s="12"/>
      <c r="D21" s="12"/>
      <c r="E21" s="12"/>
      <c r="F21" s="12"/>
      <c r="G21" s="12"/>
      <c r="H21" s="12"/>
      <c r="I21" s="12"/>
      <c r="J21" s="12"/>
    </row>
    <row r="22" spans="1:10" ht="42.75" x14ac:dyDescent="0.2">
      <c r="A22" s="12"/>
      <c r="B22" s="12"/>
      <c r="C22" s="12"/>
      <c r="D22" s="12"/>
      <c r="E22" s="12"/>
      <c r="F22" s="12"/>
      <c r="G22" s="13" t="s">
        <v>70</v>
      </c>
      <c r="H22" s="12"/>
      <c r="I22" s="13" t="s">
        <v>71</v>
      </c>
      <c r="J22" s="14">
        <f>J10+J18</f>
        <v>0</v>
      </c>
    </row>
    <row r="23" spans="1:10" ht="15" x14ac:dyDescent="0.2">
      <c r="A23" s="12"/>
      <c r="B23" s="12"/>
      <c r="C23" s="12"/>
      <c r="D23" s="12"/>
      <c r="E23" s="12"/>
      <c r="F23" s="12"/>
      <c r="G23" s="12"/>
      <c r="H23" s="12"/>
      <c r="I23" s="12"/>
      <c r="J23" s="15"/>
    </row>
    <row r="24" spans="1:10" ht="15" x14ac:dyDescent="0.2">
      <c r="A24" s="12"/>
      <c r="B24" s="12"/>
      <c r="C24" s="12"/>
      <c r="D24" s="12"/>
      <c r="E24" s="12"/>
      <c r="F24" s="12"/>
      <c r="G24" s="12"/>
      <c r="H24" s="12"/>
      <c r="I24" s="12"/>
      <c r="J24" s="15"/>
    </row>
  </sheetData>
  <mergeCells count="11">
    <mergeCell ref="A1:J1"/>
    <mergeCell ref="A2:J2"/>
    <mergeCell ref="A3:J3"/>
    <mergeCell ref="A4:J4"/>
    <mergeCell ref="A18:F18"/>
    <mergeCell ref="H18:I18"/>
    <mergeCell ref="A19:J19"/>
    <mergeCell ref="A10:F10"/>
    <mergeCell ref="H10:I10"/>
    <mergeCell ref="A11:J11"/>
    <mergeCell ref="A12:J12"/>
  </mergeCells>
  <pageMargins left="0.19685039370078741" right="0.19685039370078741" top="0.19685039370078741" bottom="0.19685039370078741" header="0" footer="0"/>
  <pageSetup paperSize="9" scale="61" fitToWidth="0" fitToHeight="0" pageOrder="overThenDown" orientation="landscape" useFirstPageNumber="1" r:id="rId1"/>
  <headerFooter>
    <oddHeader>&amp;C&amp;A</oddHeader>
    <oddFooter>&amp;CStrona &amp;P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J46"/>
  <sheetViews>
    <sheetView zoomScaleNormal="100" workbookViewId="0">
      <selection sqref="A1:J1"/>
    </sheetView>
  </sheetViews>
  <sheetFormatPr defaultRowHeight="14.25" x14ac:dyDescent="0.2"/>
  <cols>
    <col min="1" max="1" width="3.625" style="7" customWidth="1"/>
    <col min="2" max="2" width="61.25" style="7" customWidth="1"/>
    <col min="3" max="3" width="6.625" style="7" customWidth="1"/>
    <col min="4" max="4" width="8.125" style="7" customWidth="1"/>
    <col min="5" max="5" width="7" style="7" customWidth="1"/>
    <col min="6" max="6" width="12.5" style="7" customWidth="1"/>
    <col min="7" max="7" width="12.375" style="7" customWidth="1"/>
    <col min="8" max="8" width="4.125" style="7" bestFit="1" customWidth="1"/>
    <col min="9" max="9" width="14.875" style="7" customWidth="1"/>
    <col min="10" max="10" width="16.625" style="7" customWidth="1"/>
    <col min="11" max="16384" width="9" style="7"/>
  </cols>
  <sheetData>
    <row r="1" spans="1:10" x14ac:dyDescent="0.2">
      <c r="A1" s="51" t="s">
        <v>96</v>
      </c>
      <c r="B1" s="51"/>
      <c r="C1" s="51"/>
      <c r="D1" s="51"/>
      <c r="E1" s="51"/>
      <c r="F1" s="51"/>
      <c r="G1" s="51"/>
      <c r="H1" s="51"/>
      <c r="I1" s="51"/>
      <c r="J1" s="51"/>
    </row>
    <row r="2" spans="1:10" ht="42.75" customHeight="1" x14ac:dyDescent="0.2">
      <c r="A2" s="56" t="s">
        <v>67</v>
      </c>
      <c r="B2" s="56"/>
      <c r="C2" s="56"/>
      <c r="D2" s="56"/>
      <c r="E2" s="56"/>
      <c r="F2" s="56"/>
      <c r="G2" s="56"/>
      <c r="H2" s="56"/>
      <c r="I2" s="56"/>
      <c r="J2" s="56"/>
    </row>
    <row r="3" spans="1:10" x14ac:dyDescent="0.2">
      <c r="A3" s="57" t="s">
        <v>63</v>
      </c>
      <c r="B3" s="57"/>
      <c r="C3" s="57"/>
      <c r="D3" s="57"/>
      <c r="E3" s="57"/>
      <c r="F3" s="57"/>
      <c r="G3" s="57"/>
      <c r="H3" s="57"/>
      <c r="I3" s="57"/>
      <c r="J3" s="58"/>
    </row>
    <row r="4" spans="1:10" ht="24" customHeight="1" x14ac:dyDescent="0.2">
      <c r="A4" s="59" t="s">
        <v>18</v>
      </c>
      <c r="B4" s="59"/>
      <c r="C4" s="59"/>
      <c r="D4" s="59"/>
      <c r="E4" s="59"/>
      <c r="F4" s="59"/>
      <c r="G4" s="59"/>
      <c r="H4" s="59"/>
      <c r="I4" s="59"/>
      <c r="J4" s="60"/>
    </row>
    <row r="5" spans="1:10" ht="69.75" customHeight="1" thickBot="1" x14ac:dyDescent="0.25">
      <c r="A5" s="1" t="s">
        <v>1</v>
      </c>
      <c r="B5" s="1" t="s">
        <v>13</v>
      </c>
      <c r="C5" s="1" t="s">
        <v>19</v>
      </c>
      <c r="D5" s="19" t="s">
        <v>20</v>
      </c>
      <c r="E5" s="1" t="s">
        <v>4</v>
      </c>
      <c r="F5" s="1" t="s">
        <v>5</v>
      </c>
      <c r="G5" s="1" t="s">
        <v>59</v>
      </c>
      <c r="H5" s="1" t="s">
        <v>49</v>
      </c>
      <c r="I5" s="1" t="s">
        <v>50</v>
      </c>
      <c r="J5" s="5" t="s">
        <v>62</v>
      </c>
    </row>
    <row r="6" spans="1:10" ht="15.75" thickTop="1" thickBot="1" x14ac:dyDescent="0.25">
      <c r="A6" s="2">
        <v>1</v>
      </c>
      <c r="B6" s="8" t="s">
        <v>21</v>
      </c>
      <c r="C6" s="31">
        <v>405.54</v>
      </c>
      <c r="D6" s="20">
        <v>0</v>
      </c>
      <c r="E6" s="39">
        <v>26</v>
      </c>
      <c r="F6" s="9">
        <f>E6*D6*C6</f>
        <v>0</v>
      </c>
      <c r="G6" s="9">
        <f>F6*12</f>
        <v>0</v>
      </c>
      <c r="H6" s="10">
        <v>0.23</v>
      </c>
      <c r="I6" s="9">
        <f>G6*H6</f>
        <v>0</v>
      </c>
      <c r="J6" s="27">
        <f>I6+G6</f>
        <v>0</v>
      </c>
    </row>
    <row r="7" spans="1:10" ht="27" thickTop="1" thickBot="1" x14ac:dyDescent="0.25">
      <c r="A7" s="2">
        <v>2</v>
      </c>
      <c r="B7" s="23" t="s">
        <v>22</v>
      </c>
      <c r="C7" s="31">
        <v>708</v>
      </c>
      <c r="D7" s="20">
        <v>0</v>
      </c>
      <c r="E7" s="18">
        <v>26</v>
      </c>
      <c r="F7" s="9">
        <f>E7*D7*C7</f>
        <v>0</v>
      </c>
      <c r="G7" s="9">
        <f>F7*12</f>
        <v>0</v>
      </c>
      <c r="H7" s="10">
        <v>0.23</v>
      </c>
      <c r="I7" s="9">
        <f t="shared" ref="I7:I8" si="0">G7*H7</f>
        <v>0</v>
      </c>
      <c r="J7" s="27">
        <f t="shared" ref="J7:J8" si="1">I7+G7</f>
        <v>0</v>
      </c>
    </row>
    <row r="8" spans="1:10" ht="15" thickTop="1" x14ac:dyDescent="0.2">
      <c r="A8" s="2">
        <v>3</v>
      </c>
      <c r="B8" s="23" t="s">
        <v>56</v>
      </c>
      <c r="C8" s="31">
        <v>985</v>
      </c>
      <c r="D8" s="20">
        <v>0</v>
      </c>
      <c r="E8" s="18">
        <v>2</v>
      </c>
      <c r="F8" s="9">
        <f>E8*D8*C8</f>
        <v>0</v>
      </c>
      <c r="G8" s="9">
        <f>F8*12</f>
        <v>0</v>
      </c>
      <c r="H8" s="10">
        <v>0.23</v>
      </c>
      <c r="I8" s="9">
        <f t="shared" si="0"/>
        <v>0</v>
      </c>
      <c r="J8" s="27">
        <f t="shared" si="1"/>
        <v>0</v>
      </c>
    </row>
    <row r="9" spans="1:10" x14ac:dyDescent="0.2">
      <c r="A9" s="51" t="s">
        <v>10</v>
      </c>
      <c r="B9" s="51"/>
      <c r="C9" s="51"/>
      <c r="D9" s="55"/>
      <c r="E9" s="51"/>
      <c r="F9" s="51"/>
      <c r="G9" s="9">
        <f>SUM(G6:G8)</f>
        <v>0</v>
      </c>
      <c r="H9" s="43" t="s">
        <v>11</v>
      </c>
      <c r="I9" s="43"/>
      <c r="J9" s="16">
        <f>SUM(J6:J8)</f>
        <v>0</v>
      </c>
    </row>
    <row r="10" spans="1:10" ht="15" x14ac:dyDescent="0.2">
      <c r="A10" s="52"/>
      <c r="B10" s="52"/>
      <c r="C10" s="52"/>
      <c r="D10" s="52"/>
      <c r="E10" s="52"/>
      <c r="F10" s="52"/>
      <c r="G10" s="52"/>
      <c r="H10" s="52"/>
      <c r="I10" s="52"/>
      <c r="J10" s="52"/>
    </row>
    <row r="11" spans="1:10" x14ac:dyDescent="0.2">
      <c r="A11" s="45" t="s">
        <v>64</v>
      </c>
      <c r="B11" s="45"/>
      <c r="C11" s="45"/>
      <c r="D11" s="45"/>
      <c r="E11" s="45"/>
      <c r="F11" s="45"/>
      <c r="G11" s="45"/>
      <c r="H11" s="45"/>
      <c r="I11" s="45"/>
      <c r="J11" s="46"/>
    </row>
    <row r="12" spans="1:10" ht="21.75" customHeight="1" x14ac:dyDescent="0.2">
      <c r="A12" s="53" t="s">
        <v>23</v>
      </c>
      <c r="B12" s="53"/>
      <c r="C12" s="53"/>
      <c r="D12" s="53"/>
      <c r="E12" s="53"/>
      <c r="F12" s="53"/>
      <c r="G12" s="53"/>
      <c r="H12" s="53"/>
      <c r="I12" s="53"/>
      <c r="J12" s="54"/>
    </row>
    <row r="13" spans="1:10" ht="60.75" customHeight="1" thickBot="1" x14ac:dyDescent="0.25">
      <c r="A13" s="3" t="s">
        <v>1</v>
      </c>
      <c r="B13" s="3" t="s">
        <v>13</v>
      </c>
      <c r="C13" s="3" t="s">
        <v>19</v>
      </c>
      <c r="D13" s="32" t="s">
        <v>20</v>
      </c>
      <c r="E13" s="3" t="s">
        <v>4</v>
      </c>
      <c r="F13" s="3" t="s">
        <v>24</v>
      </c>
      <c r="G13" s="1" t="s">
        <v>59</v>
      </c>
      <c r="H13" s="1" t="s">
        <v>49</v>
      </c>
      <c r="I13" s="1" t="s">
        <v>50</v>
      </c>
      <c r="J13" s="6" t="s">
        <v>62</v>
      </c>
    </row>
    <row r="14" spans="1:10" ht="26.25" thickTop="1" x14ac:dyDescent="0.2">
      <c r="A14" s="2">
        <v>1</v>
      </c>
      <c r="B14" s="24" t="s">
        <v>52</v>
      </c>
      <c r="C14" s="31">
        <v>398.64</v>
      </c>
      <c r="D14" s="20"/>
      <c r="E14" s="18">
        <v>9</v>
      </c>
      <c r="F14" s="9">
        <f t="shared" ref="F14:F40" si="2">E14*D14*C14</f>
        <v>0</v>
      </c>
      <c r="G14" s="9">
        <f t="shared" ref="G14:G40" si="3">F14*12</f>
        <v>0</v>
      </c>
      <c r="H14" s="10">
        <v>0.23</v>
      </c>
      <c r="I14" s="9">
        <f>G14*H14</f>
        <v>0</v>
      </c>
      <c r="J14" s="27">
        <f>G14+I14</f>
        <v>0</v>
      </c>
    </row>
    <row r="15" spans="1:10" ht="25.5" x14ac:dyDescent="0.2">
      <c r="A15" s="2">
        <v>2</v>
      </c>
      <c r="B15" s="24" t="s">
        <v>28</v>
      </c>
      <c r="C15" s="31">
        <v>65.459999999999994</v>
      </c>
      <c r="D15" s="21"/>
      <c r="E15" s="18">
        <v>30</v>
      </c>
      <c r="F15" s="9">
        <f t="shared" si="2"/>
        <v>0</v>
      </c>
      <c r="G15" s="9">
        <f t="shared" si="3"/>
        <v>0</v>
      </c>
      <c r="H15" s="10">
        <v>0.23</v>
      </c>
      <c r="I15" s="9">
        <f t="shared" ref="I15:I40" si="4">G15*H15</f>
        <v>0</v>
      </c>
      <c r="J15" s="27">
        <f t="shared" ref="J15:J40" si="5">G15+I15</f>
        <v>0</v>
      </c>
    </row>
    <row r="16" spans="1:10" ht="25.5" x14ac:dyDescent="0.2">
      <c r="A16" s="2">
        <v>3</v>
      </c>
      <c r="B16" s="24" t="s">
        <v>31</v>
      </c>
      <c r="C16" s="31">
        <v>201.53</v>
      </c>
      <c r="D16" s="21"/>
      <c r="E16" s="18">
        <v>22</v>
      </c>
      <c r="F16" s="9">
        <f t="shared" si="2"/>
        <v>0</v>
      </c>
      <c r="G16" s="9">
        <f t="shared" si="3"/>
        <v>0</v>
      </c>
      <c r="H16" s="10">
        <v>0.23</v>
      </c>
      <c r="I16" s="9">
        <f t="shared" si="4"/>
        <v>0</v>
      </c>
      <c r="J16" s="27">
        <f t="shared" si="5"/>
        <v>0</v>
      </c>
    </row>
    <row r="17" spans="1:10" ht="25.5" x14ac:dyDescent="0.2">
      <c r="A17" s="2">
        <v>4</v>
      </c>
      <c r="B17" s="24" t="s">
        <v>29</v>
      </c>
      <c r="C17" s="31">
        <v>56.6</v>
      </c>
      <c r="D17" s="21"/>
      <c r="E17" s="18">
        <v>2</v>
      </c>
      <c r="F17" s="9">
        <f t="shared" si="2"/>
        <v>0</v>
      </c>
      <c r="G17" s="9">
        <f t="shared" si="3"/>
        <v>0</v>
      </c>
      <c r="H17" s="10">
        <v>0.23</v>
      </c>
      <c r="I17" s="9">
        <f t="shared" si="4"/>
        <v>0</v>
      </c>
      <c r="J17" s="27">
        <f t="shared" si="5"/>
        <v>0</v>
      </c>
    </row>
    <row r="18" spans="1:10" ht="25.5" x14ac:dyDescent="0.2">
      <c r="A18" s="2">
        <v>7</v>
      </c>
      <c r="B18" s="24" t="s">
        <v>72</v>
      </c>
      <c r="C18" s="31">
        <v>11.4</v>
      </c>
      <c r="D18" s="21"/>
      <c r="E18" s="18">
        <v>9</v>
      </c>
      <c r="F18" s="9">
        <f t="shared" si="2"/>
        <v>0</v>
      </c>
      <c r="G18" s="9">
        <f t="shared" si="3"/>
        <v>0</v>
      </c>
      <c r="H18" s="10">
        <v>0.23</v>
      </c>
      <c r="I18" s="9">
        <f t="shared" si="4"/>
        <v>0</v>
      </c>
      <c r="J18" s="27">
        <f t="shared" si="5"/>
        <v>0</v>
      </c>
    </row>
    <row r="19" spans="1:10" ht="25.5" x14ac:dyDescent="0.2">
      <c r="A19" s="2">
        <v>8</v>
      </c>
      <c r="B19" s="24" t="s">
        <v>30</v>
      </c>
      <c r="C19" s="31">
        <v>12</v>
      </c>
      <c r="D19" s="21"/>
      <c r="E19" s="18">
        <v>2</v>
      </c>
      <c r="F19" s="9">
        <f t="shared" si="2"/>
        <v>0</v>
      </c>
      <c r="G19" s="9">
        <f t="shared" si="3"/>
        <v>0</v>
      </c>
      <c r="H19" s="10">
        <v>0.23</v>
      </c>
      <c r="I19" s="9">
        <f t="shared" si="4"/>
        <v>0</v>
      </c>
      <c r="J19" s="27">
        <f t="shared" si="5"/>
        <v>0</v>
      </c>
    </row>
    <row r="20" spans="1:10" x14ac:dyDescent="0.2">
      <c r="A20" s="2" t="s">
        <v>42</v>
      </c>
      <c r="B20" s="24" t="s">
        <v>51</v>
      </c>
      <c r="C20" s="31">
        <v>45.9</v>
      </c>
      <c r="D20" s="21"/>
      <c r="E20" s="18">
        <v>4</v>
      </c>
      <c r="F20" s="9">
        <f t="shared" si="2"/>
        <v>0</v>
      </c>
      <c r="G20" s="9">
        <f t="shared" si="3"/>
        <v>0</v>
      </c>
      <c r="H20" s="10">
        <v>0.23</v>
      </c>
      <c r="I20" s="9">
        <f t="shared" si="4"/>
        <v>0</v>
      </c>
      <c r="J20" s="27">
        <f t="shared" si="5"/>
        <v>0</v>
      </c>
    </row>
    <row r="21" spans="1:10" ht="14.25" customHeight="1" x14ac:dyDescent="0.2">
      <c r="A21" s="2" t="s">
        <v>43</v>
      </c>
      <c r="B21" s="24" t="s">
        <v>44</v>
      </c>
      <c r="C21" s="31">
        <v>44.2</v>
      </c>
      <c r="D21" s="21"/>
      <c r="E21" s="18">
        <v>22</v>
      </c>
      <c r="F21" s="9">
        <f t="shared" si="2"/>
        <v>0</v>
      </c>
      <c r="G21" s="9">
        <f t="shared" si="3"/>
        <v>0</v>
      </c>
      <c r="H21" s="10">
        <v>0.23</v>
      </c>
      <c r="I21" s="9">
        <f t="shared" si="4"/>
        <v>0</v>
      </c>
      <c r="J21" s="27">
        <f t="shared" si="5"/>
        <v>0</v>
      </c>
    </row>
    <row r="22" spans="1:10" ht="14.25" customHeight="1" x14ac:dyDescent="0.2">
      <c r="A22" s="40">
        <v>10</v>
      </c>
      <c r="B22" s="25" t="s">
        <v>91</v>
      </c>
      <c r="C22" s="41">
        <v>13</v>
      </c>
      <c r="D22" s="21"/>
      <c r="E22" s="18">
        <v>9</v>
      </c>
      <c r="F22" s="9">
        <f t="shared" si="2"/>
        <v>0</v>
      </c>
      <c r="G22" s="9">
        <f t="shared" si="3"/>
        <v>0</v>
      </c>
      <c r="H22" s="10"/>
      <c r="I22" s="9"/>
      <c r="J22" s="27"/>
    </row>
    <row r="23" spans="1:10" ht="25.5" x14ac:dyDescent="0.2">
      <c r="A23" s="40" t="s">
        <v>90</v>
      </c>
      <c r="B23" s="25" t="s">
        <v>92</v>
      </c>
      <c r="C23" s="41">
        <v>16.53</v>
      </c>
      <c r="D23" s="21"/>
      <c r="E23" s="18">
        <v>9</v>
      </c>
      <c r="F23" s="9">
        <f t="shared" si="2"/>
        <v>0</v>
      </c>
      <c r="G23" s="9">
        <f t="shared" si="3"/>
        <v>0</v>
      </c>
      <c r="H23" s="10">
        <v>0.23</v>
      </c>
      <c r="I23" s="9">
        <f t="shared" si="4"/>
        <v>0</v>
      </c>
      <c r="J23" s="27">
        <f t="shared" si="5"/>
        <v>0</v>
      </c>
    </row>
    <row r="24" spans="1:10" ht="25.5" x14ac:dyDescent="0.2">
      <c r="A24" s="40">
        <v>11</v>
      </c>
      <c r="B24" s="25" t="s">
        <v>93</v>
      </c>
      <c r="C24" s="41">
        <v>16.53</v>
      </c>
      <c r="D24" s="21"/>
      <c r="E24" s="18">
        <v>1</v>
      </c>
      <c r="F24" s="9">
        <f t="shared" si="2"/>
        <v>0</v>
      </c>
      <c r="G24" s="9">
        <f t="shared" si="3"/>
        <v>0</v>
      </c>
      <c r="H24" s="10">
        <v>0.23</v>
      </c>
      <c r="I24" s="9">
        <f t="shared" si="4"/>
        <v>0</v>
      </c>
      <c r="J24" s="27">
        <f t="shared" si="5"/>
        <v>0</v>
      </c>
    </row>
    <row r="25" spans="1:10" ht="25.5" x14ac:dyDescent="0.2">
      <c r="A25" s="40">
        <v>12</v>
      </c>
      <c r="B25" s="25" t="s">
        <v>89</v>
      </c>
      <c r="C25" s="41">
        <v>24.79</v>
      </c>
      <c r="D25" s="21"/>
      <c r="E25" s="18">
        <v>22</v>
      </c>
      <c r="F25" s="9">
        <f t="shared" si="2"/>
        <v>0</v>
      </c>
      <c r="G25" s="9">
        <f t="shared" si="3"/>
        <v>0</v>
      </c>
      <c r="H25" s="10">
        <v>0.23</v>
      </c>
      <c r="I25" s="9">
        <f t="shared" si="4"/>
        <v>0</v>
      </c>
      <c r="J25" s="27">
        <f t="shared" si="5"/>
        <v>0</v>
      </c>
    </row>
    <row r="26" spans="1:10" x14ac:dyDescent="0.2">
      <c r="A26" s="40" t="s">
        <v>45</v>
      </c>
      <c r="B26" s="25" t="s">
        <v>48</v>
      </c>
      <c r="C26" s="41">
        <v>23.6</v>
      </c>
      <c r="D26" s="21"/>
      <c r="E26" s="18">
        <v>30</v>
      </c>
      <c r="F26" s="9">
        <f t="shared" si="2"/>
        <v>0</v>
      </c>
      <c r="G26" s="9">
        <f t="shared" si="3"/>
        <v>0</v>
      </c>
      <c r="H26" s="10">
        <v>0.23</v>
      </c>
      <c r="I26" s="9">
        <f t="shared" si="4"/>
        <v>0</v>
      </c>
      <c r="J26" s="27">
        <f t="shared" si="5"/>
        <v>0</v>
      </c>
    </row>
    <row r="27" spans="1:10" ht="15" customHeight="1" x14ac:dyDescent="0.2">
      <c r="A27" s="40" t="s">
        <v>46</v>
      </c>
      <c r="B27" s="25" t="s">
        <v>94</v>
      </c>
      <c r="C27" s="41">
        <v>42</v>
      </c>
      <c r="D27" s="21"/>
      <c r="E27" s="18">
        <v>9</v>
      </c>
      <c r="F27" s="9">
        <f t="shared" si="2"/>
        <v>0</v>
      </c>
      <c r="G27" s="9">
        <f t="shared" si="3"/>
        <v>0</v>
      </c>
      <c r="H27" s="10">
        <v>0.23</v>
      </c>
      <c r="I27" s="9">
        <f t="shared" si="4"/>
        <v>0</v>
      </c>
      <c r="J27" s="27">
        <f t="shared" si="5"/>
        <v>0</v>
      </c>
    </row>
    <row r="28" spans="1:10" ht="25.5" x14ac:dyDescent="0.2">
      <c r="A28" s="40" t="s">
        <v>47</v>
      </c>
      <c r="B28" s="25" t="s">
        <v>95</v>
      </c>
      <c r="C28" s="41">
        <v>14</v>
      </c>
      <c r="D28" s="21"/>
      <c r="E28" s="18">
        <v>9</v>
      </c>
      <c r="F28" s="9">
        <f t="shared" si="2"/>
        <v>0</v>
      </c>
      <c r="G28" s="9">
        <f t="shared" si="3"/>
        <v>0</v>
      </c>
      <c r="H28" s="10">
        <v>0.23</v>
      </c>
      <c r="I28" s="9">
        <f t="shared" si="4"/>
        <v>0</v>
      </c>
      <c r="J28" s="27">
        <f t="shared" si="5"/>
        <v>0</v>
      </c>
    </row>
    <row r="29" spans="1:10" x14ac:dyDescent="0.2">
      <c r="A29" s="40" t="s">
        <v>85</v>
      </c>
      <c r="B29" s="25" t="s">
        <v>88</v>
      </c>
      <c r="C29" s="41">
        <v>20</v>
      </c>
      <c r="D29" s="21"/>
      <c r="E29" s="18">
        <v>9</v>
      </c>
      <c r="F29" s="9">
        <f t="shared" si="2"/>
        <v>0</v>
      </c>
      <c r="G29" s="9">
        <f t="shared" si="3"/>
        <v>0</v>
      </c>
      <c r="H29" s="10"/>
      <c r="I29" s="9"/>
      <c r="J29" s="27"/>
    </row>
    <row r="30" spans="1:10" ht="25.5" x14ac:dyDescent="0.2">
      <c r="A30" s="40" t="s">
        <v>86</v>
      </c>
      <c r="B30" s="25" t="s">
        <v>87</v>
      </c>
      <c r="C30" s="41">
        <v>12</v>
      </c>
      <c r="D30" s="21"/>
      <c r="E30" s="18">
        <v>22</v>
      </c>
      <c r="F30" s="9">
        <f t="shared" si="2"/>
        <v>0</v>
      </c>
      <c r="G30" s="9">
        <f t="shared" si="3"/>
        <v>0</v>
      </c>
      <c r="H30" s="10"/>
      <c r="I30" s="9"/>
      <c r="J30" s="27"/>
    </row>
    <row r="31" spans="1:10" ht="27.75" customHeight="1" x14ac:dyDescent="0.2">
      <c r="A31" s="2">
        <v>14</v>
      </c>
      <c r="B31" s="24" t="s">
        <v>55</v>
      </c>
      <c r="C31" s="31">
        <v>59.2</v>
      </c>
      <c r="D31" s="21"/>
      <c r="E31" s="18">
        <v>30</v>
      </c>
      <c r="F31" s="9">
        <f t="shared" si="2"/>
        <v>0</v>
      </c>
      <c r="G31" s="9">
        <f t="shared" si="3"/>
        <v>0</v>
      </c>
      <c r="H31" s="10">
        <v>0.23</v>
      </c>
      <c r="I31" s="9">
        <f t="shared" si="4"/>
        <v>0</v>
      </c>
      <c r="J31" s="27">
        <f t="shared" si="5"/>
        <v>0</v>
      </c>
    </row>
    <row r="32" spans="1:10" ht="25.5" x14ac:dyDescent="0.2">
      <c r="A32" s="2">
        <v>15</v>
      </c>
      <c r="B32" s="25" t="s">
        <v>35</v>
      </c>
      <c r="C32" s="31">
        <v>288.39999999999998</v>
      </c>
      <c r="D32" s="21"/>
      <c r="E32" s="18">
        <v>30</v>
      </c>
      <c r="F32" s="9">
        <f t="shared" si="2"/>
        <v>0</v>
      </c>
      <c r="G32" s="9">
        <f t="shared" si="3"/>
        <v>0</v>
      </c>
      <c r="H32" s="10">
        <v>0.23</v>
      </c>
      <c r="I32" s="9">
        <f t="shared" si="4"/>
        <v>0</v>
      </c>
      <c r="J32" s="27">
        <f t="shared" si="5"/>
        <v>0</v>
      </c>
    </row>
    <row r="33" spans="1:10" ht="38.25" x14ac:dyDescent="0.2">
      <c r="A33" s="2">
        <v>16</v>
      </c>
      <c r="B33" s="25" t="s">
        <v>73</v>
      </c>
      <c r="C33" s="31"/>
      <c r="D33" s="21"/>
      <c r="E33" s="18">
        <v>4</v>
      </c>
      <c r="F33" s="9">
        <f t="shared" si="2"/>
        <v>0</v>
      </c>
      <c r="G33" s="9">
        <f t="shared" si="3"/>
        <v>0</v>
      </c>
      <c r="H33" s="10">
        <v>0.23</v>
      </c>
      <c r="I33" s="9">
        <f t="shared" si="4"/>
        <v>0</v>
      </c>
      <c r="J33" s="27">
        <f t="shared" si="5"/>
        <v>0</v>
      </c>
    </row>
    <row r="34" spans="1:10" ht="38.25" x14ac:dyDescent="0.2">
      <c r="A34" s="2">
        <v>17</v>
      </c>
      <c r="B34" s="24" t="s">
        <v>36</v>
      </c>
      <c r="C34" s="31">
        <v>26.6</v>
      </c>
      <c r="D34" s="21"/>
      <c r="E34" s="18">
        <v>30</v>
      </c>
      <c r="F34" s="9">
        <f t="shared" si="2"/>
        <v>0</v>
      </c>
      <c r="G34" s="9">
        <f t="shared" si="3"/>
        <v>0</v>
      </c>
      <c r="H34" s="10">
        <v>0.23</v>
      </c>
      <c r="I34" s="9">
        <f t="shared" si="4"/>
        <v>0</v>
      </c>
      <c r="J34" s="27">
        <f t="shared" si="5"/>
        <v>0</v>
      </c>
    </row>
    <row r="35" spans="1:10" ht="35.25" customHeight="1" x14ac:dyDescent="0.2">
      <c r="A35" s="2">
        <v>18</v>
      </c>
      <c r="B35" s="24" t="s">
        <v>32</v>
      </c>
      <c r="C35" s="31">
        <v>23.68</v>
      </c>
      <c r="D35" s="21"/>
      <c r="E35" s="18">
        <v>30</v>
      </c>
      <c r="F35" s="9">
        <f t="shared" si="2"/>
        <v>0</v>
      </c>
      <c r="G35" s="9">
        <f t="shared" si="3"/>
        <v>0</v>
      </c>
      <c r="H35" s="10">
        <v>0.23</v>
      </c>
      <c r="I35" s="9">
        <f t="shared" si="4"/>
        <v>0</v>
      </c>
      <c r="J35" s="27">
        <f t="shared" si="5"/>
        <v>0</v>
      </c>
    </row>
    <row r="36" spans="1:10" ht="32.25" customHeight="1" x14ac:dyDescent="0.2">
      <c r="A36" s="2">
        <v>19</v>
      </c>
      <c r="B36" s="26" t="s">
        <v>37</v>
      </c>
      <c r="C36" s="31">
        <v>12.32</v>
      </c>
      <c r="D36" s="21"/>
      <c r="E36" s="18">
        <v>30</v>
      </c>
      <c r="F36" s="9">
        <f t="shared" si="2"/>
        <v>0</v>
      </c>
      <c r="G36" s="9">
        <f t="shared" si="3"/>
        <v>0</v>
      </c>
      <c r="H36" s="10">
        <v>0.23</v>
      </c>
      <c r="I36" s="9">
        <f t="shared" si="4"/>
        <v>0</v>
      </c>
      <c r="J36" s="27">
        <f t="shared" si="5"/>
        <v>0</v>
      </c>
    </row>
    <row r="37" spans="1:10" ht="38.25" x14ac:dyDescent="0.2">
      <c r="A37" s="2">
        <v>20</v>
      </c>
      <c r="B37" s="23" t="s">
        <v>38</v>
      </c>
      <c r="C37" s="31">
        <v>29.7</v>
      </c>
      <c r="D37" s="21"/>
      <c r="E37" s="18">
        <v>30</v>
      </c>
      <c r="F37" s="9">
        <f t="shared" si="2"/>
        <v>0</v>
      </c>
      <c r="G37" s="9">
        <f t="shared" si="3"/>
        <v>0</v>
      </c>
      <c r="H37" s="10">
        <v>0.23</v>
      </c>
      <c r="I37" s="9">
        <f t="shared" si="4"/>
        <v>0</v>
      </c>
      <c r="J37" s="27">
        <f t="shared" si="5"/>
        <v>0</v>
      </c>
    </row>
    <row r="38" spans="1:10" ht="26.25" customHeight="1" x14ac:dyDescent="0.2">
      <c r="A38" s="2">
        <v>21</v>
      </c>
      <c r="B38" s="23" t="s">
        <v>33</v>
      </c>
      <c r="C38" s="31">
        <v>13</v>
      </c>
      <c r="D38" s="21"/>
      <c r="E38" s="18">
        <v>30</v>
      </c>
      <c r="F38" s="9">
        <f t="shared" si="2"/>
        <v>0</v>
      </c>
      <c r="G38" s="9">
        <f t="shared" si="3"/>
        <v>0</v>
      </c>
      <c r="H38" s="10">
        <v>0.23</v>
      </c>
      <c r="I38" s="9">
        <f t="shared" si="4"/>
        <v>0</v>
      </c>
      <c r="J38" s="27">
        <f t="shared" si="5"/>
        <v>0</v>
      </c>
    </row>
    <row r="39" spans="1:10" x14ac:dyDescent="0.2">
      <c r="A39" s="2">
        <v>22</v>
      </c>
      <c r="B39" s="23" t="s">
        <v>34</v>
      </c>
      <c r="C39" s="31">
        <v>10.35</v>
      </c>
      <c r="D39" s="21"/>
      <c r="E39" s="18">
        <v>30</v>
      </c>
      <c r="F39" s="9">
        <f t="shared" si="2"/>
        <v>0</v>
      </c>
      <c r="G39" s="9">
        <f t="shared" si="3"/>
        <v>0</v>
      </c>
      <c r="H39" s="10">
        <v>0.23</v>
      </c>
      <c r="I39" s="9">
        <f t="shared" si="4"/>
        <v>0</v>
      </c>
      <c r="J39" s="27">
        <f t="shared" si="5"/>
        <v>0</v>
      </c>
    </row>
    <row r="40" spans="1:10" ht="26.25" thickBot="1" x14ac:dyDescent="0.25">
      <c r="A40" s="2">
        <v>23</v>
      </c>
      <c r="B40" s="23" t="s">
        <v>39</v>
      </c>
      <c r="C40" s="31">
        <v>117.73</v>
      </c>
      <c r="D40" s="22"/>
      <c r="E40" s="18">
        <v>22</v>
      </c>
      <c r="F40" s="9">
        <f t="shared" si="2"/>
        <v>0</v>
      </c>
      <c r="G40" s="9">
        <f t="shared" si="3"/>
        <v>0</v>
      </c>
      <c r="H40" s="10">
        <v>0.23</v>
      </c>
      <c r="I40" s="9">
        <f t="shared" si="4"/>
        <v>0</v>
      </c>
      <c r="J40" s="27">
        <f t="shared" si="5"/>
        <v>0</v>
      </c>
    </row>
    <row r="41" spans="1:10" ht="15" thickTop="1" x14ac:dyDescent="0.2">
      <c r="A41" s="51" t="s">
        <v>10</v>
      </c>
      <c r="B41" s="51"/>
      <c r="C41" s="51"/>
      <c r="D41" s="55"/>
      <c r="E41" s="51"/>
      <c r="F41" s="51"/>
      <c r="G41" s="9">
        <f>SUM(G14:G40)</f>
        <v>0</v>
      </c>
      <c r="H41" s="51" t="s">
        <v>11</v>
      </c>
      <c r="I41" s="51"/>
      <c r="J41" s="16">
        <f>SUM(J14:J40)</f>
        <v>0</v>
      </c>
    </row>
    <row r="42" spans="1:10" ht="15" x14ac:dyDescent="0.2">
      <c r="A42" s="42"/>
      <c r="B42" s="42"/>
      <c r="C42" s="42"/>
      <c r="D42" s="42"/>
      <c r="E42" s="42"/>
      <c r="F42" s="42"/>
      <c r="G42" s="42"/>
      <c r="H42" s="42"/>
      <c r="I42" s="42"/>
      <c r="J42" s="42"/>
    </row>
    <row r="43" spans="1:10" ht="15" x14ac:dyDescent="0.2">
      <c r="A43" s="12"/>
      <c r="B43" s="12"/>
      <c r="C43" s="12"/>
      <c r="D43" s="12"/>
      <c r="E43" s="12"/>
      <c r="F43" s="12"/>
      <c r="G43" s="12"/>
      <c r="H43" s="12"/>
      <c r="I43" s="12"/>
      <c r="J43" s="12"/>
    </row>
    <row r="44" spans="1:10" ht="28.5" x14ac:dyDescent="0.2">
      <c r="A44" s="12"/>
      <c r="B44" s="12"/>
      <c r="C44" s="12"/>
      <c r="D44" s="12"/>
      <c r="E44" s="12"/>
      <c r="F44" s="12"/>
      <c r="G44" s="13" t="s">
        <v>75</v>
      </c>
      <c r="I44" s="13" t="s">
        <v>74</v>
      </c>
      <c r="J44" s="28">
        <f>J9+J41</f>
        <v>0</v>
      </c>
    </row>
    <row r="45" spans="1:10" ht="15" x14ac:dyDescent="0.2">
      <c r="A45" s="12"/>
      <c r="B45" s="12"/>
      <c r="C45" s="12"/>
      <c r="D45" s="12"/>
      <c r="E45" s="12"/>
      <c r="F45" s="12"/>
      <c r="G45" s="12"/>
      <c r="H45" s="12"/>
      <c r="I45" s="12"/>
      <c r="J45" s="15"/>
    </row>
    <row r="46" spans="1:10" ht="15" x14ac:dyDescent="0.2">
      <c r="A46" s="12"/>
      <c r="B46" s="12"/>
      <c r="C46" s="12"/>
      <c r="D46" s="12"/>
      <c r="E46" s="12"/>
      <c r="F46" s="12"/>
      <c r="G46" s="12"/>
      <c r="H46" s="12"/>
      <c r="I46" s="12"/>
      <c r="J46" s="15"/>
    </row>
  </sheetData>
  <mergeCells count="12">
    <mergeCell ref="A1:J1"/>
    <mergeCell ref="A2:J2"/>
    <mergeCell ref="A3:J3"/>
    <mergeCell ref="A4:J4"/>
    <mergeCell ref="A9:F9"/>
    <mergeCell ref="H9:I9"/>
    <mergeCell ref="A42:J42"/>
    <mergeCell ref="A10:J10"/>
    <mergeCell ref="A11:J11"/>
    <mergeCell ref="A12:J12"/>
    <mergeCell ref="A41:F41"/>
    <mergeCell ref="H41:I41"/>
  </mergeCells>
  <pageMargins left="0.19685039370078741" right="0.19685039370078741" top="0.19685039370078741" bottom="0.19685039370078741" header="0" footer="0"/>
  <pageSetup paperSize="9" scale="90" fitToHeight="0" pageOrder="overThenDown" orientation="landscape" useFirstPageNumber="1" r:id="rId1"/>
  <headerFooter>
    <oddHeader>&amp;C&amp;A</oddHeader>
    <oddFooter>&amp;CStrona &amp;P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H26"/>
  <sheetViews>
    <sheetView zoomScaleNormal="100" workbookViewId="0">
      <selection activeCell="E22" sqref="E22"/>
    </sheetView>
  </sheetViews>
  <sheetFormatPr defaultRowHeight="14.25" x14ac:dyDescent="0.2"/>
  <cols>
    <col min="1" max="1" width="3" style="7" customWidth="1"/>
    <col min="2" max="2" width="61.625" style="7" customWidth="1"/>
    <col min="3" max="3" width="8" style="7" customWidth="1"/>
    <col min="4" max="4" width="8.5" style="7" customWidth="1"/>
    <col min="5" max="5" width="12.375" style="7" customWidth="1"/>
    <col min="6" max="6" width="4.125" style="7" customWidth="1"/>
    <col min="7" max="7" width="10.375" style="7" customWidth="1"/>
    <col min="8" max="8" width="16.625" style="7" customWidth="1"/>
    <col min="9" max="16384" width="9" style="7"/>
  </cols>
  <sheetData>
    <row r="1" spans="1:8" x14ac:dyDescent="0.2">
      <c r="A1" s="63" t="s">
        <v>96</v>
      </c>
      <c r="B1" s="63"/>
      <c r="C1" s="63"/>
      <c r="D1" s="63"/>
      <c r="E1" s="63"/>
      <c r="F1" s="63"/>
      <c r="G1" s="63"/>
      <c r="H1" s="63"/>
    </row>
    <row r="2" spans="1:8" ht="33" customHeight="1" x14ac:dyDescent="0.2">
      <c r="A2" s="56" t="s">
        <v>69</v>
      </c>
      <c r="B2" s="56"/>
      <c r="C2" s="56"/>
      <c r="D2" s="56"/>
      <c r="E2" s="56"/>
      <c r="F2" s="56"/>
      <c r="G2" s="56"/>
      <c r="H2" s="56"/>
    </row>
    <row r="3" spans="1:8" x14ac:dyDescent="0.2">
      <c r="A3" s="45" t="s">
        <v>65</v>
      </c>
      <c r="B3" s="45"/>
      <c r="C3" s="45"/>
      <c r="D3" s="45"/>
      <c r="E3" s="45"/>
      <c r="F3" s="45"/>
      <c r="G3" s="45"/>
      <c r="H3" s="46"/>
    </row>
    <row r="4" spans="1:8" x14ac:dyDescent="0.2">
      <c r="A4" s="61" t="s">
        <v>25</v>
      </c>
      <c r="B4" s="61"/>
      <c r="C4" s="61"/>
      <c r="D4" s="61"/>
      <c r="E4" s="61"/>
      <c r="F4" s="61"/>
      <c r="G4" s="61"/>
      <c r="H4" s="62"/>
    </row>
    <row r="5" spans="1:8" ht="39" thickBot="1" x14ac:dyDescent="0.25">
      <c r="A5" s="1" t="s">
        <v>1</v>
      </c>
      <c r="B5" s="1" t="s">
        <v>13</v>
      </c>
      <c r="C5" s="1" t="s">
        <v>27</v>
      </c>
      <c r="D5" s="19" t="s">
        <v>26</v>
      </c>
      <c r="E5" s="1" t="s">
        <v>59</v>
      </c>
      <c r="F5" s="1" t="s">
        <v>49</v>
      </c>
      <c r="G5" s="1" t="s">
        <v>50</v>
      </c>
      <c r="H5" s="35" t="s">
        <v>61</v>
      </c>
    </row>
    <row r="6" spans="1:8" ht="13.5" customHeight="1" thickTop="1" x14ac:dyDescent="0.2">
      <c r="A6" s="4">
        <v>1</v>
      </c>
      <c r="B6" s="30" t="s">
        <v>40</v>
      </c>
      <c r="C6" s="33">
        <v>4</v>
      </c>
      <c r="D6" s="20"/>
      <c r="E6" s="9">
        <f>D6*C6</f>
        <v>0</v>
      </c>
      <c r="F6" s="10">
        <v>0.08</v>
      </c>
      <c r="G6" s="9">
        <f>E6*F6</f>
        <v>0</v>
      </c>
      <c r="H6" s="36">
        <f>G6+E6</f>
        <v>0</v>
      </c>
    </row>
    <row r="7" spans="1:8" ht="15" thickBot="1" x14ac:dyDescent="0.25">
      <c r="A7" s="2">
        <v>2</v>
      </c>
      <c r="B7" s="30" t="s">
        <v>41</v>
      </c>
      <c r="C7" s="17">
        <v>56</v>
      </c>
      <c r="D7" s="22"/>
      <c r="E7" s="9">
        <f>D7*C7</f>
        <v>0</v>
      </c>
      <c r="F7" s="10">
        <v>0.08</v>
      </c>
      <c r="G7" s="9">
        <f>E7*F7</f>
        <v>0</v>
      </c>
      <c r="H7" s="36">
        <f>G7+E7</f>
        <v>0</v>
      </c>
    </row>
    <row r="8" spans="1:8" ht="15" thickTop="1" x14ac:dyDescent="0.2">
      <c r="A8" s="51" t="s">
        <v>10</v>
      </c>
      <c r="B8" s="51"/>
      <c r="C8" s="51"/>
      <c r="D8" s="55"/>
      <c r="E8" s="9">
        <f>SUM(E6:E7)</f>
        <v>0</v>
      </c>
      <c r="F8" s="64" t="s">
        <v>11</v>
      </c>
      <c r="G8" s="64"/>
      <c r="H8" s="37">
        <f>SUM(H6:H7)</f>
        <v>0</v>
      </c>
    </row>
    <row r="9" spans="1:8" x14ac:dyDescent="0.2">
      <c r="A9" s="45" t="s">
        <v>66</v>
      </c>
      <c r="B9" s="45"/>
      <c r="C9" s="45"/>
      <c r="D9" s="45"/>
      <c r="E9" s="45"/>
      <c r="F9" s="45"/>
      <c r="G9" s="45"/>
      <c r="H9" s="46"/>
    </row>
    <row r="10" spans="1:8" ht="33.75" customHeight="1" x14ac:dyDescent="0.2">
      <c r="A10" s="65" t="s">
        <v>57</v>
      </c>
      <c r="B10" s="65"/>
      <c r="C10" s="65"/>
      <c r="D10" s="65"/>
      <c r="E10" s="65"/>
      <c r="F10" s="65"/>
      <c r="G10" s="65"/>
      <c r="H10" s="66"/>
    </row>
    <row r="11" spans="1:8" ht="39" thickBot="1" x14ac:dyDescent="0.25">
      <c r="A11" s="1" t="s">
        <v>1</v>
      </c>
      <c r="B11" s="1" t="s">
        <v>13</v>
      </c>
      <c r="C11" s="1" t="s">
        <v>27</v>
      </c>
      <c r="D11" s="19" t="s">
        <v>26</v>
      </c>
      <c r="E11" s="1" t="s">
        <v>59</v>
      </c>
      <c r="F11" s="1" t="s">
        <v>49</v>
      </c>
      <c r="G11" s="1" t="s">
        <v>50</v>
      </c>
      <c r="H11" s="3" t="s">
        <v>61</v>
      </c>
    </row>
    <row r="12" spans="1:8" ht="39" thickTop="1" x14ac:dyDescent="0.2">
      <c r="A12" s="2">
        <v>1</v>
      </c>
      <c r="B12" s="23" t="s">
        <v>78</v>
      </c>
      <c r="C12" s="17">
        <v>20</v>
      </c>
      <c r="D12" s="20"/>
      <c r="E12" s="9">
        <f>D12*C12</f>
        <v>0</v>
      </c>
      <c r="F12" s="10">
        <v>0.08</v>
      </c>
      <c r="G12" s="9">
        <f>E12*F12</f>
        <v>0</v>
      </c>
      <c r="H12" s="36">
        <f>G12+E12</f>
        <v>0</v>
      </c>
    </row>
    <row r="13" spans="1:8" ht="39" thickBot="1" x14ac:dyDescent="0.25">
      <c r="A13" s="2">
        <v>2</v>
      </c>
      <c r="B13" s="23" t="s">
        <v>58</v>
      </c>
      <c r="C13" s="17">
        <v>1</v>
      </c>
      <c r="D13" s="22"/>
      <c r="E13" s="9">
        <f>D13*C13</f>
        <v>0</v>
      </c>
      <c r="F13" s="10">
        <v>0.08</v>
      </c>
      <c r="G13" s="9">
        <f>E13*F13</f>
        <v>0</v>
      </c>
      <c r="H13" s="36">
        <f>G13+E13</f>
        <v>0</v>
      </c>
    </row>
    <row r="14" spans="1:8" ht="15" thickTop="1" x14ac:dyDescent="0.2">
      <c r="A14" s="51" t="s">
        <v>10</v>
      </c>
      <c r="B14" s="51"/>
      <c r="C14" s="51"/>
      <c r="D14" s="55"/>
      <c r="E14" s="9">
        <f>SUM(E12:E13)</f>
        <v>0</v>
      </c>
      <c r="F14" s="64" t="s">
        <v>11</v>
      </c>
      <c r="G14" s="64"/>
      <c r="H14" s="16">
        <f>SUM(H12:H13)</f>
        <v>0</v>
      </c>
    </row>
    <row r="15" spans="1:8" ht="15" x14ac:dyDescent="0.2">
      <c r="A15" s="12"/>
      <c r="B15" s="12"/>
      <c r="C15" s="12"/>
      <c r="D15" s="12"/>
      <c r="E15" s="12"/>
      <c r="F15" s="12"/>
      <c r="G15" s="12"/>
      <c r="H15" s="12"/>
    </row>
    <row r="16" spans="1:8" ht="57" x14ac:dyDescent="0.2">
      <c r="A16" s="12"/>
      <c r="B16" s="12"/>
      <c r="C16" s="12"/>
      <c r="D16" s="12"/>
      <c r="E16" s="13" t="s">
        <v>76</v>
      </c>
      <c r="G16" s="13" t="s">
        <v>77</v>
      </c>
      <c r="H16" s="14">
        <f>H8+H14</f>
        <v>0</v>
      </c>
    </row>
    <row r="17" spans="1:8" ht="15" x14ac:dyDescent="0.2">
      <c r="A17" s="12"/>
      <c r="B17" s="12"/>
      <c r="C17" s="12"/>
      <c r="D17" s="12"/>
      <c r="E17" s="12"/>
      <c r="F17" s="12"/>
      <c r="G17" s="12"/>
      <c r="H17" s="12"/>
    </row>
    <row r="18" spans="1:8" ht="15" x14ac:dyDescent="0.2">
      <c r="A18" s="12"/>
      <c r="B18" s="12"/>
      <c r="C18" s="12"/>
      <c r="D18" s="12"/>
    </row>
    <row r="19" spans="1:8" ht="15" x14ac:dyDescent="0.2">
      <c r="A19" s="12"/>
      <c r="B19" s="12"/>
      <c r="C19" s="12"/>
      <c r="D19" s="12"/>
    </row>
    <row r="20" spans="1:8" ht="15" x14ac:dyDescent="0.2">
      <c r="A20" s="12"/>
      <c r="B20" s="12"/>
      <c r="C20" s="12"/>
      <c r="D20" s="12"/>
    </row>
    <row r="21" spans="1:8" ht="15" x14ac:dyDescent="0.2">
      <c r="A21" s="12"/>
      <c r="B21" s="12"/>
      <c r="C21" s="12"/>
      <c r="D21" s="12"/>
    </row>
    <row r="22" spans="1:8" ht="15" x14ac:dyDescent="0.2">
      <c r="A22" s="12"/>
      <c r="B22" s="12"/>
      <c r="C22" s="12"/>
      <c r="D22" s="12"/>
    </row>
    <row r="23" spans="1:8" ht="15" x14ac:dyDescent="0.2">
      <c r="A23" s="12"/>
      <c r="B23" s="12"/>
      <c r="C23" s="12"/>
      <c r="D23" s="12"/>
      <c r="E23" s="12"/>
      <c r="F23" s="29"/>
      <c r="G23" s="29"/>
      <c r="H23" s="29"/>
    </row>
    <row r="24" spans="1:8" ht="15" x14ac:dyDescent="0.2">
      <c r="A24" s="12"/>
      <c r="B24" s="12"/>
      <c r="C24" s="12"/>
      <c r="D24" s="12"/>
      <c r="E24" s="12"/>
      <c r="F24" s="29"/>
      <c r="G24" s="29"/>
      <c r="H24" s="29"/>
    </row>
    <row r="25" spans="1:8" ht="15" x14ac:dyDescent="0.2">
      <c r="A25" s="12"/>
      <c r="B25" s="12"/>
      <c r="C25" s="12"/>
      <c r="D25" s="12"/>
      <c r="E25" s="12"/>
      <c r="F25" s="12"/>
      <c r="G25" s="12"/>
      <c r="H25" s="12"/>
    </row>
    <row r="26" spans="1:8" ht="15" x14ac:dyDescent="0.2">
      <c r="A26" s="12"/>
      <c r="B26" s="12"/>
      <c r="C26" s="12"/>
      <c r="D26" s="12"/>
      <c r="E26" s="12"/>
      <c r="F26" s="12"/>
      <c r="G26" s="12"/>
      <c r="H26" s="12"/>
    </row>
  </sheetData>
  <mergeCells count="10">
    <mergeCell ref="A4:H4"/>
    <mergeCell ref="A1:H1"/>
    <mergeCell ref="A14:D14"/>
    <mergeCell ref="F14:G14"/>
    <mergeCell ref="A9:H9"/>
    <mergeCell ref="A10:H10"/>
    <mergeCell ref="A8:D8"/>
    <mergeCell ref="F8:G8"/>
    <mergeCell ref="A2:H2"/>
    <mergeCell ref="A3:H3"/>
  </mergeCells>
  <pageMargins left="0" right="0" top="0.39409448818897608" bottom="0.39409448818897608" header="0" footer="0"/>
  <pageSetup paperSize="9" fitToHeight="0" pageOrder="overThenDown" orientation="landscape" useFirstPageNumber="1" r:id="rId1"/>
  <headerFooter>
    <oddHeader>&amp;C&amp;A</oddHeader>
    <oddFooter>&amp;CStrona &amp;P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65D6E73-DCCD-447F-AB80-BEB7C0419BEC}">
  <dimension ref="A1:C3"/>
  <sheetViews>
    <sheetView workbookViewId="0">
      <selection activeCell="B13" sqref="B13"/>
    </sheetView>
  </sheetViews>
  <sheetFormatPr defaultRowHeight="14.25" x14ac:dyDescent="0.2"/>
  <cols>
    <col min="1" max="1" width="14.5" customWidth="1"/>
    <col min="2" max="2" width="18.125" customWidth="1"/>
    <col min="3" max="3" width="17.875" customWidth="1"/>
  </cols>
  <sheetData>
    <row r="1" spans="1:3" x14ac:dyDescent="0.2">
      <c r="A1" s="38" t="s">
        <v>79</v>
      </c>
      <c r="B1" s="38" t="s">
        <v>80</v>
      </c>
      <c r="C1" s="38" t="s">
        <v>81</v>
      </c>
    </row>
    <row r="2" spans="1:3" x14ac:dyDescent="0.2">
      <c r="A2" s="38" t="s">
        <v>82</v>
      </c>
      <c r="B2" s="38" t="s">
        <v>83</v>
      </c>
      <c r="C2" s="38" t="s">
        <v>83</v>
      </c>
    </row>
    <row r="3" spans="1:3" x14ac:dyDescent="0.2">
      <c r="A3" s="38" t="s">
        <v>84</v>
      </c>
      <c r="B3" s="38" t="s">
        <v>83</v>
      </c>
      <c r="C3" s="38" t="s">
        <v>83</v>
      </c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459</TotalTime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4</vt:i4>
      </vt:variant>
    </vt:vector>
  </HeadingPairs>
  <TitlesOfParts>
    <vt:vector size="4" baseType="lpstr">
      <vt:lpstr> Część I </vt:lpstr>
      <vt:lpstr>Część I</vt:lpstr>
      <vt:lpstr> Część I</vt:lpstr>
      <vt:lpstr>Podsumowanie 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piotr duplicki</dc:creator>
  <cp:lastModifiedBy>Marzena Zaborowicz</cp:lastModifiedBy>
  <cp:revision>15</cp:revision>
  <cp:lastPrinted>2024-08-05T07:48:39Z</cp:lastPrinted>
  <dcterms:created xsi:type="dcterms:W3CDTF">2020-06-16T10:03:57Z</dcterms:created>
  <dcterms:modified xsi:type="dcterms:W3CDTF">2024-09-20T08:56:36Z</dcterms:modified>
</cp:coreProperties>
</file>