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80" windowHeight="12180" tabRatio="500" activeTab="0"/>
  </bookViews>
  <sheets>
    <sheet name="Część 1 - materiały biurowe" sheetId="1" r:id="rId1"/>
    <sheet name="Część 2 - papier" sheetId="2" r:id="rId2"/>
    <sheet name="Część 3 - pudła archiwizacyjne" sheetId="3" r:id="rId3"/>
    <sheet name="Część 4 - eko opakowania  " sheetId="4" r:id="rId4"/>
    <sheet name="Część 5 - niszczarki" sheetId="5" r:id="rId5"/>
  </sheets>
  <definedNames>
    <definedName name="_xlnm.Print_Titles" localSheetId="0">'Część 1 - materiały biurowe'!$1:$1</definedName>
    <definedName name="Excel_BuiltIn_Print_Area">'Część 1 - materiały biurowe'!$A$2:$G$134</definedName>
    <definedName name="Excel_BuiltIn_Print_Titles" localSheetId="0">'Część 1 - materiały biurowe'!$A$2:$IP$2</definedName>
    <definedName name="Excel_BuiltIn_Print_Titles_1_1">0</definedName>
    <definedName name="_xlnm.Print_Titles" localSheetId="0">'Część 1 - materiały biurowe'!$1:$1</definedName>
  </definedNames>
  <calcPr fullCalcOnLoad="1" fullPrecision="0"/>
</workbook>
</file>

<file path=xl/sharedStrings.xml><?xml version="1.0" encoding="utf-8"?>
<sst xmlns="http://schemas.openxmlformats.org/spreadsheetml/2006/main" count="556" uniqueCount="323">
  <si>
    <t>Lp.</t>
  </si>
  <si>
    <t>Asortyment</t>
  </si>
  <si>
    <t>jm</t>
  </si>
  <si>
    <t>Ilość</t>
  </si>
  <si>
    <t>cena netto</t>
  </si>
  <si>
    <t>wartość netto</t>
  </si>
  <si>
    <t>VAT [%]</t>
  </si>
  <si>
    <t>cena brutto</t>
  </si>
  <si>
    <t>wartość brutto</t>
  </si>
  <si>
    <t>nazwa oferowanego produktu (model / marka) i wielkość op.</t>
  </si>
  <si>
    <t>producent i nr katalogowy</t>
  </si>
  <si>
    <t>1.</t>
  </si>
  <si>
    <t>Arkusz spisu z natury symbol 341-1 A4 samokopiujący blo=48 kartek</t>
  </si>
  <si>
    <t>blo</t>
  </si>
  <si>
    <t>2.</t>
  </si>
  <si>
    <t>Bibuła (krepina) kolorowa marszczona, w rolce, stopień krepowania bibuły do 40%, gramatura 30-35g/m2, wymiary ok. 200x50 cm</t>
  </si>
  <si>
    <t>szt.</t>
  </si>
  <si>
    <t>3.</t>
  </si>
  <si>
    <t xml:space="preserve">Bloczek kartek samoprzylepnych 38x51mm (+/3 mm), 100 kartek w bloczku, opakowanie zawiera 3 bloczki, kolor żółty </t>
  </si>
  <si>
    <t>op.</t>
  </si>
  <si>
    <t>4.</t>
  </si>
  <si>
    <t>Bloczek kartek samoprzylepnych 101x76mm (+/3 mm), 100 kartek w bloczku, kolor żółty</t>
  </si>
  <si>
    <t>5.</t>
  </si>
  <si>
    <t>Bloczek kartek samoprzylepnych 76x76mm (+/3 mm), 100 kartek w bloczku, kolor żółty</t>
  </si>
  <si>
    <t>6.</t>
  </si>
  <si>
    <t xml:space="preserve">Blok techniczny A4 biały 240 g (10 kartek) </t>
  </si>
  <si>
    <t>7.</t>
  </si>
  <si>
    <t xml:space="preserve">Blok notatnikowy A4/100k, kratka, klejony po krótkim boku,  okładka tylna z tektury, okładka przednia miękka, gramatura kartek min. 60g/m2 </t>
  </si>
  <si>
    <t>8.</t>
  </si>
  <si>
    <t>Blok notatnikowy A5/100k, kratka, klejony po krótkim boku, okładka tylna z tektury, okładka przednia miękka, gramatura kartek min. 60g/m2</t>
  </si>
  <si>
    <t>9.</t>
  </si>
  <si>
    <t>10.</t>
  </si>
  <si>
    <t>Cienkopis z tuszem na bazie wody, obudowa plastikowa, ergonomiczny uchwyt, tusz na bazie wody, fibrowa końcówka oprawiona w metal, grubość linii pisania 0,4mm; długość lini pisania min 1200 m, wentylowana skuwka, korek w obudowie i skuwka określa kolor tuszu, kolor czarny, niebieski, czerwony, zielony</t>
  </si>
  <si>
    <t>11.</t>
  </si>
  <si>
    <t>Datownik, samotuszujący, w ergonomicznej obudowie z tworzywa, wysokość cyfr min. 3,8 mm max. 4,00 mm, data cyfrowa ISO</t>
  </si>
  <si>
    <t>12.</t>
  </si>
  <si>
    <t>Podkładka z klipsem A4, wykonana ze sztywnej tektury, pokrytej folią PVC, wyposażona w klip zaciskowy ząbkowany, bez okładki, mieści min.  80 kartek</t>
  </si>
  <si>
    <t>13.</t>
  </si>
  <si>
    <t>Podkładka z klipsem A4, wykonana ze sztywnej tektury, pokrytej folią PVC, wyposażona w klip zaciskowy ząbkowany, z okładką, mieści min.  80 kartek</t>
  </si>
  <si>
    <t>14.</t>
  </si>
  <si>
    <t>15.</t>
  </si>
  <si>
    <t>Długopis z niklowo- srebrną końcówką, z wodoodpornym, nieblaknącym tuszem do używania na dokumentach, nasadka i klips w kolorze tuszu, przeżroczysta obudowa z ergonomicznym uchwytem, końcówka pisząca wykonana ze stopu srebra, średnica końcówki  0,7mm, linia pisania od 0,27mm do 0,33mm, długość linii pisania min. 1500m, nie zawiera toksyn i metali ciężkich, wymienne wkłady, kolor wkładu niebieski, czarny, czerwony, zielony</t>
  </si>
  <si>
    <t>16.</t>
  </si>
  <si>
    <t>Dziennik do korespondencji A4 twarda oprawa, 96-100 kartek</t>
  </si>
  <si>
    <t>17.</t>
  </si>
  <si>
    <t>Dziurkacz dziurkujący jednorazowo do 30 kartek włącznie papieru o gramaturze 80g/m2, wysuwany ogranicznik strony z opisem formatu, okienko do podglądu formatu, pojemnik na ścinki nie spada przy opróżnianiu</t>
  </si>
  <si>
    <t>18.</t>
  </si>
  <si>
    <t>19.</t>
  </si>
  <si>
    <t>Etykiety cenowe kolorowe samoprzylepne (rolka cenowa) 40mmx30mm 1 szt.=1 rolka</t>
  </si>
  <si>
    <t>20.</t>
  </si>
  <si>
    <t>Etykiety do drukarki Zebra TLP 2824 szer. 50 mm x dł. 30 mm, ilość na rolce 2000 szt.</t>
  </si>
  <si>
    <t>rolka</t>
  </si>
  <si>
    <t>21.</t>
  </si>
  <si>
    <t>Etykiety samoprzylepne białe A4 105x48mm (12 szt. na stronie) op=100arkuszy</t>
  </si>
  <si>
    <t>22.</t>
  </si>
  <si>
    <t>Etykiety samoprzylepne białe A4 48,5x25,4mm (40 szt. na stronie) op=100arkuszy</t>
  </si>
  <si>
    <t>23.</t>
  </si>
  <si>
    <t>Etykiety samoprzylepne uniwersalne białe A4 210x297mm (1 szt. na stronie) op=100 arkuszy</t>
  </si>
  <si>
    <t>24.</t>
  </si>
  <si>
    <t>Filtr do kawy papierowy, rozmiar 4, drobnoporowaty, niebielony, wytrzymały, op=100 szt.</t>
  </si>
  <si>
    <t>25.</t>
  </si>
  <si>
    <t>Flamaster do pisania na papierze, z atramentem na bazie wody, nietoksyczny, fibrowa końcówka odporna na rozwarstwianie o grubości 1mm, wentylowana skuwka,  kolor czarny, niebieski, czerwony, zielony</t>
  </si>
  <si>
    <t>26.</t>
  </si>
  <si>
    <t>Folia do faxu /taśma Panasonic/ KXFA-52</t>
  </si>
  <si>
    <t>27.</t>
  </si>
  <si>
    <t>Folia stretch ręczna, szer. 500mm (+/- 20 mm) przezroczysta, gr. min 23um, rozciągliwość min. 150%, średnica gilzy 50 mm (+/- 5mm), waga rolki ok. 1,5kg</t>
  </si>
  <si>
    <t>28.</t>
  </si>
  <si>
    <t xml:space="preserve">Pojemnik (gazetownik) na czasopisma plastikowy format A4 szer. grzbietu 75-80 mm, różne kolory    </t>
  </si>
  <si>
    <t>29.</t>
  </si>
  <si>
    <t>Grzbiet do bindowania roz. 8 mm (max. 45 kartek) plastikowy op=100 szt.</t>
  </si>
  <si>
    <t>30.</t>
  </si>
  <si>
    <t>Grzbiet do bindowania roz. 10 mm (max. 65 kartek) plastikowy op=100 szt.</t>
  </si>
  <si>
    <t>31.</t>
  </si>
  <si>
    <t>Grzbiet do bindowania roz. 12-12,5 mm (max. 105 kartek) plastikowy op=100 szt.</t>
  </si>
  <si>
    <t>32.</t>
  </si>
  <si>
    <t>Grzbiet do bindowania roz. 14 mm (max. 125 kartek) plastikowy op=100 szt.</t>
  </si>
  <si>
    <t>33.</t>
  </si>
  <si>
    <t>Grzbiet do bindowania roz. 19 mm (max. 165 kartek) plastikowy op=100 szt.</t>
  </si>
  <si>
    <t>34.</t>
  </si>
  <si>
    <t>Grzbiet do bindowania roz. 28,5 mm (max. 270 kartek) plastikowy op=50 szt.</t>
  </si>
  <si>
    <t>35.</t>
  </si>
  <si>
    <t>Gumka do mazania, miękka, syntetyczna, wymiary min. 55x22x12mm, opaska ułatwiająca używanie</t>
  </si>
  <si>
    <t>36.</t>
  </si>
  <si>
    <t xml:space="preserve">Gumka recepturka kolorowa, cechująca się dużą elastycznością, zawierająca do 60% kauczuku, dostępna w wymiarze 190-220x1,5x4 mm (1/2 obwodu x grubość x szerokość) </t>
  </si>
  <si>
    <t>37.</t>
  </si>
  <si>
    <t>Identyfikator (zawieszka) do kluczy plastikowy z okienkiem zawierającym etykietę opisową, zabezpieczonym przezroczystą folią, jednostronny, z metalowym kólkiem do doczepienia klucza, mix kolorów</t>
  </si>
  <si>
    <t>38.</t>
  </si>
  <si>
    <t xml:space="preserve">Okładka na identyfikator z klipsem i agrafką,wymiar 60x90mm , twarda, przeźroczysta </t>
  </si>
  <si>
    <t>39.</t>
  </si>
  <si>
    <t>Holder - okładka na identyfikator, wymiar wewn. 90x56mm, zewn. 92x59mm, sztywny, z zawieszką typu smycz</t>
  </si>
  <si>
    <t>40.</t>
  </si>
  <si>
    <t xml:space="preserve">Kalendarz na biurko A5 stojący - pionowy, na spirali, wymiary 140x200 mm, 1 tydzień na stronie </t>
  </si>
  <si>
    <t>41.</t>
  </si>
  <si>
    <t>Kalendarz książkowy A5 w twardej oprawie 1 dzień - 1 strona (sobota i niedziela na jednej stronie)</t>
  </si>
  <si>
    <t>42.</t>
  </si>
  <si>
    <t xml:space="preserve">Kalka ołówkowa samoregenerująca, czarna, niebieska lub fioletowa, format A4 (op=25 arkuszy) </t>
  </si>
  <si>
    <t>43.</t>
  </si>
  <si>
    <t>Kalkulator biurowy, 12 pozycyjny wyświetlacz, trzy przyciski pamięci, przycisk procentowy, cofanie ostatnio wprowadzonej pozycji, klawisz podwójnego zera, pierwiastek kwadratowy, wym. min. 135x134x28 mm (typu Vector DK-209DM BLK)</t>
  </si>
  <si>
    <t>44.</t>
  </si>
  <si>
    <t>Karta drogowa numerowana/SM 101 A5 blo=80 str.</t>
  </si>
  <si>
    <t>45.</t>
  </si>
  <si>
    <t>Karton wizytówkowy biały gładki A4 gramatura min. 320g/m2 op=20 szt.</t>
  </si>
  <si>
    <t>46.</t>
  </si>
  <si>
    <t xml:space="preserve">Klej biurowy w sztyfcie, bezwonny, bezbarwny, poj. min. 15 g </t>
  </si>
  <si>
    <t>47.</t>
  </si>
  <si>
    <t>Klips do papieru 19mm, kolor czarny,  poddany potrójnemu procesowi galwanizacji, kolor czarny (op=12 szt.)</t>
  </si>
  <si>
    <t>48.</t>
  </si>
  <si>
    <t>Klips do papieru 25mm, kolor czarny,  poddany potrójnemu procesowi galwanizacji, kolor czarny (op=12 szt.)</t>
  </si>
  <si>
    <t>49.</t>
  </si>
  <si>
    <t>Klips do papieru 32mm, kolor czarny,  poddany potrójnemu procesowi galwanizacji, kolor czarny (op=12 szt.)</t>
  </si>
  <si>
    <t>50.</t>
  </si>
  <si>
    <t>Klips do papieru 41mm, kolor czarny,  poddany potrójnemu procesowi galwanizacji, kolor czarny (op=12 szt.)</t>
  </si>
  <si>
    <t>51.</t>
  </si>
  <si>
    <t>52.</t>
  </si>
  <si>
    <t>Koperta B5 biała HK samoklejąca z paskiem op=100szt</t>
  </si>
  <si>
    <t>53.</t>
  </si>
  <si>
    <t>Koperta B5 brązowa HK samoklejąca z paskiem op=100 szt</t>
  </si>
  <si>
    <t>54.</t>
  </si>
  <si>
    <t>Koperta C4 biała HK RBD samoklejąca z paskiem rozszerzany bok i dno</t>
  </si>
  <si>
    <t>55.</t>
  </si>
  <si>
    <t>Koperta C4 biała HK samoklejąca z paskiem op=100szt.</t>
  </si>
  <si>
    <t>56.</t>
  </si>
  <si>
    <t>Koperta C5 biała HK samoklejąca z paskiem op=50 szt</t>
  </si>
  <si>
    <t>57.</t>
  </si>
  <si>
    <t>Koperta C6 biała HK samoklejąca z paskiem op=100 szt.</t>
  </si>
  <si>
    <t>58.</t>
  </si>
  <si>
    <t>Koperta DL biała 110x220 mm z okienkiem prawym SK samoklejąca op=100szt</t>
  </si>
  <si>
    <t>59.</t>
  </si>
  <si>
    <t>Koperta powietrzna (bąbelkowa) F (16) i G (17) biała HK</t>
  </si>
  <si>
    <t>60.</t>
  </si>
  <si>
    <t>Korektor w piórze z końcówką igłową wykonaną z niklowanego mosiądzu, zaworkową o śr. 2,3mm, szybkoschnący, poj. 8 ml (+/- 1 ml), korektor nie zawiera PCV-polichlorku winylu oraz lateksu</t>
  </si>
  <si>
    <t>61.</t>
  </si>
  <si>
    <t>Korektor w płynie, dobrze kryjący, szybkoschnący, fluid na bazie rozpuszczalnika, bezzapachowy, aplikator w formie pędzelka, pojemność 20 ml.</t>
  </si>
  <si>
    <t>62.</t>
  </si>
  <si>
    <t xml:space="preserve">Korektor w taśmie, długość taśmy 12 m, szerokość taśmy 5 mm, ergonomiczna, przeźroczysta obudowa, mechanizm zabezpieczający taśmę przed uszkodzeniem, certyfikat ISO 9001 </t>
  </si>
  <si>
    <t>63.</t>
  </si>
  <si>
    <t>Kostka biurowa nieklejona 85x85mm (+/-3mm), kolorowa, min. 300 karteczek w bloczku, każdy bloczek pakowany osobno w folię</t>
  </si>
  <si>
    <t>64.</t>
  </si>
  <si>
    <t>Kostka biurowa klejona 85x85mm (+/-3mm), biała, min. 300 karteczek w bloczku, każdy bloczek pakowany osobno w folię</t>
  </si>
  <si>
    <t>65.</t>
  </si>
  <si>
    <t>Linijka  30cm, wykonana z przeźroczystego tworzywa sztucznego o wysokiej wytrzymałości, nieścieralne podziałki zgodne z normami, podcięte brzegi ułatwiające precyzyjne kreślenie, duża odporność na złamanie</t>
  </si>
  <si>
    <t>66.</t>
  </si>
  <si>
    <t xml:space="preserve">Litery samoprzylepne wysokość 3 cm/L pełny alfabet na jednym arkuszu, różne kolory </t>
  </si>
  <si>
    <t>ark.</t>
  </si>
  <si>
    <t>67.</t>
  </si>
  <si>
    <t>Magnesy do tablic magnetycznych, okrągłe, wytrzymałość: ok. 5 kartek A4 80g/m2, średnica: 29 mm (+/- 2mm), mix kolorów , 10 sztuk w opakowaniu</t>
  </si>
  <si>
    <t>68.</t>
  </si>
  <si>
    <t xml:space="preserve">Foliopis wodoodporny do pisania po gładkich powierzchniach, bezzapachowy, odporny na światło oraz rozmazywanie tusz wysychający w kilka sekund, grubość linii pisania 1.0 mm, kolor czarny  </t>
  </si>
  <si>
    <t>69.</t>
  </si>
  <si>
    <t xml:space="preserve">Foliopis wodoodporny do pisania po gładkich powierzchniach, bezzapachowy odporny na światło oraz rozmazywanie tusz wysychający w kilka sekund, grubość linii pisania 0.4 mm, kolor czarny  </t>
  </si>
  <si>
    <t>70.</t>
  </si>
  <si>
    <t>Marker olejny (olejowy) czarny z precyzyjną, fibrową końcówką, wyrazisty, szybkoschnący i wodoodporny tusz. Okrągła końcówka, grubość linii 2,5 mm, poj.10 ml</t>
  </si>
  <si>
    <t>71.</t>
  </si>
  <si>
    <t>Marker permanentny na bazie alkoholu, linia pisania co najmniej 1200m, końcówka okrągła o grubości 4,5mm, grubość linii pisania 1mm, certyfikat ISO 9001, płynny tusz, kolor czarny, system dozowania tuszu za pomocą tłoczka gwarantującego jednakową intensywność koloru przez cały okres używania produktu</t>
  </si>
  <si>
    <t>72.</t>
  </si>
  <si>
    <t>Marker do tablicy suchościeralnej, grubość linii pisania 1,5-3mm, długość linii pisania co najmniej 1000m, nie pozostawia śladów na tablicy po starciu, komplet 4  kolorów z gąbką magnetyczną do tablicy suchościeralnej</t>
  </si>
  <si>
    <t>kpl.</t>
  </si>
  <si>
    <t>73.</t>
  </si>
  <si>
    <t xml:space="preserve">Nożyczki biurowe 20-21cm, ostrze wykonane ze stali nierdzewnej, ergonomicznie wyprofilowana rękojeść z wytrzymałego tworzywa sztucznego </t>
  </si>
  <si>
    <t>74.</t>
  </si>
  <si>
    <t>Nóż do owierania paczek, duży, mocny, ostrze wysuwane 7 częściowe z możliwością odłamywania stępionych części, blokada unieruchamiające ostrze, ostrze prowadzone w metalowej szynie,  szerokość ostrza 18 -20 mm długość ostrza 150 mm, gumowy uchwyt o grubości min. 200 mm</t>
  </si>
  <si>
    <t>75.</t>
  </si>
  <si>
    <t xml:space="preserve">Koszulka A4 krystaliczna, z antystatycznej folii PP min. 50mic, otwierana z góry, multiperforowana,  nadaje się do pracy z rzutnikiem, op = 100 sztuk </t>
  </si>
  <si>
    <t>76.</t>
  </si>
  <si>
    <t xml:space="preserve">Koszulka A5 groszkowa z antystatycznej folii PP min. 50mic, otwierana z góry, multiperforowana, op=100 szt. </t>
  </si>
  <si>
    <t>77.</t>
  </si>
  <si>
    <t>Ofertówka A4 krystaliczna, wykonana ze sztywnej folii PCV o grubości 200mic, otwierana u góry i z prawej strony, wcięcie na palec (op=25 szt.)</t>
  </si>
  <si>
    <t>78.</t>
  </si>
  <si>
    <t>Okładka do bindowania A4, gramatura 150 mic, folia bezbarwna przezroczysta, op=100 szt.</t>
  </si>
  <si>
    <t>79.</t>
  </si>
  <si>
    <t>Okładka do bindowania A4, gramatura 250g/m2, skóropodobna, kolor niebieski lub granatowy z obu stron okładki, op=100 szt.</t>
  </si>
  <si>
    <t>80.</t>
  </si>
  <si>
    <t>Ołówek techniczny wykonany z drewna, grafit odporny na złamania, twardość H, oznaczenie producenta, gradacji i modelu na ołówku</t>
  </si>
  <si>
    <t>81.</t>
  </si>
  <si>
    <t>Ołówek z gumką, zaostrzony, wykonany z drewna, grafit odporny na złamania, twardość HB, oznaczenie producenta, gradacji i modelu na ołówku, gumka nie pozostawia śladów na ścieranej powierzchni</t>
  </si>
  <si>
    <t>82.</t>
  </si>
  <si>
    <t>Patyczki higieniczne biodegradowalne op=100 szt.</t>
  </si>
  <si>
    <t>83.</t>
  </si>
  <si>
    <t>Pinezki, trzpień ze stali nierdzewnej, plastikowa główka w kształcie beczułki, mix kolorów, opakowanie 50 szt.</t>
  </si>
  <si>
    <t>84.</t>
  </si>
  <si>
    <t>85.</t>
  </si>
  <si>
    <t>Szuflada na dokumenty A4, wykonana z przeźroczystego tworzywa sztucznego, możliwość ustawiania jedna na drugiej w pionie i pod skosem, wymiary ok. 254 x 61 x 350</t>
  </si>
  <si>
    <t>86.</t>
  </si>
  <si>
    <t>Przybornik na biurko, siatkowy, 3- komorowy (na karteczki 85x85mm (+/-2mm), na drobne akcesoria biurowe typu gumki, spinacze, zszywki, podłużna komora na długopisy)</t>
  </si>
  <si>
    <t>87.</t>
  </si>
  <si>
    <t>Rolka termiczna do faxu, wymiary 210mm x30m i 216mmx30m, z białego papieru termoczułego o gramaturze 55g/m2 (+/-5g/m2)</t>
  </si>
  <si>
    <t>88.</t>
  </si>
  <si>
    <t>Rolka termiczna do kas fiskalnych, wymiary: 28mm x 25m, z białego papieru termoczułego o gramaturze 55g/m2 (+/-5g/m2), papier przeznaczony do archiwizacji wydruków, opakowanie  producenta zabezpieczone folią termokurczliwą.</t>
  </si>
  <si>
    <t>89.</t>
  </si>
  <si>
    <t>Rolka termiczna do kas fiskalnych, wymiary: 57mm x 25m, z białego papieru termoczułego o gramaturze 55g/m2 (+/-5g/m2), papier przeznaczony do archiwizacji wydruków, opakowanie  producenta zabezpieczone folią termokurczliwą.</t>
  </si>
  <si>
    <t>90.</t>
  </si>
  <si>
    <t>Rolka termiczna do biletomatu Q_NSK ADB1, wymiary 80mmx250m, z białego papieru termoczułego o gramaturze 55g/m2 (+/-5g/m2), papier przeznaczony do archiwizacji wydruków, opakowanie  producenta zabezpieczone folią termokurczliwą.</t>
  </si>
  <si>
    <t>91.</t>
  </si>
  <si>
    <t>Rolka termiczna do drukarki nabiurkowej Vline 80L, wymiary 80mmx80 m, z białego papieru termoczułego o gramaturze 55g/m2 (+/-5g/m2), papier przeznaczony do archiwizacji wydruków, opakowanie  producenta zabezpieczone folią termokurczliwą.</t>
  </si>
  <si>
    <t>92.</t>
  </si>
  <si>
    <t>Rozszywacz metalowy z plastikowymi elementami obudowy, wyposażony w blokadę, do wszystkich rodzajów zszywek</t>
  </si>
  <si>
    <t>93.</t>
  </si>
  <si>
    <t xml:space="preserve">Segregator A4 szerokość grzbietu: 50 mm, mechanizm dźwigniowy z dociskiem, dwa okute otwory rado na przedniej okładce. Na grzbiecie otwór na palec z niklowanym pierścieniem. Oklejony na zewnątrz i wewnątrz folią PP100mic.o tekstylnej strukturze (grubość kartonu: nie mniej niż 2,2mm). Dolne krawędzie wzmocnione metalową szyną. Na grzbiecie dwustronna wymienna etykieta.  </t>
  </si>
  <si>
    <t>94.</t>
  </si>
  <si>
    <t xml:space="preserve">Segregator A4 szerokość grzbietu: 75 mm, mechanizm dźwigniowy z dociskiem, dwa okute otwory rado na przedniej okładce. Na grzbiecie otwór na palec z niklowanym pierścieniem. Oklejony na zewnątrz i wewnątrz folią PP100mic.o tekstylnej strukturze (grubość kartonu: nie mniej niż 2,2mm). Dolne krawędzie wzmocnione metalową szyną. Na grzbiecie dwustronna wymienna etykieta.  </t>
  </si>
  <si>
    <t>95.</t>
  </si>
  <si>
    <t xml:space="preserve">Segregator A5 szerokość grzbietu: 70 mm, mechanizm dźwigniowy z dociskiem, dwa okute otwory rado na przedniej okładce. Na grzbiecie otwór na palec z niklowanym pierścieniem. Oklejony na zewnątrz i wewnątrz folią PP100mic.o tekstylnej strukturze (grubość kartonu: nie mniej niż 2,2mm). Dolne krawędzie wzmocnione metalową szyną. Na grzbiecie dwustronna wymienna etykieta.  </t>
  </si>
  <si>
    <t>96.</t>
  </si>
  <si>
    <t xml:space="preserve">Skoroszyt A4 kartonowy z wąsami gr. 350g/m2, bez zawieszki, karton jednostronnie bielony, bez napisów na okładce </t>
  </si>
  <si>
    <t>97.</t>
  </si>
  <si>
    <t>Skoroszyt A4 kartonowy z wąsami gr. 350g/m2, z metalową zawieszką (hakowy), przednia okładka pełna 1/1, karton jednostronnie bielony, bez napisów na okładce</t>
  </si>
  <si>
    <t>98.</t>
  </si>
  <si>
    <t>Skoroszyt A4 z europerforacją PP, miękki, przednia okładka przezroczysta, tylna kolorowa, wymienny papierowy pasek do opisu umiejscowiony na lewym boku, metalowe wąsy, różne kolory</t>
  </si>
  <si>
    <t>99.</t>
  </si>
  <si>
    <t>Skorowidz alfabetyczny A4/96 k, szyty, oprawa twarda lakierowana lub laminowana, kratka</t>
  </si>
  <si>
    <t>100.</t>
  </si>
  <si>
    <t>Skorowidz alfabetyczny A5/96 k, szyty, oprawa twarda lakierowana lub laminowana, kratka</t>
  </si>
  <si>
    <t>101.</t>
  </si>
  <si>
    <t>Spinacz biurowy metalowy okrągły 28 mm op=100 szt.</t>
  </si>
  <si>
    <t>102.</t>
  </si>
  <si>
    <t>Spinacz biurowy metalowy okrągły 50 mm op=100 szt.</t>
  </si>
  <si>
    <t>103.</t>
  </si>
  <si>
    <t>Sznurek polipropylenowy biały, dł. 2000 m w ofoliowanej szpuli</t>
  </si>
  <si>
    <t>104.</t>
  </si>
  <si>
    <t>Tablica korkowa w ramie drewnianej 500x600 mm, wykonana z korka i oprawiona w drewnianą ramę, powierzchnia nie zostawia śladów po pinezkach, podkład tablicy wykonany z płyty pilśniowej, w komplecie zestaw mocujący.</t>
  </si>
  <si>
    <t xml:space="preserve">szt. </t>
  </si>
  <si>
    <t>105.</t>
  </si>
  <si>
    <t>Tablica korkowa w ramie drewnianej 500x800 mm, wykonana z korka i oprawiona w drewnianą ramę, powierzchnia nie zostawia śladów po pinezkach, podkład tablicy wykonany z płyty pilśniowej, w komplecie zestaw mocujący.</t>
  </si>
  <si>
    <t>106.</t>
  </si>
  <si>
    <t>Tablica korkowa w ramie drewnianej 600x800 mm, wykonana z korka i oprawiona w drewnianą ramę, powierzchnia nie zostawia śladów po pinezkach, podkład tablicy wykonany z płyty pilśniowej, w komplecie zestaw mocujący.</t>
  </si>
  <si>
    <t>107.</t>
  </si>
  <si>
    <t>Tablica korkowa w ramie drewnianej 900x1500 mm, wykonana z korka i oprawiona w drewnianą ramę, powierzchnia nie zostawia śladów po pinezkach, podkład tablicy wykonany z płyty pilśniowej, w komplecie zestaw mocujący.</t>
  </si>
  <si>
    <t>108.</t>
  </si>
  <si>
    <t>Tablica korkowa w ramie drewnianej 600x900 mm, wykonana z korka i oprawiona w drewnianą ramę, powierzchnia nie zostawia śladów po pinezkach, podkład tablicy wykonany z płyty pilśniowej, w komplecie zestaw mocujący.</t>
  </si>
  <si>
    <t>109.</t>
  </si>
  <si>
    <t>Tablica magnetyczna w ramie aluminiowej 600x400 mm, powierzchnia lakierowana, biała, suchościeralna, bez nadruku, w komplecie zestaw mocujący</t>
  </si>
  <si>
    <t>110.</t>
  </si>
  <si>
    <t>Tablica magnetyczna w ramie aluminiowej 900x600 mm, powierzchnia lakierowana, biała, suchościeralna, bez nadruku, w komplecie zestaw mocujący</t>
  </si>
  <si>
    <t>111.</t>
  </si>
  <si>
    <t xml:space="preserve">Taśma barwiąca do drukarki Zebra 56,9 x74  </t>
  </si>
  <si>
    <t>112.</t>
  </si>
  <si>
    <t>Taśma klejąca dwustronna, polipropylenowa, wzmocniona na papierze silikonowym, min. wymiary: 50mm x 10m, rodzaj kleju - kauczuk syntetyczny</t>
  </si>
  <si>
    <t>113.</t>
  </si>
  <si>
    <t>Taśma pakowa przezroczysta, z klejem akrylowym, wymiary 48mm (+/- 5mm) x 50 m</t>
  </si>
  <si>
    <t>114.</t>
  </si>
  <si>
    <t>Taśma biurowa samoprzylepna przeźroczysta, wymiary min. 18mmx27m, opakowanie 8 rolek, wykonana z polipropylenu</t>
  </si>
  <si>
    <t>115.</t>
  </si>
  <si>
    <t>Teczka A4 do akt osobowych bindowana zewnętrznie, okładka lakierowana wykonana ze sztywnego kartonu jednobarwnego o gramaturze 350g, wyposażona w etykietę do opisu znajdującą się na okładce. Wewnątrz przekładki ABCD, na trzech kartonowych przekładkach umieszczone metalowe wąsy skoroszytowe do wpięcia dokumentów pracownika</t>
  </si>
  <si>
    <t>116.</t>
  </si>
  <si>
    <t>Teczka do podpisu A4, 20 przekładek wewnętrznych, oprawa twarda pokryta materiałem skóropodobnym lub folią PP</t>
  </si>
  <si>
    <t>117.</t>
  </si>
  <si>
    <t xml:space="preserve">Teczka A4 plastikowa wiązana, przednia okładka przezroczysta, tylna kolorowa,wymienny papierowy pasek do opisu umiejscowiony na lewym boku, wewnątrz trzy zakładki zabezpieczające dokumenty, tasiemki do wiązania przymocowane do okładki, różne kolory </t>
  </si>
  <si>
    <t>118.</t>
  </si>
  <si>
    <t xml:space="preserve">Teczka A4 lakierowana z gumką wykonana z tektury o gramaturze 380 g/m2, jednostronnie barwiona, wewnątrz trzy zakładki chroniące zawartość przed wysunięciem, różne kolory   </t>
  </si>
  <si>
    <t>119.</t>
  </si>
  <si>
    <t>Teczka A4 kartonowa wiązana, gramatura 250g/m2, karton jednostronnie bielony, wewnątrz trzy zakładki chroniące zawartość przed wysunięciem</t>
  </si>
  <si>
    <t>120.</t>
  </si>
  <si>
    <t xml:space="preserve">Temperówka metalowa pojedyncza wykonana ze stopu metali z ostrzem ze stali nierdzewnej, twardość ostrza 64HRC </t>
  </si>
  <si>
    <t>121.</t>
  </si>
  <si>
    <t>Tusz do pieczątek z polimerową lub gumową płytką stemplującą, na bazie wody, buteleczka z końcówkę ułatwiającą nasączanie, z nakrętką w kolorze tuszu. Pojemniczek 25-30 ml. Kolor czerwony, czarny, niebieski, zielony</t>
  </si>
  <si>
    <t>122.</t>
  </si>
  <si>
    <t>Wąsy skoroszytowe z metalową blaszką, wykonane z kolorowego polipropylenu, metalowe wąsy spinające, poczwórnie dziurkowane,  op=25 szt.</t>
  </si>
  <si>
    <t>123.</t>
  </si>
  <si>
    <t>Zakładki indeksujące samoprzylepne, półtransparentne, plastikowe, w neonowych kolorach, 20x50 mm (+/- 5mm), 4 kolory po 40 karteczek</t>
  </si>
  <si>
    <t>124.</t>
  </si>
  <si>
    <t>Zakreślacz fluorescencyjny szerokość lini 2-5mm, plastikowa obudowa w kolorze tuszu, zatyczka, kolor pomarańczowy, żółty, zielony, różowy</t>
  </si>
  <si>
    <t>125.</t>
  </si>
  <si>
    <t xml:space="preserve">Zeszyt A5/60 k, kratka, miękka oprawa laminowana lub lakierowana odporna na przedarcia, wodoodporna </t>
  </si>
  <si>
    <t>126.</t>
  </si>
  <si>
    <t>Zszywacz zszywający do 10 kartek włącznie, na zszywki 10, głębokość zszywania 47-50mm</t>
  </si>
  <si>
    <t>127.</t>
  </si>
  <si>
    <t>Zszywacz metalowy zszywający jednocześnie do 30 kartek, zszywanie otwarte i zamknięte, ładowany od góry, otwiera się o 180 stopni, blokada zabezpieczająca przed zamknięciem zszywacza, mieszczący min. 100 zszywek 24/6, w podstawie elementy zapobiegające rysowaniu powierzchni biurka</t>
  </si>
  <si>
    <t>128.</t>
  </si>
  <si>
    <t>Zszywacz metalowy zszywający jednorazowo 200-260 kartek, głębokość zszywania do 50-60mm, posiada przełącznik blokujący funkcję zszywania, ogranicznik głębokości papieru, magazynek na  min.130 zszywek</t>
  </si>
  <si>
    <t>129.</t>
  </si>
  <si>
    <t>Zszywki mini 10 op=1000 szt.</t>
  </si>
  <si>
    <t>130.</t>
  </si>
  <si>
    <t>Zszywki 23/10 op=1000 szt.</t>
  </si>
  <si>
    <t>131.</t>
  </si>
  <si>
    <t>Zszywki 23/13 op=1000 szt.</t>
  </si>
  <si>
    <t>132.</t>
  </si>
  <si>
    <t xml:space="preserve">Zszywki 23/24 op=1000 szt. </t>
  </si>
  <si>
    <t>133.</t>
  </si>
  <si>
    <t xml:space="preserve">Zszywki 24/6 op=1000 szt. </t>
  </si>
  <si>
    <t>134.</t>
  </si>
  <si>
    <t>Zwilżacz do palców bezbarwny bezwonny nietoksyczny na bazie gliceryny, poj. 20-30 ml</t>
  </si>
  <si>
    <t>RAZEM</t>
  </si>
  <si>
    <t>nazwa oferowanego produktu (marka) i wielkość op.</t>
  </si>
  <si>
    <t xml:space="preserve">Papier kserograficzny A3, gramatura 80g (+/- 3g), białość (CIE) 161±2, wilgotność 4 +/- 1%, grubość (µm) 108±3, gładkość 180±50, nieprzezroczystość nie mniej niż 92%, kolor biały, 1 ryza = 500 kartek </t>
  </si>
  <si>
    <t>ryza</t>
  </si>
  <si>
    <t>Papier kserograficzny A4, gramatura 80g (+/-3g), białość (CIE) 161±2, wilgotność 4 +/- 1%, grubość (µm) 108±3, gładkość 180±50, mieprzezroczystość nie mniej niż 92%, kolor biały, 1 ryza = 500 kartek</t>
  </si>
  <si>
    <t>Papier kserograficzny A5, gramatura 80g (+/- 3g), białość (CIE) 161±2, wilgotność 4 +/- 1%, grubość (µm) 108±3, gładkość 180±50, nieprzezroczystość nie mniej niż 92%, kolor biały, 1 ryza = 500 kartek</t>
  </si>
  <si>
    <t xml:space="preserve">nazwa oferowanego produktu (model / marka) </t>
  </si>
  <si>
    <r>
      <t>Pudło archiwizacyjne na dokumenty formatu A4, miejsce do opisu na grzbiecie i bocznej ściance, zintegrowana pokrywka, wykonane z bezkwasowej tektury litej o gramaturze 1200-1300g/m2, bezkwasowość powyżej 7,5 pH,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wymiary 240x320x360 mm (wysokość x szerokość x głębokość)</t>
    </r>
  </si>
  <si>
    <t>nazwa oferowanego produktu i wielkość op.</t>
  </si>
  <si>
    <t>Kubek 1 x użytek do napojów zimnych i gorących poj. 200-250 ml, wykonany z biodegradowalnego materiału, trwały, odporny na temperaturę  op=100 szt.</t>
  </si>
  <si>
    <t>Kubek 1 x użytek do napojów gorących poj. 300-350 ml, wykonany z biodegradowalnego materiału, trwały, odporny na temperaturę (op=100szt.)</t>
  </si>
  <si>
    <t>Łyżeczka 1 x użytek, wykonana z biodegradowalnego materiału, dł. min. 110 mm (100 szt. w op.)</t>
  </si>
  <si>
    <t>Łyżka 1 x użytek, wykonana z biodegradowalnego materiału, dł. min. 160 mm (100szt. w op.)</t>
  </si>
  <si>
    <t>Nóż 1 x użytek, wykonany z biodegradowalnego materiału, dł. min. 160 mm (100szt. w op.)</t>
  </si>
  <si>
    <t>Widelec 1 x użytek, wykonany z biodegradowalnego materiału, dł. min. 160 mm (100szt. w op.)</t>
  </si>
  <si>
    <t>Pojemnik 1 x użytek na sałatki 250-300ml z pokrywką w komplecie wykonany z biodegradowalnego materiału, trwały, można serwować w nim dania zimne, sałatki, desery (50 szt. w op.)</t>
  </si>
  <si>
    <t>Pojemnik 1 x użytek na sałatki 500ml z pokrywką w komplecie  wykonany z biodegradowalnego materiału, trwały, można serwować w nim dania zimne, sałatki, desery (50szt. w op.)</t>
  </si>
  <si>
    <t>Pojemnik 1 x użytek 2-komorowy na obiad poj. 1000 ml, wykonany z biodegradowalnego materiału, trwały, odporny na temperaturę, można serwować w nim dania ciepłe, zimne, oleiste oraz tłuste (op=50 szt.)</t>
  </si>
  <si>
    <t>Pojemnik 1 x użytek na zupę poj. 460-500 ml z pokrywką w komplecie, wykonany z biodegradowalnego materiału, trwały, odporny na temperaturę, można serwować w nim dania ciepłe, zimne, oleiste oraz tłuste (op=25 szt.)</t>
  </si>
  <si>
    <t>Miseczka 1 x użytek poj. 350ml wykonana z biodegradowalnego materiału, trwała, odporna na temperaturę, można serwować w niej dania ciepłe, zimne, oleiste oraz tłuste (op=100szt)</t>
  </si>
  <si>
    <t>Tacka 1 x użytek papierowa płytka, biała 10x16 cm (op=250 szt)</t>
  </si>
  <si>
    <t>Tacka 1 x użytek papierowa płytka, biała 14x20 cm (250 szt. w op.)</t>
  </si>
  <si>
    <t>Talerz 1 x użytek płytki fi 220mm (+/- 10mm) okrągły lub owalny, jednokomorowy, wykonany z biodegradowalnego materiału, trwały, odporny na temperaturę, można serwować w nich dania ciepłe, zimne, oleiste oraz tłuste op=100 szt.</t>
  </si>
  <si>
    <t>Serwetka śniadaniowa/gastronomiczna biała 15x15 cm (op=500 szt.)</t>
  </si>
  <si>
    <t>Torebka eko 28x15x6,5 cm, fałdowa, op = 1000 szt.</t>
  </si>
  <si>
    <t>Torebka eko 37x15x6,5 cm, fałdowa, op = 1000 szt.</t>
  </si>
  <si>
    <t>Torebka strunowa 110x185 mm, poj. 250 ml, niebielona, z okienkiem, op = 100 szt.</t>
  </si>
  <si>
    <t>Torebka strunowa 130x225 mm, poj. 500 ml, niebielona, z okienkiem, op = 100 szt.</t>
  </si>
  <si>
    <t>Torebka strunowa 160x270 mm, poj. 750 ml, niebielona, z okienkiem, op = 100 szt.</t>
  </si>
  <si>
    <t>Torebka strunowa 180x290 mm, poj. 1000 ml, niebielona, z okienkiem, op = 100 szt.</t>
  </si>
  <si>
    <t>Torebka strunowa 200x300 mm, poj. 2000 ml, niebielona, z okienkiem, op = 100 szt.</t>
  </si>
  <si>
    <t xml:space="preserve">Reklamówki zrywki biodegradowalne, kompostowalne, na rolce, z atestem do kontaktu z żywnością,  30x50 cm (+/- 5 cm), gr. min. 10mic, 1 op = 1 rolka = 100 szt. </t>
  </si>
  <si>
    <t>Reklamówka biodegradowalna, kompostowalna, 60x80 cm (+/- 5 cm), gr. min. 20mic, op = 100 szt.</t>
  </si>
  <si>
    <t>UWAGA!</t>
  </si>
  <si>
    <t xml:space="preserve">Wszystkie oferowane produkty muszą spełniać wymagania normy EN 13432, ASTM 6400 dla wyrobów przeznaczonych do kontaktu z żywnością </t>
  </si>
  <si>
    <t>Niszczarka do danych osobowych, poziom bezpieczeństwa DIN 66399 P-4 lub P-5, niszczy: papier, zszywki, spinacze, pojemnik na ścinki o poj. min 35 l, bez konieczności stosowania worków, ilość niszczonych kartek A4/80g: min. 12, automatyczne odcięcie zasilania w przypadku zaklinowania papieru lub wyjęcia pojemnika na ścinki, automatyczny start/stop z autoreversem, przystosowana do pracy ciągłej, w zestawie 1l oleju do niszczarki, gwarancja na urządzenie 3 lata</t>
  </si>
  <si>
    <t>Klips archiwizacyjny dwuczęściowy, sposób zapięcia: zatrzask, długość wąsa mieszcząca się w przedziale od 85mm do 100 mm, rozstawienie wąsów 80 mm, wykonany z polipropylenu, układ wąsów po zapięciu: równolegle w stosunku do dłuższego boku kartki A4 (op=50 szt.)</t>
  </si>
  <si>
    <r>
      <t xml:space="preserve">Brulion A4/96k, kratka, szyty, oprawa twarda lakierowana lub laminowana, gramatura papieru min. 60-70g/m2 (notatnik akademicki) </t>
    </r>
    <r>
      <rPr>
        <b/>
        <sz val="10"/>
        <color indexed="8"/>
        <rFont val="Arial"/>
        <family val="2"/>
      </rPr>
      <t xml:space="preserve"> </t>
    </r>
  </si>
  <si>
    <r>
      <t xml:space="preserve">Długopis zwykły, korpus plastikowy, szybkoschnący, wodoodporny tusz, zakończenie i wentylowana skuwka w kolorze tuszu, średnica końcówki 0,7mm, grubość linii pisania 0,3 mm (+/-0,02mm), długość linii pisania min. 1000 m, nie zawiera toksyn i metali ciężkich, </t>
    </r>
    <r>
      <rPr>
        <sz val="10"/>
        <rFont val="Arial"/>
        <family val="2"/>
      </rPr>
      <t>kolor wkładu niebieski, czarny</t>
    </r>
  </si>
  <si>
    <r>
      <t xml:space="preserve">Etykieta do segregatora A4 o grzbiecie 75mm </t>
    </r>
    <r>
      <rPr>
        <sz val="10"/>
        <rFont val="Arial"/>
        <family val="2"/>
      </rPr>
      <t xml:space="preserve">wsuwana, dwustronna, </t>
    </r>
    <r>
      <rPr>
        <sz val="10"/>
        <color indexed="8"/>
        <rFont val="Arial"/>
        <family val="2"/>
      </rPr>
      <t>biała, op=25 szt.</t>
    </r>
  </si>
  <si>
    <r>
      <t xml:space="preserve">Poduszka do pieczątek, pudełko z tworzywa sztucznego, wymiar 117x70mm (+/-  10mm), </t>
    </r>
    <r>
      <rPr>
        <sz val="10"/>
        <rFont val="Arial"/>
        <family val="2"/>
      </rPr>
      <t xml:space="preserve">nasączona </t>
    </r>
  </si>
  <si>
    <t>UWAGA: arkusz MUSI być podpisany kwalifikowanym podpisem elektronicznym, podpisem zaufanym lub elektronicznym podpisem osobistym przez osobę upoważnioną do reprezentowania Wykonawcy. Zaleca się, aby przy podpisywaniu podpisem kwalifikowanym zaznaczyć opcję widoczności podpisu.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</si>
</sst>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2" fillId="0" borderId="12" xfId="44" applyFont="1" applyFill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/>
      <protection/>
    </xf>
    <xf numFmtId="0" fontId="3" fillId="0" borderId="10" xfId="44" applyFont="1" applyFill="1" applyBorder="1" applyAlignment="1" applyProtection="1">
      <alignment horizontal="left" vertical="center" wrapText="1"/>
      <protection/>
    </xf>
    <xf numFmtId="1" fontId="0" fillId="0" borderId="13" xfId="44" applyNumberFormat="1" applyFont="1" applyBorder="1" applyAlignment="1">
      <alignment horizontal="right" vertical="center" wrapText="1"/>
      <protection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53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center"/>
    </xf>
    <xf numFmtId="0" fontId="3" fillId="0" borderId="10" xfId="44" applyFont="1" applyFill="1" applyBorder="1" applyAlignment="1">
      <alignment horizontal="left" vertical="center" wrapText="1"/>
      <protection/>
    </xf>
    <xf numFmtId="0" fontId="0" fillId="0" borderId="13" xfId="44" applyFont="1" applyBorder="1" applyAlignment="1">
      <alignment horizontal="right" vertical="center"/>
      <protection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44" applyFont="1" applyFill="1" applyBorder="1" applyAlignment="1">
      <alignment horizontal="center" vertical="center"/>
      <protection/>
    </xf>
    <xf numFmtId="0" fontId="0" fillId="0" borderId="0" xfId="44" applyFont="1" applyAlignment="1">
      <alignment horizontal="center" vertical="center"/>
      <protection/>
    </xf>
    <xf numFmtId="0" fontId="0" fillId="0" borderId="0" xfId="44" applyFont="1" applyAlignment="1">
      <alignment vertical="center"/>
      <protection/>
    </xf>
    <xf numFmtId="0" fontId="0" fillId="0" borderId="0" xfId="44" applyFont="1">
      <alignment/>
      <protection/>
    </xf>
    <xf numFmtId="4" fontId="2" fillId="0" borderId="0" xfId="0" applyNumberFormat="1" applyFont="1" applyBorder="1" applyAlignment="1">
      <alignment horizontal="right" vertical="center"/>
    </xf>
    <xf numFmtId="0" fontId="0" fillId="0" borderId="0" xfId="44" applyFont="1" applyAlignment="1">
      <alignment horizontal="center" vertical="center" wrapText="1"/>
      <protection/>
    </xf>
    <xf numFmtId="0" fontId="0" fillId="0" borderId="0" xfId="44" applyFont="1" applyAlignment="1">
      <alignment vertical="center" wrapText="1"/>
      <protection/>
    </xf>
    <xf numFmtId="2" fontId="0" fillId="0" borderId="10" xfId="44" applyNumberFormat="1" applyFont="1" applyFill="1" applyBorder="1" applyAlignment="1" applyProtection="1">
      <alignment horizontal="left" vertical="center" wrapText="1"/>
      <protection/>
    </xf>
    <xf numFmtId="1" fontId="2" fillId="0" borderId="10" xfId="44" applyNumberFormat="1" applyFont="1" applyBorder="1" applyAlignment="1">
      <alignment horizontal="center" vertical="center"/>
      <protection/>
    </xf>
    <xf numFmtId="0" fontId="0" fillId="0" borderId="10" xfId="44" applyFont="1" applyBorder="1" applyAlignment="1">
      <alignment horizontal="right" vertical="center"/>
      <protection/>
    </xf>
    <xf numFmtId="2" fontId="0" fillId="0" borderId="10" xfId="44" applyNumberFormat="1" applyFont="1" applyBorder="1" applyAlignment="1">
      <alignment horizontal="right" vertical="center"/>
      <protection/>
    </xf>
    <xf numFmtId="9" fontId="0" fillId="0" borderId="10" xfId="44" applyNumberFormat="1" applyFont="1" applyBorder="1" applyAlignment="1">
      <alignment horizontal="center" vertical="center"/>
      <protection/>
    </xf>
    <xf numFmtId="2" fontId="0" fillId="0" borderId="13" xfId="44" applyNumberFormat="1" applyFont="1" applyBorder="1" applyAlignment="1">
      <alignment horizontal="right" vertical="center"/>
      <protection/>
    </xf>
    <xf numFmtId="0" fontId="0" fillId="0" borderId="13" xfId="44" applyFont="1" applyBorder="1" applyAlignment="1">
      <alignment horizontal="center" vertical="center" wrapText="1"/>
      <protection/>
    </xf>
    <xf numFmtId="0" fontId="0" fillId="0" borderId="10" xfId="44" applyFont="1" applyFill="1" applyBorder="1" applyAlignment="1">
      <alignment horizontal="left" vertical="center" wrapText="1"/>
      <protection/>
    </xf>
    <xf numFmtId="0" fontId="2" fillId="0" borderId="10" xfId="44" applyFont="1" applyBorder="1" applyAlignment="1">
      <alignment horizontal="center" vertical="center"/>
      <protection/>
    </xf>
    <xf numFmtId="0" fontId="0" fillId="0" borderId="10" xfId="44" applyFont="1" applyFill="1" applyBorder="1" applyAlignment="1" applyProtection="1">
      <alignment horizontal="left" vertical="center" wrapText="1"/>
      <protection/>
    </xf>
    <xf numFmtId="1" fontId="2" fillId="0" borderId="10" xfId="44" applyNumberFormat="1" applyFont="1" applyBorder="1" applyAlignment="1">
      <alignment horizontal="center" vertical="center" wrapText="1"/>
      <protection/>
    </xf>
    <xf numFmtId="0" fontId="0" fillId="0" borderId="14" xfId="44" applyFont="1" applyFill="1" applyBorder="1" applyAlignment="1">
      <alignment horizontal="left" vertical="center" wrapText="1"/>
      <protection/>
    </xf>
    <xf numFmtId="0" fontId="0" fillId="33" borderId="14" xfId="44" applyFont="1" applyFill="1" applyBorder="1" applyAlignment="1">
      <alignment horizontal="center" vertical="center"/>
      <protection/>
    </xf>
    <xf numFmtId="0" fontId="2" fillId="0" borderId="14" xfId="44" applyFont="1" applyBorder="1" applyAlignment="1">
      <alignment horizontal="center" vertical="center"/>
      <protection/>
    </xf>
    <xf numFmtId="0" fontId="3" fillId="0" borderId="13" xfId="44" applyFont="1" applyBorder="1" applyAlignment="1" applyProtection="1">
      <alignment horizontal="center" vertical="center" wrapText="1"/>
      <protection/>
    </xf>
    <xf numFmtId="0" fontId="2" fillId="0" borderId="11" xfId="44" applyFont="1" applyBorder="1" applyAlignment="1">
      <alignment horizontal="center" vertical="center"/>
      <protection/>
    </xf>
    <xf numFmtId="0" fontId="3" fillId="0" borderId="13" xfId="44" applyFont="1" applyBorder="1" applyAlignment="1">
      <alignment horizontal="center" vertical="center" wrapText="1"/>
      <protection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44" applyFont="1" applyFill="1" applyBorder="1" applyAlignment="1">
      <alignment horizontal="left" vertical="center"/>
      <protection/>
    </xf>
    <xf numFmtId="0" fontId="2" fillId="0" borderId="0" xfId="0" applyFont="1" applyAlignment="1">
      <alignment horizontal="left" vertical="center"/>
    </xf>
    <xf numFmtId="4" fontId="0" fillId="0" borderId="10" xfId="44" applyNumberFormat="1" applyFont="1" applyBorder="1" applyAlignment="1">
      <alignment horizontal="right" vertical="center"/>
      <protection/>
    </xf>
    <xf numFmtId="0" fontId="0" fillId="0" borderId="0" xfId="44" applyFont="1" applyAlignment="1">
      <alignment horizontal="center" vertical="center" wrapText="1"/>
      <protection/>
    </xf>
    <xf numFmtId="0" fontId="0" fillId="0" borderId="0" xfId="44" applyFont="1" applyAlignment="1">
      <alignment vertical="center" wrapText="1"/>
      <protection/>
    </xf>
    <xf numFmtId="0" fontId="0" fillId="0" borderId="10" xfId="44" applyFont="1" applyFill="1" applyBorder="1" applyAlignment="1">
      <alignment horizontal="center" vertical="center"/>
      <protection/>
    </xf>
    <xf numFmtId="0" fontId="3" fillId="0" borderId="10" xfId="44" applyFont="1" applyBorder="1" applyAlignment="1">
      <alignment horizontal="left" vertical="center" wrapText="1"/>
      <protection/>
    </xf>
    <xf numFmtId="0" fontId="0" fillId="0" borderId="10" xfId="44" applyFont="1" applyBorder="1" applyAlignment="1">
      <alignment horizontal="center" vertical="center"/>
      <protection/>
    </xf>
    <xf numFmtId="0" fontId="2" fillId="0" borderId="10" xfId="44" applyFont="1" applyFill="1" applyBorder="1" applyAlignment="1">
      <alignment horizontal="center" vertical="center"/>
      <protection/>
    </xf>
    <xf numFmtId="0" fontId="0" fillId="0" borderId="10" xfId="44" applyFont="1" applyBorder="1" applyAlignment="1">
      <alignment horizontal="right" vertical="center"/>
      <protection/>
    </xf>
    <xf numFmtId="2" fontId="0" fillId="0" borderId="10" xfId="44" applyNumberFormat="1" applyFont="1" applyBorder="1" applyAlignment="1">
      <alignment horizontal="right" vertical="center"/>
      <protection/>
    </xf>
    <xf numFmtId="9" fontId="0" fillId="0" borderId="10" xfId="44" applyNumberFormat="1" applyFont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0" fillId="0" borderId="0" xfId="44" applyFont="1" applyAlignment="1">
      <alignment horizontal="center" vertical="center"/>
      <protection/>
    </xf>
    <xf numFmtId="0" fontId="0" fillId="0" borderId="0" xfId="44" applyFont="1" applyAlignment="1">
      <alignment vertical="center"/>
      <protection/>
    </xf>
    <xf numFmtId="0" fontId="0" fillId="0" borderId="0" xfId="44" applyFont="1">
      <alignment/>
      <protection/>
    </xf>
    <xf numFmtId="0" fontId="3" fillId="33" borderId="10" xfId="44" applyFont="1" applyFill="1" applyBorder="1" applyAlignment="1" applyProtection="1">
      <alignment horizontal="left" vertical="center" wrapText="1"/>
      <protection/>
    </xf>
    <xf numFmtId="1" fontId="2" fillId="0" borderId="10" xfId="44" applyNumberFormat="1" applyFont="1" applyFill="1" applyBorder="1" applyAlignment="1">
      <alignment horizontal="center" vertical="center"/>
      <protection/>
    </xf>
    <xf numFmtId="0" fontId="0" fillId="0" borderId="10" xfId="44" applyFont="1" applyBorder="1" applyAlignment="1">
      <alignment horizontal="center" vertical="center" wrapText="1"/>
      <protection/>
    </xf>
    <xf numFmtId="1" fontId="2" fillId="0" borderId="10" xfId="44" applyNumberFormat="1" applyFont="1" applyFill="1" applyBorder="1" applyAlignment="1">
      <alignment horizontal="center" vertical="center" wrapText="1"/>
      <protection/>
    </xf>
    <xf numFmtId="0" fontId="3" fillId="0" borderId="10" xfId="44" applyFont="1" applyBorder="1" applyAlignment="1" applyProtection="1">
      <alignment horizontal="left" vertical="center" wrapText="1"/>
      <protection/>
    </xf>
    <xf numFmtId="0" fontId="3" fillId="0" borderId="10" xfId="44" applyFont="1" applyBorder="1" applyAlignment="1">
      <alignment horizontal="center" vertical="center"/>
      <protection/>
    </xf>
    <xf numFmtId="0" fontId="3" fillId="0" borderId="10" xfId="44" applyFont="1" applyBorder="1" applyAlignment="1" applyProtection="1">
      <alignment horizontal="center" vertical="center" wrapText="1"/>
      <protection/>
    </xf>
    <xf numFmtId="0" fontId="0" fillId="0" borderId="10" xfId="44" applyFont="1" applyFill="1" applyBorder="1" applyAlignment="1" applyProtection="1">
      <alignment horizontal="left" vertical="center" wrapText="1"/>
      <protection/>
    </xf>
    <xf numFmtId="0" fontId="3" fillId="33" borderId="10" xfId="44" applyFont="1" applyFill="1" applyBorder="1" applyAlignment="1">
      <alignment horizontal="left" vertical="center" wrapText="1"/>
      <protection/>
    </xf>
    <xf numFmtId="0" fontId="0" fillId="0" borderId="10" xfId="44" applyFont="1" applyFill="1" applyBorder="1" applyAlignment="1">
      <alignment horizontal="center" vertical="center" wrapText="1"/>
      <protection/>
    </xf>
    <xf numFmtId="4" fontId="3" fillId="0" borderId="10" xfId="44" applyNumberFormat="1" applyFont="1" applyBorder="1" applyAlignment="1">
      <alignment horizontal="left" vertical="center" wrapText="1"/>
      <protection/>
    </xf>
    <xf numFmtId="0" fontId="0" fillId="0" borderId="10" xfId="44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0" fillId="0" borderId="10" xfId="44" applyFont="1" applyFill="1" applyBorder="1" applyAlignment="1">
      <alignment vertical="center" wrapText="1"/>
      <protection/>
    </xf>
    <xf numFmtId="2" fontId="3" fillId="0" borderId="10" xfId="44" applyNumberFormat="1" applyFont="1" applyFill="1" applyBorder="1" applyAlignment="1" applyProtection="1">
      <alignment horizontal="left" vertical="center" wrapText="1"/>
      <protection/>
    </xf>
    <xf numFmtId="1" fontId="0" fillId="0" borderId="10" xfId="44" applyNumberFormat="1" applyFont="1" applyBorder="1" applyAlignment="1">
      <alignment horizontal="center" vertic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0" xfId="44" applyFont="1" applyFill="1" applyAlignment="1">
      <alignment horizontal="center" vertical="center"/>
      <protection/>
    </xf>
    <xf numFmtId="4" fontId="2" fillId="0" borderId="0" xfId="44" applyNumberFormat="1" applyFont="1" applyAlignment="1">
      <alignment horizontal="right" vertical="center"/>
      <protection/>
    </xf>
    <xf numFmtId="2" fontId="2" fillId="0" borderId="0" xfId="44" applyNumberFormat="1" applyFont="1" applyAlignment="1">
      <alignment horizontal="right" vertical="center"/>
      <protection/>
    </xf>
    <xf numFmtId="0" fontId="0" fillId="0" borderId="0" xfId="44" applyFont="1" applyAlignment="1">
      <alignment horizontal="right" vertical="center"/>
      <protection/>
    </xf>
    <xf numFmtId="4" fontId="0" fillId="0" borderId="0" xfId="44" applyNumberFormat="1" applyFont="1" applyAlignment="1">
      <alignment horizontal="center" vertical="center"/>
      <protection/>
    </xf>
    <xf numFmtId="0" fontId="4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8"/>
  <sheetViews>
    <sheetView tabSelected="1" zoomScale="80" zoomScaleNormal="80" zoomScalePageLayoutView="0" workbookViewId="0" topLeftCell="A1">
      <selection activeCell="E146" sqref="E146"/>
    </sheetView>
  </sheetViews>
  <sheetFormatPr defaultColWidth="11.57421875" defaultRowHeight="29.25" customHeight="1"/>
  <cols>
    <col min="1" max="1" width="4.57421875" style="57" customWidth="1"/>
    <col min="2" max="2" width="70.140625" style="47" customWidth="1"/>
    <col min="3" max="3" width="6.00390625" style="57" customWidth="1"/>
    <col min="4" max="4" width="9.8515625" style="77" customWidth="1"/>
    <col min="5" max="5" width="15.00390625" style="81" customWidth="1"/>
    <col min="6" max="6" width="15.00390625" style="57" customWidth="1"/>
    <col min="7" max="7" width="7.00390625" style="57" customWidth="1"/>
    <col min="8" max="8" width="12.8515625" style="57" customWidth="1"/>
    <col min="9" max="9" width="16.8515625" style="57" customWidth="1"/>
    <col min="10" max="10" width="32.8515625" style="57" customWidth="1"/>
    <col min="11" max="11" width="28.140625" style="57" customWidth="1"/>
    <col min="12" max="250" width="9.140625" style="57" customWidth="1"/>
    <col min="251" max="255" width="11.57421875" style="58" customWidth="1"/>
    <col min="256" max="16384" width="11.57421875" style="59" customWidth="1"/>
  </cols>
  <sheetData>
    <row r="1" spans="1:255" s="47" customFormat="1" ht="29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IQ1" s="48"/>
      <c r="IR1" s="48"/>
      <c r="IS1" s="48"/>
      <c r="IT1" s="48"/>
      <c r="IU1" s="48"/>
    </row>
    <row r="2" spans="1:11" ht="29.25" customHeight="1">
      <c r="A2" s="49" t="s">
        <v>11</v>
      </c>
      <c r="B2" s="50" t="s">
        <v>12</v>
      </c>
      <c r="C2" s="51" t="s">
        <v>13</v>
      </c>
      <c r="D2" s="52">
        <v>10</v>
      </c>
      <c r="E2" s="53"/>
      <c r="F2" s="54">
        <f>D2*E2</f>
        <v>0</v>
      </c>
      <c r="G2" s="55">
        <v>0.23</v>
      </c>
      <c r="H2" s="54">
        <f aca="true" t="shared" si="0" ref="H2:H33">E2*1.23</f>
        <v>0</v>
      </c>
      <c r="I2" s="54">
        <f>H2*D2</f>
        <v>0</v>
      </c>
      <c r="J2" s="56"/>
      <c r="K2" s="51"/>
    </row>
    <row r="3" spans="1:11" ht="28.5" customHeight="1">
      <c r="A3" s="49" t="s">
        <v>14</v>
      </c>
      <c r="B3" s="50" t="s">
        <v>15</v>
      </c>
      <c r="C3" s="51" t="s">
        <v>16</v>
      </c>
      <c r="D3" s="52">
        <v>100</v>
      </c>
      <c r="E3" s="53"/>
      <c r="F3" s="54">
        <f aca="true" t="shared" si="1" ref="F3:F66">D3*E3</f>
        <v>0</v>
      </c>
      <c r="G3" s="55">
        <v>0.23</v>
      </c>
      <c r="H3" s="54">
        <f t="shared" si="0"/>
        <v>0</v>
      </c>
      <c r="I3" s="54">
        <f aca="true" t="shared" si="2" ref="I3:I66">H3*D3</f>
        <v>0</v>
      </c>
      <c r="J3" s="51"/>
      <c r="K3" s="51"/>
    </row>
    <row r="4" spans="1:11" ht="29.25" customHeight="1">
      <c r="A4" s="49" t="s">
        <v>17</v>
      </c>
      <c r="B4" s="60" t="s">
        <v>18</v>
      </c>
      <c r="C4" s="51" t="s">
        <v>19</v>
      </c>
      <c r="D4" s="61">
        <v>280</v>
      </c>
      <c r="E4" s="53"/>
      <c r="F4" s="54">
        <f t="shared" si="1"/>
        <v>0</v>
      </c>
      <c r="G4" s="55">
        <v>0.23</v>
      </c>
      <c r="H4" s="54">
        <f t="shared" si="0"/>
        <v>0</v>
      </c>
      <c r="I4" s="54">
        <f t="shared" si="2"/>
        <v>0</v>
      </c>
      <c r="J4" s="62"/>
      <c r="K4" s="51"/>
    </row>
    <row r="5" spans="1:11" ht="29.25" customHeight="1">
      <c r="A5" s="49" t="s">
        <v>20</v>
      </c>
      <c r="B5" s="60" t="s">
        <v>21</v>
      </c>
      <c r="C5" s="51" t="s">
        <v>19</v>
      </c>
      <c r="D5" s="63">
        <v>280</v>
      </c>
      <c r="E5" s="53"/>
      <c r="F5" s="54">
        <f t="shared" si="1"/>
        <v>0</v>
      </c>
      <c r="G5" s="55">
        <v>0.23</v>
      </c>
      <c r="H5" s="54">
        <f t="shared" si="0"/>
        <v>0</v>
      </c>
      <c r="I5" s="54">
        <f t="shared" si="2"/>
        <v>0</v>
      </c>
      <c r="J5" s="51"/>
      <c r="K5" s="51"/>
    </row>
    <row r="6" spans="1:11" ht="29.25" customHeight="1">
      <c r="A6" s="49" t="s">
        <v>22</v>
      </c>
      <c r="B6" s="60" t="s">
        <v>23</v>
      </c>
      <c r="C6" s="51" t="s">
        <v>19</v>
      </c>
      <c r="D6" s="61">
        <v>280</v>
      </c>
      <c r="E6" s="53"/>
      <c r="F6" s="54">
        <f t="shared" si="1"/>
        <v>0</v>
      </c>
      <c r="G6" s="55">
        <v>0.23</v>
      </c>
      <c r="H6" s="54">
        <f t="shared" si="0"/>
        <v>0</v>
      </c>
      <c r="I6" s="54">
        <f t="shared" si="2"/>
        <v>0</v>
      </c>
      <c r="J6" s="51"/>
      <c r="K6" s="51"/>
    </row>
    <row r="7" spans="1:11" ht="29.25" customHeight="1">
      <c r="A7" s="49" t="s">
        <v>24</v>
      </c>
      <c r="B7" s="64" t="s">
        <v>25</v>
      </c>
      <c r="C7" s="62" t="s">
        <v>16</v>
      </c>
      <c r="D7" s="63">
        <v>85</v>
      </c>
      <c r="E7" s="53"/>
      <c r="F7" s="54">
        <f t="shared" si="1"/>
        <v>0</v>
      </c>
      <c r="G7" s="55">
        <v>0.23</v>
      </c>
      <c r="H7" s="54">
        <f t="shared" si="0"/>
        <v>0</v>
      </c>
      <c r="I7" s="54">
        <f t="shared" si="2"/>
        <v>0</v>
      </c>
      <c r="J7" s="51"/>
      <c r="K7" s="51"/>
    </row>
    <row r="8" spans="1:11" ht="29.25" customHeight="1">
      <c r="A8" s="49" t="s">
        <v>26</v>
      </c>
      <c r="B8" s="64" t="s">
        <v>27</v>
      </c>
      <c r="C8" s="62" t="s">
        <v>16</v>
      </c>
      <c r="D8" s="63">
        <v>110</v>
      </c>
      <c r="E8" s="53"/>
      <c r="F8" s="54">
        <f t="shared" si="1"/>
        <v>0</v>
      </c>
      <c r="G8" s="55">
        <v>0.23</v>
      </c>
      <c r="H8" s="54">
        <f t="shared" si="0"/>
        <v>0</v>
      </c>
      <c r="I8" s="54">
        <f t="shared" si="2"/>
        <v>0</v>
      </c>
      <c r="J8" s="65"/>
      <c r="K8" s="51"/>
    </row>
    <row r="9" spans="1:11" ht="29.25" customHeight="1">
      <c r="A9" s="49" t="s">
        <v>28</v>
      </c>
      <c r="B9" s="64" t="s">
        <v>29</v>
      </c>
      <c r="C9" s="62" t="s">
        <v>16</v>
      </c>
      <c r="D9" s="63">
        <v>50</v>
      </c>
      <c r="E9" s="53"/>
      <c r="F9" s="54">
        <f t="shared" si="1"/>
        <v>0</v>
      </c>
      <c r="G9" s="55">
        <v>0.23</v>
      </c>
      <c r="H9" s="54">
        <f t="shared" si="0"/>
        <v>0</v>
      </c>
      <c r="I9" s="54">
        <f t="shared" si="2"/>
        <v>0</v>
      </c>
      <c r="J9" s="65"/>
      <c r="K9" s="51"/>
    </row>
    <row r="10" spans="1:11" ht="29.25" customHeight="1">
      <c r="A10" s="49" t="s">
        <v>30</v>
      </c>
      <c r="B10" s="64" t="s">
        <v>318</v>
      </c>
      <c r="C10" s="51" t="s">
        <v>16</v>
      </c>
      <c r="D10" s="63">
        <v>140</v>
      </c>
      <c r="E10" s="53"/>
      <c r="F10" s="54">
        <f t="shared" si="1"/>
        <v>0</v>
      </c>
      <c r="G10" s="55">
        <v>0.23</v>
      </c>
      <c r="H10" s="54">
        <f t="shared" si="0"/>
        <v>0</v>
      </c>
      <c r="I10" s="54">
        <f t="shared" si="2"/>
        <v>0</v>
      </c>
      <c r="J10" s="66"/>
      <c r="K10" s="51"/>
    </row>
    <row r="11" spans="1:11" ht="71.25" customHeight="1">
      <c r="A11" s="49" t="s">
        <v>31</v>
      </c>
      <c r="B11" s="67" t="s">
        <v>32</v>
      </c>
      <c r="C11" s="62" t="s">
        <v>16</v>
      </c>
      <c r="D11" s="63">
        <v>400</v>
      </c>
      <c r="E11" s="53"/>
      <c r="F11" s="54">
        <f t="shared" si="1"/>
        <v>0</v>
      </c>
      <c r="G11" s="55">
        <v>0.23</v>
      </c>
      <c r="H11" s="54">
        <f t="shared" si="0"/>
        <v>0</v>
      </c>
      <c r="I11" s="54">
        <f t="shared" si="2"/>
        <v>0</v>
      </c>
      <c r="J11" s="51"/>
      <c r="K11" s="51"/>
    </row>
    <row r="12" spans="1:11" ht="29.25" customHeight="1">
      <c r="A12" s="49" t="s">
        <v>33</v>
      </c>
      <c r="B12" s="64" t="s">
        <v>34</v>
      </c>
      <c r="C12" s="62" t="s">
        <v>16</v>
      </c>
      <c r="D12" s="61">
        <v>30</v>
      </c>
      <c r="E12" s="53"/>
      <c r="F12" s="54">
        <f t="shared" si="1"/>
        <v>0</v>
      </c>
      <c r="G12" s="55">
        <v>0.23</v>
      </c>
      <c r="H12" s="54">
        <f t="shared" si="0"/>
        <v>0</v>
      </c>
      <c r="I12" s="54">
        <f t="shared" si="2"/>
        <v>0</v>
      </c>
      <c r="J12" s="51"/>
      <c r="K12" s="51"/>
    </row>
    <row r="13" spans="1:11" ht="25.5">
      <c r="A13" s="49" t="s">
        <v>35</v>
      </c>
      <c r="B13" s="64" t="s">
        <v>36</v>
      </c>
      <c r="C13" s="62" t="s">
        <v>16</v>
      </c>
      <c r="D13" s="63">
        <v>300</v>
      </c>
      <c r="E13" s="53"/>
      <c r="F13" s="54">
        <f t="shared" si="1"/>
        <v>0</v>
      </c>
      <c r="G13" s="55">
        <v>0.23</v>
      </c>
      <c r="H13" s="54">
        <f t="shared" si="0"/>
        <v>0</v>
      </c>
      <c r="I13" s="54">
        <f t="shared" si="2"/>
        <v>0</v>
      </c>
      <c r="J13" s="51"/>
      <c r="K13" s="51"/>
    </row>
    <row r="14" spans="1:11" ht="25.5">
      <c r="A14" s="49" t="s">
        <v>37</v>
      </c>
      <c r="B14" s="64" t="s">
        <v>38</v>
      </c>
      <c r="C14" s="62" t="s">
        <v>16</v>
      </c>
      <c r="D14" s="63">
        <v>150</v>
      </c>
      <c r="E14" s="53"/>
      <c r="F14" s="54">
        <f t="shared" si="1"/>
        <v>0</v>
      </c>
      <c r="G14" s="55">
        <v>0.23</v>
      </c>
      <c r="H14" s="54">
        <f t="shared" si="0"/>
        <v>0</v>
      </c>
      <c r="I14" s="54">
        <f t="shared" si="2"/>
        <v>0</v>
      </c>
      <c r="J14" s="51"/>
      <c r="K14" s="51"/>
    </row>
    <row r="15" spans="1:11" ht="51">
      <c r="A15" s="49" t="s">
        <v>39</v>
      </c>
      <c r="B15" s="64" t="s">
        <v>319</v>
      </c>
      <c r="C15" s="62" t="s">
        <v>16</v>
      </c>
      <c r="D15" s="63">
        <v>3700</v>
      </c>
      <c r="E15" s="53"/>
      <c r="F15" s="54">
        <f t="shared" si="1"/>
        <v>0</v>
      </c>
      <c r="G15" s="55">
        <v>0.23</v>
      </c>
      <c r="H15" s="54">
        <f t="shared" si="0"/>
        <v>0</v>
      </c>
      <c r="I15" s="54">
        <f t="shared" si="2"/>
        <v>0</v>
      </c>
      <c r="J15" s="51"/>
      <c r="K15" s="51"/>
    </row>
    <row r="16" spans="1:11" ht="76.5">
      <c r="A16" s="49" t="s">
        <v>40</v>
      </c>
      <c r="B16" s="67" t="s">
        <v>41</v>
      </c>
      <c r="C16" s="51" t="s">
        <v>16</v>
      </c>
      <c r="D16" s="63">
        <v>310</v>
      </c>
      <c r="E16" s="53"/>
      <c r="F16" s="54">
        <f t="shared" si="1"/>
        <v>0</v>
      </c>
      <c r="G16" s="55">
        <v>0.23</v>
      </c>
      <c r="H16" s="54">
        <f t="shared" si="0"/>
        <v>0</v>
      </c>
      <c r="I16" s="54">
        <f t="shared" si="2"/>
        <v>0</v>
      </c>
      <c r="J16" s="62"/>
      <c r="K16" s="51"/>
    </row>
    <row r="17" spans="1:11" ht="29.25" customHeight="1">
      <c r="A17" s="49" t="s">
        <v>42</v>
      </c>
      <c r="B17" s="50" t="s">
        <v>43</v>
      </c>
      <c r="C17" s="51" t="s">
        <v>16</v>
      </c>
      <c r="D17" s="61">
        <v>2</v>
      </c>
      <c r="E17" s="53"/>
      <c r="F17" s="54">
        <f t="shared" si="1"/>
        <v>0</v>
      </c>
      <c r="G17" s="55">
        <v>0.23</v>
      </c>
      <c r="H17" s="54">
        <f t="shared" si="0"/>
        <v>0</v>
      </c>
      <c r="I17" s="54">
        <f t="shared" si="2"/>
        <v>0</v>
      </c>
      <c r="J17" s="62"/>
      <c r="K17" s="51"/>
    </row>
    <row r="18" spans="1:11" ht="38.25">
      <c r="A18" s="49" t="s">
        <v>44</v>
      </c>
      <c r="B18" s="64" t="s">
        <v>45</v>
      </c>
      <c r="C18" s="62" t="s">
        <v>16</v>
      </c>
      <c r="D18" s="63">
        <v>10</v>
      </c>
      <c r="E18" s="53"/>
      <c r="F18" s="54">
        <f t="shared" si="1"/>
        <v>0</v>
      </c>
      <c r="G18" s="55">
        <v>0.23</v>
      </c>
      <c r="H18" s="54">
        <f t="shared" si="0"/>
        <v>0</v>
      </c>
      <c r="I18" s="54">
        <f t="shared" si="2"/>
        <v>0</v>
      </c>
      <c r="J18" s="62"/>
      <c r="K18" s="51"/>
    </row>
    <row r="19" spans="1:11" ht="29.25" customHeight="1">
      <c r="A19" s="49" t="s">
        <v>46</v>
      </c>
      <c r="B19" s="68" t="s">
        <v>320</v>
      </c>
      <c r="C19" s="51" t="s">
        <v>19</v>
      </c>
      <c r="D19" s="63">
        <v>5</v>
      </c>
      <c r="E19" s="53"/>
      <c r="F19" s="54">
        <f t="shared" si="1"/>
        <v>0</v>
      </c>
      <c r="G19" s="55">
        <v>0.23</v>
      </c>
      <c r="H19" s="54">
        <f t="shared" si="0"/>
        <v>0</v>
      </c>
      <c r="I19" s="54">
        <f t="shared" si="2"/>
        <v>0</v>
      </c>
      <c r="J19" s="69"/>
      <c r="K19" s="51"/>
    </row>
    <row r="20" spans="1:11" ht="29.25" customHeight="1">
      <c r="A20" s="49" t="s">
        <v>47</v>
      </c>
      <c r="B20" s="64" t="s">
        <v>48</v>
      </c>
      <c r="C20" s="51" t="s">
        <v>16</v>
      </c>
      <c r="D20" s="61">
        <v>1300</v>
      </c>
      <c r="E20" s="53"/>
      <c r="F20" s="54">
        <f t="shared" si="1"/>
        <v>0</v>
      </c>
      <c r="G20" s="55">
        <v>0.23</v>
      </c>
      <c r="H20" s="54">
        <f t="shared" si="0"/>
        <v>0</v>
      </c>
      <c r="I20" s="54">
        <f t="shared" si="2"/>
        <v>0</v>
      </c>
      <c r="J20" s="62"/>
      <c r="K20" s="51"/>
    </row>
    <row r="21" spans="1:11" ht="29.25" customHeight="1">
      <c r="A21" s="49" t="s">
        <v>49</v>
      </c>
      <c r="B21" s="11" t="s">
        <v>50</v>
      </c>
      <c r="C21" s="51" t="s">
        <v>51</v>
      </c>
      <c r="D21" s="61">
        <v>150</v>
      </c>
      <c r="E21" s="53"/>
      <c r="F21" s="54">
        <f t="shared" si="1"/>
        <v>0</v>
      </c>
      <c r="G21" s="55">
        <v>0.23</v>
      </c>
      <c r="H21" s="54">
        <f t="shared" si="0"/>
        <v>0</v>
      </c>
      <c r="I21" s="54">
        <f t="shared" si="2"/>
        <v>0</v>
      </c>
      <c r="J21" s="62"/>
      <c r="K21" s="51"/>
    </row>
    <row r="22" spans="1:11" ht="29.25" customHeight="1">
      <c r="A22" s="49" t="s">
        <v>52</v>
      </c>
      <c r="B22" s="50" t="s">
        <v>53</v>
      </c>
      <c r="C22" s="51" t="s">
        <v>19</v>
      </c>
      <c r="D22" s="52">
        <v>50</v>
      </c>
      <c r="E22" s="53"/>
      <c r="F22" s="54">
        <f t="shared" si="1"/>
        <v>0</v>
      </c>
      <c r="G22" s="55">
        <v>0.23</v>
      </c>
      <c r="H22" s="54">
        <f t="shared" si="0"/>
        <v>0</v>
      </c>
      <c r="I22" s="54">
        <f t="shared" si="2"/>
        <v>0</v>
      </c>
      <c r="J22" s="62"/>
      <c r="K22" s="51"/>
    </row>
    <row r="23" spans="1:11" ht="29.25" customHeight="1">
      <c r="A23" s="49" t="s">
        <v>54</v>
      </c>
      <c r="B23" s="64" t="s">
        <v>55</v>
      </c>
      <c r="C23" s="62" t="s">
        <v>19</v>
      </c>
      <c r="D23" s="63">
        <v>200</v>
      </c>
      <c r="E23" s="53"/>
      <c r="F23" s="54">
        <f t="shared" si="1"/>
        <v>0</v>
      </c>
      <c r="G23" s="55">
        <v>0.23</v>
      </c>
      <c r="H23" s="54">
        <f t="shared" si="0"/>
        <v>0</v>
      </c>
      <c r="I23" s="54">
        <f t="shared" si="2"/>
        <v>0</v>
      </c>
      <c r="J23" s="62"/>
      <c r="K23" s="51"/>
    </row>
    <row r="24" spans="1:11" ht="29.25" customHeight="1">
      <c r="A24" s="49" t="s">
        <v>56</v>
      </c>
      <c r="B24" s="68" t="s">
        <v>57</v>
      </c>
      <c r="C24" s="51" t="s">
        <v>19</v>
      </c>
      <c r="D24" s="52">
        <v>6</v>
      </c>
      <c r="E24" s="53"/>
      <c r="F24" s="54">
        <f t="shared" si="1"/>
        <v>0</v>
      </c>
      <c r="G24" s="55">
        <v>0.23</v>
      </c>
      <c r="H24" s="54">
        <f t="shared" si="0"/>
        <v>0</v>
      </c>
      <c r="I24" s="54">
        <f t="shared" si="2"/>
        <v>0</v>
      </c>
      <c r="J24" s="62"/>
      <c r="K24" s="51"/>
    </row>
    <row r="25" spans="1:11" ht="29.25" customHeight="1">
      <c r="A25" s="49" t="s">
        <v>58</v>
      </c>
      <c r="B25" s="68" t="s">
        <v>59</v>
      </c>
      <c r="C25" s="51" t="s">
        <v>19</v>
      </c>
      <c r="D25" s="52">
        <v>11</v>
      </c>
      <c r="E25" s="53"/>
      <c r="F25" s="54">
        <f t="shared" si="1"/>
        <v>0</v>
      </c>
      <c r="G25" s="55">
        <v>0.23</v>
      </c>
      <c r="H25" s="54">
        <f t="shared" si="0"/>
        <v>0</v>
      </c>
      <c r="I25" s="54">
        <f t="shared" si="2"/>
        <v>0</v>
      </c>
      <c r="J25" s="62"/>
      <c r="K25" s="51"/>
    </row>
    <row r="26" spans="1:11" ht="42.75" customHeight="1">
      <c r="A26" s="49" t="s">
        <v>60</v>
      </c>
      <c r="B26" s="50" t="s">
        <v>61</v>
      </c>
      <c r="C26" s="51" t="s">
        <v>16</v>
      </c>
      <c r="D26" s="52">
        <v>300</v>
      </c>
      <c r="E26" s="53"/>
      <c r="F26" s="54">
        <f t="shared" si="1"/>
        <v>0</v>
      </c>
      <c r="G26" s="55">
        <v>0.23</v>
      </c>
      <c r="H26" s="54">
        <f t="shared" si="0"/>
        <v>0</v>
      </c>
      <c r="I26" s="54">
        <f t="shared" si="2"/>
        <v>0</v>
      </c>
      <c r="J26" s="62"/>
      <c r="K26" s="51"/>
    </row>
    <row r="27" spans="1:11" ht="29.25" customHeight="1">
      <c r="A27" s="49" t="s">
        <v>62</v>
      </c>
      <c r="B27" s="64" t="s">
        <v>63</v>
      </c>
      <c r="C27" s="62" t="s">
        <v>51</v>
      </c>
      <c r="D27" s="61">
        <v>8</v>
      </c>
      <c r="E27" s="53"/>
      <c r="F27" s="54">
        <f t="shared" si="1"/>
        <v>0</v>
      </c>
      <c r="G27" s="55">
        <v>0.23</v>
      </c>
      <c r="H27" s="54">
        <f t="shared" si="0"/>
        <v>0</v>
      </c>
      <c r="I27" s="54">
        <f t="shared" si="2"/>
        <v>0</v>
      </c>
      <c r="J27" s="62"/>
      <c r="K27" s="51"/>
    </row>
    <row r="28" spans="1:11" ht="25.5">
      <c r="A28" s="49" t="s">
        <v>64</v>
      </c>
      <c r="B28" s="70" t="s">
        <v>65</v>
      </c>
      <c r="C28" s="51" t="s">
        <v>16</v>
      </c>
      <c r="D28" s="52">
        <v>10</v>
      </c>
      <c r="E28" s="53"/>
      <c r="F28" s="54">
        <f t="shared" si="1"/>
        <v>0</v>
      </c>
      <c r="G28" s="55">
        <v>0.23</v>
      </c>
      <c r="H28" s="54">
        <f t="shared" si="0"/>
        <v>0</v>
      </c>
      <c r="I28" s="54">
        <f t="shared" si="2"/>
        <v>0</v>
      </c>
      <c r="J28" s="62"/>
      <c r="K28" s="51"/>
    </row>
    <row r="29" spans="1:11" ht="29.25" customHeight="1">
      <c r="A29" s="49" t="s">
        <v>66</v>
      </c>
      <c r="B29" s="64" t="s">
        <v>67</v>
      </c>
      <c r="C29" s="51" t="s">
        <v>16</v>
      </c>
      <c r="D29" s="63">
        <v>15</v>
      </c>
      <c r="E29" s="53"/>
      <c r="F29" s="54">
        <f t="shared" si="1"/>
        <v>0</v>
      </c>
      <c r="G29" s="55">
        <v>0.23</v>
      </c>
      <c r="H29" s="54">
        <f t="shared" si="0"/>
        <v>0</v>
      </c>
      <c r="I29" s="54">
        <f t="shared" si="2"/>
        <v>0</v>
      </c>
      <c r="J29" s="62"/>
      <c r="K29" s="51"/>
    </row>
    <row r="30" spans="1:11" ht="29.25" customHeight="1">
      <c r="A30" s="49" t="s">
        <v>68</v>
      </c>
      <c r="B30" s="50" t="s">
        <v>69</v>
      </c>
      <c r="C30" s="51" t="s">
        <v>19</v>
      </c>
      <c r="D30" s="52">
        <v>2</v>
      </c>
      <c r="E30" s="53"/>
      <c r="F30" s="54">
        <f t="shared" si="1"/>
        <v>0</v>
      </c>
      <c r="G30" s="55">
        <v>0.23</v>
      </c>
      <c r="H30" s="54">
        <f t="shared" si="0"/>
        <v>0</v>
      </c>
      <c r="I30" s="54">
        <f t="shared" si="2"/>
        <v>0</v>
      </c>
      <c r="J30" s="62"/>
      <c r="K30" s="51"/>
    </row>
    <row r="31" spans="1:11" ht="29.25" customHeight="1">
      <c r="A31" s="49" t="s">
        <v>70</v>
      </c>
      <c r="B31" s="50" t="s">
        <v>71</v>
      </c>
      <c r="C31" s="51" t="s">
        <v>19</v>
      </c>
      <c r="D31" s="52">
        <v>2</v>
      </c>
      <c r="E31" s="53"/>
      <c r="F31" s="54">
        <f t="shared" si="1"/>
        <v>0</v>
      </c>
      <c r="G31" s="55">
        <v>0.23</v>
      </c>
      <c r="H31" s="54">
        <f t="shared" si="0"/>
        <v>0</v>
      </c>
      <c r="I31" s="54">
        <f t="shared" si="2"/>
        <v>0</v>
      </c>
      <c r="J31" s="62"/>
      <c r="K31" s="51"/>
    </row>
    <row r="32" spans="1:11" ht="29.25" customHeight="1">
      <c r="A32" s="49" t="s">
        <v>72</v>
      </c>
      <c r="B32" s="50" t="s">
        <v>73</v>
      </c>
      <c r="C32" s="51" t="s">
        <v>19</v>
      </c>
      <c r="D32" s="52">
        <v>2</v>
      </c>
      <c r="E32" s="53"/>
      <c r="F32" s="54">
        <f t="shared" si="1"/>
        <v>0</v>
      </c>
      <c r="G32" s="55">
        <v>0.23</v>
      </c>
      <c r="H32" s="54">
        <f t="shared" si="0"/>
        <v>0</v>
      </c>
      <c r="I32" s="54">
        <f t="shared" si="2"/>
        <v>0</v>
      </c>
      <c r="J32" s="62"/>
      <c r="K32" s="51"/>
    </row>
    <row r="33" spans="1:11" ht="29.25" customHeight="1">
      <c r="A33" s="49" t="s">
        <v>74</v>
      </c>
      <c r="B33" s="50" t="s">
        <v>75</v>
      </c>
      <c r="C33" s="51" t="s">
        <v>19</v>
      </c>
      <c r="D33" s="52">
        <v>2</v>
      </c>
      <c r="E33" s="53"/>
      <c r="F33" s="54">
        <f t="shared" si="1"/>
        <v>0</v>
      </c>
      <c r="G33" s="55">
        <v>0.23</v>
      </c>
      <c r="H33" s="54">
        <f t="shared" si="0"/>
        <v>0</v>
      </c>
      <c r="I33" s="54">
        <f t="shared" si="2"/>
        <v>0</v>
      </c>
      <c r="J33" s="62"/>
      <c r="K33" s="51"/>
    </row>
    <row r="34" spans="1:11" ht="29.25" customHeight="1">
      <c r="A34" s="49" t="s">
        <v>76</v>
      </c>
      <c r="B34" s="50" t="s">
        <v>77</v>
      </c>
      <c r="C34" s="51" t="s">
        <v>19</v>
      </c>
      <c r="D34" s="52">
        <v>2</v>
      </c>
      <c r="E34" s="53"/>
      <c r="F34" s="54">
        <f t="shared" si="1"/>
        <v>0</v>
      </c>
      <c r="G34" s="55">
        <v>0.23</v>
      </c>
      <c r="H34" s="54">
        <f aca="true" t="shared" si="3" ref="H34:H65">E34*1.23</f>
        <v>0</v>
      </c>
      <c r="I34" s="54">
        <f t="shared" si="2"/>
        <v>0</v>
      </c>
      <c r="J34" s="62"/>
      <c r="K34" s="51"/>
    </row>
    <row r="35" spans="1:11" ht="29.25" customHeight="1">
      <c r="A35" s="49" t="s">
        <v>78</v>
      </c>
      <c r="B35" s="64" t="s">
        <v>79</v>
      </c>
      <c r="C35" s="62" t="s">
        <v>19</v>
      </c>
      <c r="D35" s="63">
        <v>2</v>
      </c>
      <c r="E35" s="53"/>
      <c r="F35" s="54">
        <f t="shared" si="1"/>
        <v>0</v>
      </c>
      <c r="G35" s="55">
        <v>0.23</v>
      </c>
      <c r="H35" s="54">
        <f t="shared" si="3"/>
        <v>0</v>
      </c>
      <c r="I35" s="54">
        <f t="shared" si="2"/>
        <v>0</v>
      </c>
      <c r="J35" s="62"/>
      <c r="K35" s="51"/>
    </row>
    <row r="36" spans="1:11" ht="29.25" customHeight="1">
      <c r="A36" s="49" t="s">
        <v>80</v>
      </c>
      <c r="B36" s="64" t="s">
        <v>81</v>
      </c>
      <c r="C36" s="62" t="s">
        <v>16</v>
      </c>
      <c r="D36" s="63">
        <v>115</v>
      </c>
      <c r="E36" s="53"/>
      <c r="F36" s="54">
        <f t="shared" si="1"/>
        <v>0</v>
      </c>
      <c r="G36" s="55">
        <v>0.23</v>
      </c>
      <c r="H36" s="54">
        <f t="shared" si="3"/>
        <v>0</v>
      </c>
      <c r="I36" s="54">
        <f t="shared" si="2"/>
        <v>0</v>
      </c>
      <c r="J36" s="62"/>
      <c r="K36" s="51"/>
    </row>
    <row r="37" spans="1:11" ht="42.75" customHeight="1">
      <c r="A37" s="49" t="s">
        <v>82</v>
      </c>
      <c r="B37" s="71" t="s">
        <v>83</v>
      </c>
      <c r="C37" s="62" t="s">
        <v>19</v>
      </c>
      <c r="D37" s="63">
        <v>2</v>
      </c>
      <c r="E37" s="53"/>
      <c r="F37" s="54">
        <f t="shared" si="1"/>
        <v>0</v>
      </c>
      <c r="G37" s="55">
        <v>0.23</v>
      </c>
      <c r="H37" s="54">
        <f t="shared" si="3"/>
        <v>0</v>
      </c>
      <c r="I37" s="54">
        <f t="shared" si="2"/>
        <v>0</v>
      </c>
      <c r="J37" s="62"/>
      <c r="K37" s="51"/>
    </row>
    <row r="38" spans="1:11" ht="42.75" customHeight="1">
      <c r="A38" s="49" t="s">
        <v>84</v>
      </c>
      <c r="B38" s="64" t="s">
        <v>85</v>
      </c>
      <c r="C38" s="62" t="s">
        <v>16</v>
      </c>
      <c r="D38" s="63">
        <v>220</v>
      </c>
      <c r="E38" s="53"/>
      <c r="F38" s="54">
        <f t="shared" si="1"/>
        <v>0</v>
      </c>
      <c r="G38" s="55">
        <v>0.23</v>
      </c>
      <c r="H38" s="54">
        <f t="shared" si="3"/>
        <v>0</v>
      </c>
      <c r="I38" s="54">
        <f t="shared" si="2"/>
        <v>0</v>
      </c>
      <c r="J38" s="62"/>
      <c r="K38" s="51"/>
    </row>
    <row r="39" spans="1:11" ht="29.25" customHeight="1">
      <c r="A39" s="49" t="s">
        <v>86</v>
      </c>
      <c r="B39" s="72" t="s">
        <v>87</v>
      </c>
      <c r="C39" s="62" t="s">
        <v>16</v>
      </c>
      <c r="D39" s="63">
        <v>200</v>
      </c>
      <c r="E39" s="53"/>
      <c r="F39" s="54">
        <f t="shared" si="1"/>
        <v>0</v>
      </c>
      <c r="G39" s="55">
        <v>0.23</v>
      </c>
      <c r="H39" s="54">
        <f t="shared" si="3"/>
        <v>0</v>
      </c>
      <c r="I39" s="54">
        <f t="shared" si="2"/>
        <v>0</v>
      </c>
      <c r="J39" s="62"/>
      <c r="K39" s="51"/>
    </row>
    <row r="40" spans="1:11" ht="29.25" customHeight="1">
      <c r="A40" s="49" t="s">
        <v>88</v>
      </c>
      <c r="B40" s="64" t="s">
        <v>89</v>
      </c>
      <c r="C40" s="62" t="s">
        <v>16</v>
      </c>
      <c r="D40" s="63">
        <v>300</v>
      </c>
      <c r="E40" s="53"/>
      <c r="F40" s="54">
        <f t="shared" si="1"/>
        <v>0</v>
      </c>
      <c r="G40" s="55">
        <v>0.23</v>
      </c>
      <c r="H40" s="54">
        <f t="shared" si="3"/>
        <v>0</v>
      </c>
      <c r="I40" s="54">
        <f t="shared" si="2"/>
        <v>0</v>
      </c>
      <c r="J40" s="62"/>
      <c r="K40" s="51"/>
    </row>
    <row r="41" spans="1:11" ht="29.25" customHeight="1">
      <c r="A41" s="49" t="s">
        <v>90</v>
      </c>
      <c r="B41" s="64" t="s">
        <v>91</v>
      </c>
      <c r="C41" s="62" t="s">
        <v>16</v>
      </c>
      <c r="D41" s="63">
        <v>130</v>
      </c>
      <c r="E41" s="53"/>
      <c r="F41" s="54">
        <f t="shared" si="1"/>
        <v>0</v>
      </c>
      <c r="G41" s="55">
        <v>0.23</v>
      </c>
      <c r="H41" s="54">
        <f t="shared" si="3"/>
        <v>0</v>
      </c>
      <c r="I41" s="54">
        <f t="shared" si="2"/>
        <v>0</v>
      </c>
      <c r="J41" s="62"/>
      <c r="K41" s="51"/>
    </row>
    <row r="42" spans="1:11" ht="29.25" customHeight="1">
      <c r="A42" s="49" t="s">
        <v>92</v>
      </c>
      <c r="B42" s="64" t="s">
        <v>93</v>
      </c>
      <c r="C42" s="51" t="s">
        <v>16</v>
      </c>
      <c r="D42" s="61">
        <v>100</v>
      </c>
      <c r="E42" s="53"/>
      <c r="F42" s="54">
        <f t="shared" si="1"/>
        <v>0</v>
      </c>
      <c r="G42" s="55">
        <v>0.23</v>
      </c>
      <c r="H42" s="54">
        <f t="shared" si="3"/>
        <v>0</v>
      </c>
      <c r="I42" s="54">
        <f t="shared" si="2"/>
        <v>0</v>
      </c>
      <c r="J42" s="62"/>
      <c r="K42" s="51"/>
    </row>
    <row r="43" spans="1:11" ht="29.25" customHeight="1">
      <c r="A43" s="49" t="s">
        <v>94</v>
      </c>
      <c r="B43" s="71" t="s">
        <v>95</v>
      </c>
      <c r="C43" s="62" t="s">
        <v>19</v>
      </c>
      <c r="D43" s="63">
        <v>15</v>
      </c>
      <c r="E43" s="53"/>
      <c r="F43" s="54">
        <f t="shared" si="1"/>
        <v>0</v>
      </c>
      <c r="G43" s="55">
        <v>0.23</v>
      </c>
      <c r="H43" s="54">
        <f t="shared" si="3"/>
        <v>0</v>
      </c>
      <c r="I43" s="54">
        <f t="shared" si="2"/>
        <v>0</v>
      </c>
      <c r="J43" s="62"/>
      <c r="K43" s="51"/>
    </row>
    <row r="44" spans="1:11" ht="57" customHeight="1">
      <c r="A44" s="49" t="s">
        <v>96</v>
      </c>
      <c r="B44" s="64" t="s">
        <v>97</v>
      </c>
      <c r="C44" s="62" t="s">
        <v>16</v>
      </c>
      <c r="D44" s="63">
        <v>10</v>
      </c>
      <c r="E44" s="53"/>
      <c r="F44" s="54">
        <f t="shared" si="1"/>
        <v>0</v>
      </c>
      <c r="G44" s="55">
        <v>0.23</v>
      </c>
      <c r="H44" s="54">
        <f t="shared" si="3"/>
        <v>0</v>
      </c>
      <c r="I44" s="54">
        <f t="shared" si="2"/>
        <v>0</v>
      </c>
      <c r="J44" s="62"/>
      <c r="K44" s="51"/>
    </row>
    <row r="45" spans="1:11" ht="29.25" customHeight="1">
      <c r="A45" s="49" t="s">
        <v>98</v>
      </c>
      <c r="B45" s="50" t="s">
        <v>99</v>
      </c>
      <c r="C45" s="51" t="s">
        <v>13</v>
      </c>
      <c r="D45" s="52">
        <v>45</v>
      </c>
      <c r="E45" s="53"/>
      <c r="F45" s="54">
        <f t="shared" si="1"/>
        <v>0</v>
      </c>
      <c r="G45" s="55">
        <v>0.23</v>
      </c>
      <c r="H45" s="54">
        <f t="shared" si="3"/>
        <v>0</v>
      </c>
      <c r="I45" s="54">
        <f t="shared" si="2"/>
        <v>0</v>
      </c>
      <c r="J45" s="62"/>
      <c r="K45" s="51"/>
    </row>
    <row r="46" spans="1:11" ht="29.25" customHeight="1">
      <c r="A46" s="49" t="s">
        <v>100</v>
      </c>
      <c r="B46" s="64" t="s">
        <v>101</v>
      </c>
      <c r="C46" s="62" t="s">
        <v>19</v>
      </c>
      <c r="D46" s="63">
        <v>5</v>
      </c>
      <c r="E46" s="53"/>
      <c r="F46" s="54">
        <f t="shared" si="1"/>
        <v>0</v>
      </c>
      <c r="G46" s="55">
        <v>0.23</v>
      </c>
      <c r="H46" s="54">
        <f t="shared" si="3"/>
        <v>0</v>
      </c>
      <c r="I46" s="54">
        <f t="shared" si="2"/>
        <v>0</v>
      </c>
      <c r="J46" s="62"/>
      <c r="K46" s="51"/>
    </row>
    <row r="47" spans="1:11" ht="29.25" customHeight="1">
      <c r="A47" s="49" t="s">
        <v>102</v>
      </c>
      <c r="B47" s="64" t="s">
        <v>103</v>
      </c>
      <c r="C47" s="62" t="s">
        <v>16</v>
      </c>
      <c r="D47" s="63">
        <v>80</v>
      </c>
      <c r="E47" s="53"/>
      <c r="F47" s="54">
        <f t="shared" si="1"/>
        <v>0</v>
      </c>
      <c r="G47" s="55">
        <v>0.23</v>
      </c>
      <c r="H47" s="54">
        <f t="shared" si="3"/>
        <v>0</v>
      </c>
      <c r="I47" s="54">
        <f t="shared" si="2"/>
        <v>0</v>
      </c>
      <c r="J47" s="62"/>
      <c r="K47" s="51"/>
    </row>
    <row r="48" spans="1:11" ht="29.25" customHeight="1">
      <c r="A48" s="49" t="s">
        <v>104</v>
      </c>
      <c r="B48" s="64" t="s">
        <v>105</v>
      </c>
      <c r="C48" s="62" t="s">
        <v>19</v>
      </c>
      <c r="D48" s="63">
        <v>30</v>
      </c>
      <c r="E48" s="53"/>
      <c r="F48" s="54">
        <f t="shared" si="1"/>
        <v>0</v>
      </c>
      <c r="G48" s="55">
        <v>0.23</v>
      </c>
      <c r="H48" s="54">
        <f t="shared" si="3"/>
        <v>0</v>
      </c>
      <c r="I48" s="54">
        <f t="shared" si="2"/>
        <v>0</v>
      </c>
      <c r="J48" s="62"/>
      <c r="K48" s="51"/>
    </row>
    <row r="49" spans="1:11" ht="29.25" customHeight="1">
      <c r="A49" s="49" t="s">
        <v>106</v>
      </c>
      <c r="B49" s="64" t="s">
        <v>107</v>
      </c>
      <c r="C49" s="62" t="s">
        <v>19</v>
      </c>
      <c r="D49" s="63">
        <v>25</v>
      </c>
      <c r="E49" s="53"/>
      <c r="F49" s="54">
        <f t="shared" si="1"/>
        <v>0</v>
      </c>
      <c r="G49" s="55">
        <v>0.23</v>
      </c>
      <c r="H49" s="54">
        <f t="shared" si="3"/>
        <v>0</v>
      </c>
      <c r="I49" s="54">
        <f t="shared" si="2"/>
        <v>0</v>
      </c>
      <c r="J49" s="62"/>
      <c r="K49" s="51"/>
    </row>
    <row r="50" spans="1:11" ht="29.25" customHeight="1">
      <c r="A50" s="49" t="s">
        <v>108</v>
      </c>
      <c r="B50" s="64" t="s">
        <v>109</v>
      </c>
      <c r="C50" s="62" t="s">
        <v>19</v>
      </c>
      <c r="D50" s="63">
        <v>25</v>
      </c>
      <c r="E50" s="53"/>
      <c r="F50" s="54">
        <f t="shared" si="1"/>
        <v>0</v>
      </c>
      <c r="G50" s="55">
        <v>0.23</v>
      </c>
      <c r="H50" s="54">
        <f t="shared" si="3"/>
        <v>0</v>
      </c>
      <c r="I50" s="54">
        <f t="shared" si="2"/>
        <v>0</v>
      </c>
      <c r="J50" s="62"/>
      <c r="K50" s="51"/>
    </row>
    <row r="51" spans="1:11" ht="29.25" customHeight="1">
      <c r="A51" s="49" t="s">
        <v>110</v>
      </c>
      <c r="B51" s="64" t="s">
        <v>111</v>
      </c>
      <c r="C51" s="62" t="s">
        <v>19</v>
      </c>
      <c r="D51" s="63">
        <v>35</v>
      </c>
      <c r="E51" s="53"/>
      <c r="F51" s="54">
        <f t="shared" si="1"/>
        <v>0</v>
      </c>
      <c r="G51" s="55">
        <v>0.23</v>
      </c>
      <c r="H51" s="54">
        <f t="shared" si="3"/>
        <v>0</v>
      </c>
      <c r="I51" s="54">
        <f t="shared" si="2"/>
        <v>0</v>
      </c>
      <c r="J51" s="62"/>
      <c r="K51" s="51"/>
    </row>
    <row r="52" spans="1:11" ht="51">
      <c r="A52" s="49" t="s">
        <v>112</v>
      </c>
      <c r="B52" s="71" t="s">
        <v>317</v>
      </c>
      <c r="C52" s="62" t="s">
        <v>19</v>
      </c>
      <c r="D52" s="63">
        <v>10</v>
      </c>
      <c r="E52" s="53"/>
      <c r="F52" s="54">
        <f t="shared" si="1"/>
        <v>0</v>
      </c>
      <c r="G52" s="55">
        <v>0.23</v>
      </c>
      <c r="H52" s="54">
        <f t="shared" si="3"/>
        <v>0</v>
      </c>
      <c r="I52" s="54">
        <f t="shared" si="2"/>
        <v>0</v>
      </c>
      <c r="J52" s="62"/>
      <c r="K52" s="51"/>
    </row>
    <row r="53" spans="1:11" ht="29.25" customHeight="1">
      <c r="A53" s="49" t="s">
        <v>113</v>
      </c>
      <c r="B53" s="64" t="s">
        <v>114</v>
      </c>
      <c r="C53" s="62" t="s">
        <v>19</v>
      </c>
      <c r="D53" s="63">
        <v>35</v>
      </c>
      <c r="E53" s="53"/>
      <c r="F53" s="54">
        <f t="shared" si="1"/>
        <v>0</v>
      </c>
      <c r="G53" s="55">
        <v>0.23</v>
      </c>
      <c r="H53" s="54">
        <f t="shared" si="3"/>
        <v>0</v>
      </c>
      <c r="I53" s="54">
        <f t="shared" si="2"/>
        <v>0</v>
      </c>
      <c r="J53" s="62"/>
      <c r="K53" s="51"/>
    </row>
    <row r="54" spans="1:11" ht="29.25" customHeight="1">
      <c r="A54" s="49" t="s">
        <v>115</v>
      </c>
      <c r="B54" s="64" t="s">
        <v>116</v>
      </c>
      <c r="C54" s="62" t="s">
        <v>19</v>
      </c>
      <c r="D54" s="63">
        <v>160</v>
      </c>
      <c r="E54" s="53"/>
      <c r="F54" s="54">
        <f t="shared" si="1"/>
        <v>0</v>
      </c>
      <c r="G54" s="55">
        <v>0.23</v>
      </c>
      <c r="H54" s="54">
        <f t="shared" si="3"/>
        <v>0</v>
      </c>
      <c r="I54" s="54">
        <f t="shared" si="2"/>
        <v>0</v>
      </c>
      <c r="J54" s="62"/>
      <c r="K54" s="51"/>
    </row>
    <row r="55" spans="1:11" ht="29.25" customHeight="1">
      <c r="A55" s="49" t="s">
        <v>117</v>
      </c>
      <c r="B55" s="64" t="s">
        <v>118</v>
      </c>
      <c r="C55" s="51" t="s">
        <v>16</v>
      </c>
      <c r="D55" s="63">
        <v>30</v>
      </c>
      <c r="E55" s="53"/>
      <c r="F55" s="54">
        <f t="shared" si="1"/>
        <v>0</v>
      </c>
      <c r="G55" s="55">
        <v>0.23</v>
      </c>
      <c r="H55" s="54">
        <f t="shared" si="3"/>
        <v>0</v>
      </c>
      <c r="I55" s="54">
        <f t="shared" si="2"/>
        <v>0</v>
      </c>
      <c r="J55" s="62"/>
      <c r="K55" s="51"/>
    </row>
    <row r="56" spans="1:11" ht="29.25" customHeight="1">
      <c r="A56" s="49" t="s">
        <v>119</v>
      </c>
      <c r="B56" s="64" t="s">
        <v>120</v>
      </c>
      <c r="C56" s="62" t="s">
        <v>19</v>
      </c>
      <c r="D56" s="63">
        <v>20</v>
      </c>
      <c r="E56" s="53"/>
      <c r="F56" s="54">
        <f t="shared" si="1"/>
        <v>0</v>
      </c>
      <c r="G56" s="55">
        <v>0.23</v>
      </c>
      <c r="H56" s="54">
        <f t="shared" si="3"/>
        <v>0</v>
      </c>
      <c r="I56" s="54">
        <f t="shared" si="2"/>
        <v>0</v>
      </c>
      <c r="J56" s="62"/>
      <c r="K56" s="51"/>
    </row>
    <row r="57" spans="1:11" ht="29.25" customHeight="1">
      <c r="A57" s="49" t="s">
        <v>121</v>
      </c>
      <c r="B57" s="64" t="s">
        <v>122</v>
      </c>
      <c r="C57" s="62" t="s">
        <v>19</v>
      </c>
      <c r="D57" s="63">
        <v>60</v>
      </c>
      <c r="E57" s="53"/>
      <c r="F57" s="54">
        <f t="shared" si="1"/>
        <v>0</v>
      </c>
      <c r="G57" s="55">
        <v>0.23</v>
      </c>
      <c r="H57" s="54">
        <f t="shared" si="3"/>
        <v>0</v>
      </c>
      <c r="I57" s="54">
        <f t="shared" si="2"/>
        <v>0</v>
      </c>
      <c r="J57" s="62"/>
      <c r="K57" s="51"/>
    </row>
    <row r="58" spans="1:11" ht="29.25" customHeight="1">
      <c r="A58" s="49" t="s">
        <v>123</v>
      </c>
      <c r="B58" s="64" t="s">
        <v>124</v>
      </c>
      <c r="C58" s="51" t="s">
        <v>19</v>
      </c>
      <c r="D58" s="61">
        <v>140</v>
      </c>
      <c r="E58" s="53"/>
      <c r="F58" s="54">
        <f t="shared" si="1"/>
        <v>0</v>
      </c>
      <c r="G58" s="55">
        <v>0.23</v>
      </c>
      <c r="H58" s="54">
        <f t="shared" si="3"/>
        <v>0</v>
      </c>
      <c r="I58" s="54">
        <f t="shared" si="2"/>
        <v>0</v>
      </c>
      <c r="J58" s="62"/>
      <c r="K58" s="51"/>
    </row>
    <row r="59" spans="1:11" ht="29.25" customHeight="1">
      <c r="A59" s="49" t="s">
        <v>125</v>
      </c>
      <c r="B59" s="64" t="s">
        <v>126</v>
      </c>
      <c r="C59" s="51" t="s">
        <v>19</v>
      </c>
      <c r="D59" s="61">
        <v>20</v>
      </c>
      <c r="E59" s="53"/>
      <c r="F59" s="54">
        <f t="shared" si="1"/>
        <v>0</v>
      </c>
      <c r="G59" s="55">
        <v>0.23</v>
      </c>
      <c r="H59" s="54">
        <f t="shared" si="3"/>
        <v>0</v>
      </c>
      <c r="I59" s="54">
        <f t="shared" si="2"/>
        <v>0</v>
      </c>
      <c r="J59" s="62"/>
      <c r="K59" s="51"/>
    </row>
    <row r="60" spans="1:11" ht="29.25" customHeight="1">
      <c r="A60" s="49" t="s">
        <v>127</v>
      </c>
      <c r="B60" s="64" t="s">
        <v>128</v>
      </c>
      <c r="C60" s="51" t="s">
        <v>16</v>
      </c>
      <c r="D60" s="61">
        <v>100</v>
      </c>
      <c r="E60" s="53"/>
      <c r="F60" s="54">
        <f t="shared" si="1"/>
        <v>0</v>
      </c>
      <c r="G60" s="55">
        <v>0.23</v>
      </c>
      <c r="H60" s="54">
        <f t="shared" si="3"/>
        <v>0</v>
      </c>
      <c r="I60" s="54">
        <f t="shared" si="2"/>
        <v>0</v>
      </c>
      <c r="J60" s="62"/>
      <c r="K60" s="51"/>
    </row>
    <row r="61" spans="1:11" ht="42.75" customHeight="1">
      <c r="A61" s="49" t="s">
        <v>129</v>
      </c>
      <c r="B61" s="50" t="s">
        <v>130</v>
      </c>
      <c r="C61" s="51" t="s">
        <v>16</v>
      </c>
      <c r="D61" s="52">
        <v>30</v>
      </c>
      <c r="E61" s="53"/>
      <c r="F61" s="54">
        <f t="shared" si="1"/>
        <v>0</v>
      </c>
      <c r="G61" s="55">
        <v>0.23</v>
      </c>
      <c r="H61" s="54">
        <f t="shared" si="3"/>
        <v>0</v>
      </c>
      <c r="I61" s="54">
        <f t="shared" si="2"/>
        <v>0</v>
      </c>
      <c r="J61" s="62"/>
      <c r="K61" s="51"/>
    </row>
    <row r="62" spans="1:11" ht="42.75" customHeight="1">
      <c r="A62" s="49" t="s">
        <v>131</v>
      </c>
      <c r="B62" s="64" t="s">
        <v>132</v>
      </c>
      <c r="C62" s="51" t="s">
        <v>16</v>
      </c>
      <c r="D62" s="61">
        <v>10</v>
      </c>
      <c r="E62" s="53"/>
      <c r="F62" s="54">
        <f t="shared" si="1"/>
        <v>0</v>
      </c>
      <c r="G62" s="55">
        <v>0.23</v>
      </c>
      <c r="H62" s="54">
        <f t="shared" si="3"/>
        <v>0</v>
      </c>
      <c r="I62" s="54">
        <f t="shared" si="2"/>
        <v>0</v>
      </c>
      <c r="J62" s="62"/>
      <c r="K62" s="51"/>
    </row>
    <row r="63" spans="1:11" ht="42.75" customHeight="1">
      <c r="A63" s="49" t="s">
        <v>133</v>
      </c>
      <c r="B63" s="64" t="s">
        <v>134</v>
      </c>
      <c r="C63" s="51" t="s">
        <v>16</v>
      </c>
      <c r="D63" s="63">
        <v>130</v>
      </c>
      <c r="E63" s="53"/>
      <c r="F63" s="54">
        <f t="shared" si="1"/>
        <v>0</v>
      </c>
      <c r="G63" s="55">
        <v>0.23</v>
      </c>
      <c r="H63" s="54">
        <f t="shared" si="3"/>
        <v>0</v>
      </c>
      <c r="I63" s="54">
        <f t="shared" si="2"/>
        <v>0</v>
      </c>
      <c r="J63" s="62"/>
      <c r="K63" s="51"/>
    </row>
    <row r="64" spans="1:11" ht="29.25" customHeight="1">
      <c r="A64" s="49" t="s">
        <v>135</v>
      </c>
      <c r="B64" s="50" t="s">
        <v>136</v>
      </c>
      <c r="C64" s="51" t="s">
        <v>16</v>
      </c>
      <c r="D64" s="52">
        <v>20</v>
      </c>
      <c r="E64" s="53"/>
      <c r="F64" s="54">
        <f t="shared" si="1"/>
        <v>0</v>
      </c>
      <c r="G64" s="55">
        <v>0.23</v>
      </c>
      <c r="H64" s="54">
        <f t="shared" si="3"/>
        <v>0</v>
      </c>
      <c r="I64" s="54">
        <f t="shared" si="2"/>
        <v>0</v>
      </c>
      <c r="J64" s="62"/>
      <c r="K64" s="51"/>
    </row>
    <row r="65" spans="1:11" ht="29.25" customHeight="1">
      <c r="A65" s="49" t="s">
        <v>137</v>
      </c>
      <c r="B65" s="64" t="s">
        <v>138</v>
      </c>
      <c r="C65" s="51" t="s">
        <v>16</v>
      </c>
      <c r="D65" s="61">
        <v>250</v>
      </c>
      <c r="E65" s="53"/>
      <c r="F65" s="54">
        <f t="shared" si="1"/>
        <v>0</v>
      </c>
      <c r="G65" s="55">
        <v>0.23</v>
      </c>
      <c r="H65" s="54">
        <f t="shared" si="3"/>
        <v>0</v>
      </c>
      <c r="I65" s="54">
        <f t="shared" si="2"/>
        <v>0</v>
      </c>
      <c r="J65" s="62"/>
      <c r="K65" s="51"/>
    </row>
    <row r="66" spans="1:11" ht="38.25">
      <c r="A66" s="49" t="s">
        <v>139</v>
      </c>
      <c r="B66" s="64" t="s">
        <v>140</v>
      </c>
      <c r="C66" s="51" t="s">
        <v>16</v>
      </c>
      <c r="D66" s="63">
        <v>40</v>
      </c>
      <c r="E66" s="53"/>
      <c r="F66" s="54">
        <f t="shared" si="1"/>
        <v>0</v>
      </c>
      <c r="G66" s="55">
        <v>0.23</v>
      </c>
      <c r="H66" s="54">
        <f aca="true" t="shared" si="4" ref="H66:H81">E66*1.23</f>
        <v>0</v>
      </c>
      <c r="I66" s="54">
        <f t="shared" si="2"/>
        <v>0</v>
      </c>
      <c r="J66" s="62"/>
      <c r="K66" s="51"/>
    </row>
    <row r="67" spans="1:11" ht="29.25" customHeight="1">
      <c r="A67" s="49" t="s">
        <v>141</v>
      </c>
      <c r="B67" s="60" t="s">
        <v>142</v>
      </c>
      <c r="C67" s="51" t="s">
        <v>143</v>
      </c>
      <c r="D67" s="63">
        <v>20</v>
      </c>
      <c r="E67" s="53"/>
      <c r="F67" s="54">
        <f aca="true" t="shared" si="5" ref="F67:F130">D67*E67</f>
        <v>0</v>
      </c>
      <c r="G67" s="55">
        <v>0.23</v>
      </c>
      <c r="H67" s="54">
        <f t="shared" si="4"/>
        <v>0</v>
      </c>
      <c r="I67" s="54">
        <f aca="true" t="shared" si="6" ref="I67:I130">H67*D67</f>
        <v>0</v>
      </c>
      <c r="J67" s="62"/>
      <c r="K67" s="51"/>
    </row>
    <row r="68" spans="1:11" ht="25.5">
      <c r="A68" s="49" t="s">
        <v>144</v>
      </c>
      <c r="B68" s="50" t="s">
        <v>145</v>
      </c>
      <c r="C68" s="51" t="s">
        <v>19</v>
      </c>
      <c r="D68" s="52">
        <v>25</v>
      </c>
      <c r="E68" s="53"/>
      <c r="F68" s="54">
        <f t="shared" si="5"/>
        <v>0</v>
      </c>
      <c r="G68" s="55">
        <v>0.23</v>
      </c>
      <c r="H68" s="54">
        <f t="shared" si="4"/>
        <v>0</v>
      </c>
      <c r="I68" s="54">
        <f t="shared" si="6"/>
        <v>0</v>
      </c>
      <c r="J68" s="62"/>
      <c r="K68" s="51"/>
    </row>
    <row r="69" spans="1:11" ht="42.75" customHeight="1">
      <c r="A69" s="49" t="s">
        <v>146</v>
      </c>
      <c r="B69" s="64" t="s">
        <v>147</v>
      </c>
      <c r="C69" s="62" t="s">
        <v>16</v>
      </c>
      <c r="D69" s="61">
        <v>250</v>
      </c>
      <c r="E69" s="53"/>
      <c r="F69" s="54">
        <f t="shared" si="5"/>
        <v>0</v>
      </c>
      <c r="G69" s="55">
        <v>0.23</v>
      </c>
      <c r="H69" s="54">
        <f t="shared" si="4"/>
        <v>0</v>
      </c>
      <c r="I69" s="54">
        <f t="shared" si="6"/>
        <v>0</v>
      </c>
      <c r="J69" s="62"/>
      <c r="K69" s="51"/>
    </row>
    <row r="70" spans="1:11" ht="42.75" customHeight="1">
      <c r="A70" s="49" t="s">
        <v>148</v>
      </c>
      <c r="B70" s="64" t="s">
        <v>149</v>
      </c>
      <c r="C70" s="62" t="s">
        <v>16</v>
      </c>
      <c r="D70" s="61">
        <v>50</v>
      </c>
      <c r="E70" s="53"/>
      <c r="F70" s="54">
        <f t="shared" si="5"/>
        <v>0</v>
      </c>
      <c r="G70" s="55">
        <v>0.23</v>
      </c>
      <c r="H70" s="54">
        <f t="shared" si="4"/>
        <v>0</v>
      </c>
      <c r="I70" s="54">
        <f t="shared" si="6"/>
        <v>0</v>
      </c>
      <c r="J70" s="62"/>
      <c r="K70" s="51"/>
    </row>
    <row r="71" spans="1:11" ht="42.75" customHeight="1">
      <c r="A71" s="49" t="s">
        <v>150</v>
      </c>
      <c r="B71" s="71" t="s">
        <v>151</v>
      </c>
      <c r="C71" s="51" t="s">
        <v>16</v>
      </c>
      <c r="D71" s="63">
        <v>5</v>
      </c>
      <c r="E71" s="53"/>
      <c r="F71" s="54">
        <f t="shared" si="5"/>
        <v>0</v>
      </c>
      <c r="G71" s="55">
        <v>0.23</v>
      </c>
      <c r="H71" s="54">
        <f t="shared" si="4"/>
        <v>0</v>
      </c>
      <c r="I71" s="54">
        <f t="shared" si="6"/>
        <v>0</v>
      </c>
      <c r="J71" s="62"/>
      <c r="K71" s="51"/>
    </row>
    <row r="72" spans="1:11" ht="71.25" customHeight="1">
      <c r="A72" s="49" t="s">
        <v>152</v>
      </c>
      <c r="B72" s="67" t="s">
        <v>153</v>
      </c>
      <c r="C72" s="62" t="s">
        <v>16</v>
      </c>
      <c r="D72" s="63">
        <v>1700</v>
      </c>
      <c r="E72" s="53"/>
      <c r="F72" s="54">
        <f t="shared" si="5"/>
        <v>0</v>
      </c>
      <c r="G72" s="55">
        <v>0.23</v>
      </c>
      <c r="H72" s="54">
        <f t="shared" si="4"/>
        <v>0</v>
      </c>
      <c r="I72" s="54">
        <f t="shared" si="6"/>
        <v>0</v>
      </c>
      <c r="J72" s="62"/>
      <c r="K72" s="51"/>
    </row>
    <row r="73" spans="1:11" ht="38.25">
      <c r="A73" s="49" t="s">
        <v>154</v>
      </c>
      <c r="B73" s="73" t="s">
        <v>155</v>
      </c>
      <c r="C73" s="51" t="s">
        <v>156</v>
      </c>
      <c r="D73" s="52">
        <v>60</v>
      </c>
      <c r="E73" s="53"/>
      <c r="F73" s="54">
        <f t="shared" si="5"/>
        <v>0</v>
      </c>
      <c r="G73" s="55">
        <v>0.23</v>
      </c>
      <c r="H73" s="54">
        <f t="shared" si="4"/>
        <v>0</v>
      </c>
      <c r="I73" s="54">
        <f t="shared" si="6"/>
        <v>0</v>
      </c>
      <c r="J73" s="62"/>
      <c r="K73" s="51"/>
    </row>
    <row r="74" spans="1:11" ht="25.5">
      <c r="A74" s="49" t="s">
        <v>157</v>
      </c>
      <c r="B74" s="6" t="s">
        <v>158</v>
      </c>
      <c r="C74" s="51" t="s">
        <v>16</v>
      </c>
      <c r="D74" s="61">
        <v>120</v>
      </c>
      <c r="E74" s="53"/>
      <c r="F74" s="54">
        <f t="shared" si="5"/>
        <v>0</v>
      </c>
      <c r="G74" s="55">
        <v>0.23</v>
      </c>
      <c r="H74" s="54">
        <f t="shared" si="4"/>
        <v>0</v>
      </c>
      <c r="I74" s="54">
        <f t="shared" si="6"/>
        <v>0</v>
      </c>
      <c r="J74" s="62"/>
      <c r="K74" s="51"/>
    </row>
    <row r="75" spans="1:11" ht="51">
      <c r="A75" s="49" t="s">
        <v>159</v>
      </c>
      <c r="B75" s="11" t="s">
        <v>160</v>
      </c>
      <c r="C75" s="51" t="s">
        <v>16</v>
      </c>
      <c r="D75" s="52">
        <v>20</v>
      </c>
      <c r="E75" s="53"/>
      <c r="F75" s="54">
        <f t="shared" si="5"/>
        <v>0</v>
      </c>
      <c r="G75" s="55">
        <v>0.23</v>
      </c>
      <c r="H75" s="54">
        <f t="shared" si="4"/>
        <v>0</v>
      </c>
      <c r="I75" s="54">
        <f t="shared" si="6"/>
        <v>0</v>
      </c>
      <c r="J75" s="62"/>
      <c r="K75" s="51"/>
    </row>
    <row r="76" spans="1:11" ht="25.5">
      <c r="A76" s="49" t="s">
        <v>161</v>
      </c>
      <c r="B76" s="74" t="s">
        <v>162</v>
      </c>
      <c r="C76" s="51" t="s">
        <v>19</v>
      </c>
      <c r="D76" s="63">
        <v>400</v>
      </c>
      <c r="E76" s="53"/>
      <c r="F76" s="54">
        <f t="shared" si="5"/>
        <v>0</v>
      </c>
      <c r="G76" s="55">
        <v>0.23</v>
      </c>
      <c r="H76" s="54">
        <f t="shared" si="4"/>
        <v>0</v>
      </c>
      <c r="I76" s="54">
        <f t="shared" si="6"/>
        <v>0</v>
      </c>
      <c r="J76" s="62"/>
      <c r="K76" s="51"/>
    </row>
    <row r="77" spans="1:11" ht="29.25" customHeight="1">
      <c r="A77" s="49" t="s">
        <v>163</v>
      </c>
      <c r="B77" s="6" t="s">
        <v>164</v>
      </c>
      <c r="C77" s="51" t="s">
        <v>19</v>
      </c>
      <c r="D77" s="63">
        <v>10</v>
      </c>
      <c r="E77" s="53"/>
      <c r="F77" s="54">
        <f t="shared" si="5"/>
        <v>0</v>
      </c>
      <c r="G77" s="55">
        <v>0.23</v>
      </c>
      <c r="H77" s="54">
        <f t="shared" si="4"/>
        <v>0</v>
      </c>
      <c r="I77" s="54">
        <f t="shared" si="6"/>
        <v>0</v>
      </c>
      <c r="J77" s="62"/>
      <c r="K77" s="51"/>
    </row>
    <row r="78" spans="1:11" ht="25.5">
      <c r="A78" s="49" t="s">
        <v>165</v>
      </c>
      <c r="B78" s="6" t="s">
        <v>166</v>
      </c>
      <c r="C78" s="51" t="s">
        <v>19</v>
      </c>
      <c r="D78" s="63">
        <v>6</v>
      </c>
      <c r="E78" s="53"/>
      <c r="F78" s="54">
        <f t="shared" si="5"/>
        <v>0</v>
      </c>
      <c r="G78" s="55">
        <v>0.23</v>
      </c>
      <c r="H78" s="54">
        <f t="shared" si="4"/>
        <v>0</v>
      </c>
      <c r="I78" s="54">
        <f t="shared" si="6"/>
        <v>0</v>
      </c>
      <c r="J78" s="62"/>
      <c r="K78" s="51"/>
    </row>
    <row r="79" spans="1:11" ht="29.25" customHeight="1">
      <c r="A79" s="49" t="s">
        <v>167</v>
      </c>
      <c r="B79" s="6" t="s">
        <v>168</v>
      </c>
      <c r="C79" s="62" t="s">
        <v>19</v>
      </c>
      <c r="D79" s="61">
        <v>12</v>
      </c>
      <c r="E79" s="53"/>
      <c r="F79" s="54">
        <f t="shared" si="5"/>
        <v>0</v>
      </c>
      <c r="G79" s="55">
        <v>0.23</v>
      </c>
      <c r="H79" s="54">
        <f t="shared" si="4"/>
        <v>0</v>
      </c>
      <c r="I79" s="54">
        <f t="shared" si="6"/>
        <v>0</v>
      </c>
      <c r="J79" s="62"/>
      <c r="K79" s="51"/>
    </row>
    <row r="80" spans="1:11" ht="29.25" customHeight="1">
      <c r="A80" s="49" t="s">
        <v>169</v>
      </c>
      <c r="B80" s="6" t="s">
        <v>170</v>
      </c>
      <c r="C80" s="62" t="s">
        <v>19</v>
      </c>
      <c r="D80" s="61">
        <v>12</v>
      </c>
      <c r="E80" s="53"/>
      <c r="F80" s="54">
        <f t="shared" si="5"/>
        <v>0</v>
      </c>
      <c r="G80" s="55">
        <v>0.23</v>
      </c>
      <c r="H80" s="54">
        <f t="shared" si="4"/>
        <v>0</v>
      </c>
      <c r="I80" s="54">
        <f t="shared" si="6"/>
        <v>0</v>
      </c>
      <c r="J80" s="62"/>
      <c r="K80" s="51"/>
    </row>
    <row r="81" spans="1:11" ht="29.25" customHeight="1">
      <c r="A81" s="49" t="s">
        <v>171</v>
      </c>
      <c r="B81" s="6" t="s">
        <v>172</v>
      </c>
      <c r="C81" s="62" t="s">
        <v>16</v>
      </c>
      <c r="D81" s="63">
        <v>20</v>
      </c>
      <c r="E81" s="53"/>
      <c r="F81" s="54">
        <f t="shared" si="5"/>
        <v>0</v>
      </c>
      <c r="G81" s="55">
        <v>0.23</v>
      </c>
      <c r="H81" s="54">
        <f t="shared" si="4"/>
        <v>0</v>
      </c>
      <c r="I81" s="54">
        <f t="shared" si="6"/>
        <v>0</v>
      </c>
      <c r="J81" s="62"/>
      <c r="K81" s="51"/>
    </row>
    <row r="82" spans="1:11" ht="42.75" customHeight="1">
      <c r="A82" s="49" t="s">
        <v>173</v>
      </c>
      <c r="B82" s="74" t="s">
        <v>174</v>
      </c>
      <c r="C82" s="51" t="s">
        <v>16</v>
      </c>
      <c r="D82" s="63">
        <v>350</v>
      </c>
      <c r="E82" s="53"/>
      <c r="F82" s="54">
        <f t="shared" si="5"/>
        <v>0</v>
      </c>
      <c r="G82" s="55">
        <v>0.23</v>
      </c>
      <c r="H82" s="54">
        <f aca="true" t="shared" si="7" ref="H82:H93">E82*1.23</f>
        <v>0</v>
      </c>
      <c r="I82" s="54">
        <f t="shared" si="6"/>
        <v>0</v>
      </c>
      <c r="J82" s="62"/>
      <c r="K82" s="51"/>
    </row>
    <row r="83" spans="1:11" ht="26.25" customHeight="1">
      <c r="A83" s="49" t="s">
        <v>175</v>
      </c>
      <c r="B83" s="6" t="s">
        <v>176</v>
      </c>
      <c r="C83" s="49" t="s">
        <v>19</v>
      </c>
      <c r="D83" s="63">
        <v>10</v>
      </c>
      <c r="E83" s="53"/>
      <c r="F83" s="54">
        <f t="shared" si="5"/>
        <v>0</v>
      </c>
      <c r="G83" s="55">
        <v>0.23</v>
      </c>
      <c r="H83" s="54">
        <f t="shared" si="7"/>
        <v>0</v>
      </c>
      <c r="I83" s="54">
        <f t="shared" si="6"/>
        <v>0</v>
      </c>
      <c r="J83" s="62"/>
      <c r="K83" s="51"/>
    </row>
    <row r="84" spans="1:11" ht="29.25" customHeight="1">
      <c r="A84" s="49" t="s">
        <v>177</v>
      </c>
      <c r="B84" s="6" t="s">
        <v>178</v>
      </c>
      <c r="C84" s="51" t="s">
        <v>19</v>
      </c>
      <c r="D84" s="63">
        <v>25</v>
      </c>
      <c r="E84" s="53"/>
      <c r="F84" s="54">
        <f t="shared" si="5"/>
        <v>0</v>
      </c>
      <c r="G84" s="55">
        <v>0.23</v>
      </c>
      <c r="H84" s="54">
        <f t="shared" si="7"/>
        <v>0</v>
      </c>
      <c r="I84" s="54">
        <f t="shared" si="6"/>
        <v>0</v>
      </c>
      <c r="J84" s="62"/>
      <c r="K84" s="51"/>
    </row>
    <row r="85" spans="1:11" ht="28.5" customHeight="1">
      <c r="A85" s="49" t="s">
        <v>179</v>
      </c>
      <c r="B85" s="6" t="s">
        <v>321</v>
      </c>
      <c r="C85" s="51" t="s">
        <v>16</v>
      </c>
      <c r="D85" s="63">
        <v>10</v>
      </c>
      <c r="E85" s="53"/>
      <c r="F85" s="54">
        <f t="shared" si="5"/>
        <v>0</v>
      </c>
      <c r="G85" s="55">
        <v>0.23</v>
      </c>
      <c r="H85" s="54">
        <f t="shared" si="7"/>
        <v>0</v>
      </c>
      <c r="I85" s="54">
        <f t="shared" si="6"/>
        <v>0</v>
      </c>
      <c r="J85" s="62"/>
      <c r="K85" s="51"/>
    </row>
    <row r="86" spans="1:11" ht="42.75" customHeight="1">
      <c r="A86" s="49" t="s">
        <v>180</v>
      </c>
      <c r="B86" s="6" t="s">
        <v>181</v>
      </c>
      <c r="C86" s="51" t="s">
        <v>16</v>
      </c>
      <c r="D86" s="63">
        <v>65</v>
      </c>
      <c r="E86" s="53"/>
      <c r="F86" s="54">
        <f t="shared" si="5"/>
        <v>0</v>
      </c>
      <c r="G86" s="55">
        <v>0.23</v>
      </c>
      <c r="H86" s="54">
        <f t="shared" si="7"/>
        <v>0</v>
      </c>
      <c r="I86" s="54">
        <f t="shared" si="6"/>
        <v>0</v>
      </c>
      <c r="J86" s="62"/>
      <c r="K86" s="51"/>
    </row>
    <row r="87" spans="1:11" ht="42.75" customHeight="1">
      <c r="A87" s="49" t="s">
        <v>182</v>
      </c>
      <c r="B87" s="11" t="s">
        <v>183</v>
      </c>
      <c r="C87" s="51" t="s">
        <v>16</v>
      </c>
      <c r="D87" s="52">
        <v>10</v>
      </c>
      <c r="E87" s="53"/>
      <c r="F87" s="54">
        <f t="shared" si="5"/>
        <v>0</v>
      </c>
      <c r="G87" s="55">
        <v>0.23</v>
      </c>
      <c r="H87" s="54">
        <f t="shared" si="7"/>
        <v>0</v>
      </c>
      <c r="I87" s="54">
        <f t="shared" si="6"/>
        <v>0</v>
      </c>
      <c r="J87" s="69"/>
      <c r="K87" s="51"/>
    </row>
    <row r="88" spans="1:11" ht="29.25" customHeight="1">
      <c r="A88" s="49" t="s">
        <v>184</v>
      </c>
      <c r="B88" s="74" t="s">
        <v>185</v>
      </c>
      <c r="C88" s="51" t="s">
        <v>16</v>
      </c>
      <c r="D88" s="61">
        <v>25</v>
      </c>
      <c r="E88" s="53"/>
      <c r="F88" s="54">
        <f t="shared" si="5"/>
        <v>0</v>
      </c>
      <c r="G88" s="55">
        <v>0.23</v>
      </c>
      <c r="H88" s="54">
        <f t="shared" si="7"/>
        <v>0</v>
      </c>
      <c r="I88" s="54">
        <f t="shared" si="6"/>
        <v>0</v>
      </c>
      <c r="J88" s="62"/>
      <c r="K88" s="51"/>
    </row>
    <row r="89" spans="1:11" ht="57" customHeight="1">
      <c r="A89" s="49" t="s">
        <v>186</v>
      </c>
      <c r="B89" s="6" t="s">
        <v>187</v>
      </c>
      <c r="C89" s="51" t="s">
        <v>16</v>
      </c>
      <c r="D89" s="63">
        <v>410</v>
      </c>
      <c r="E89" s="53"/>
      <c r="F89" s="54">
        <f t="shared" si="5"/>
        <v>0</v>
      </c>
      <c r="G89" s="55">
        <v>0.23</v>
      </c>
      <c r="H89" s="54">
        <f t="shared" si="7"/>
        <v>0</v>
      </c>
      <c r="I89" s="54">
        <f t="shared" si="6"/>
        <v>0</v>
      </c>
      <c r="J89" s="62"/>
      <c r="K89" s="51"/>
    </row>
    <row r="90" spans="1:11" ht="57" customHeight="1">
      <c r="A90" s="49" t="s">
        <v>188</v>
      </c>
      <c r="B90" s="6" t="s">
        <v>189</v>
      </c>
      <c r="C90" s="51" t="s">
        <v>16</v>
      </c>
      <c r="D90" s="63">
        <v>420</v>
      </c>
      <c r="E90" s="53"/>
      <c r="F90" s="54">
        <f t="shared" si="5"/>
        <v>0</v>
      </c>
      <c r="G90" s="55">
        <v>0.23</v>
      </c>
      <c r="H90" s="54">
        <f t="shared" si="7"/>
        <v>0</v>
      </c>
      <c r="I90" s="54">
        <f t="shared" si="6"/>
        <v>0</v>
      </c>
      <c r="J90" s="62"/>
      <c r="K90" s="51"/>
    </row>
    <row r="91" spans="1:11" ht="57" customHeight="1">
      <c r="A91" s="49" t="s">
        <v>190</v>
      </c>
      <c r="B91" s="6" t="s">
        <v>191</v>
      </c>
      <c r="C91" s="51" t="s">
        <v>16</v>
      </c>
      <c r="D91" s="63">
        <v>3</v>
      </c>
      <c r="E91" s="53"/>
      <c r="F91" s="54">
        <f t="shared" si="5"/>
        <v>0</v>
      </c>
      <c r="G91" s="55">
        <v>0.23</v>
      </c>
      <c r="H91" s="54">
        <f t="shared" si="7"/>
        <v>0</v>
      </c>
      <c r="I91" s="54">
        <f t="shared" si="6"/>
        <v>0</v>
      </c>
      <c r="J91" s="62"/>
      <c r="K91" s="51"/>
    </row>
    <row r="92" spans="1:11" ht="57" customHeight="1">
      <c r="A92" s="49" t="s">
        <v>192</v>
      </c>
      <c r="B92" s="6" t="s">
        <v>193</v>
      </c>
      <c r="C92" s="51" t="s">
        <v>16</v>
      </c>
      <c r="D92" s="63">
        <v>6</v>
      </c>
      <c r="E92" s="53"/>
      <c r="F92" s="54">
        <f t="shared" si="5"/>
        <v>0</v>
      </c>
      <c r="G92" s="55">
        <v>0.23</v>
      </c>
      <c r="H92" s="54">
        <f t="shared" si="7"/>
        <v>0</v>
      </c>
      <c r="I92" s="54">
        <f t="shared" si="6"/>
        <v>0</v>
      </c>
      <c r="J92" s="62"/>
      <c r="K92" s="51"/>
    </row>
    <row r="93" spans="1:11" ht="28.5" customHeight="1">
      <c r="A93" s="49" t="s">
        <v>194</v>
      </c>
      <c r="B93" s="6" t="s">
        <v>195</v>
      </c>
      <c r="C93" s="51" t="s">
        <v>16</v>
      </c>
      <c r="D93" s="63">
        <v>15</v>
      </c>
      <c r="E93" s="53"/>
      <c r="F93" s="54">
        <f t="shared" si="5"/>
        <v>0</v>
      </c>
      <c r="G93" s="55">
        <v>0.23</v>
      </c>
      <c r="H93" s="54">
        <f t="shared" si="7"/>
        <v>0</v>
      </c>
      <c r="I93" s="54">
        <f t="shared" si="6"/>
        <v>0</v>
      </c>
      <c r="J93" s="62"/>
      <c r="K93" s="51"/>
    </row>
    <row r="94" spans="1:11" ht="85.5" customHeight="1">
      <c r="A94" s="49" t="s">
        <v>196</v>
      </c>
      <c r="B94" s="6" t="s">
        <v>197</v>
      </c>
      <c r="C94" s="51" t="s">
        <v>16</v>
      </c>
      <c r="D94" s="63">
        <v>80</v>
      </c>
      <c r="E94" s="53"/>
      <c r="F94" s="54">
        <f t="shared" si="5"/>
        <v>0</v>
      </c>
      <c r="G94" s="55">
        <v>0.23</v>
      </c>
      <c r="H94" s="54">
        <f aca="true" t="shared" si="8" ref="H94:H125">E94*1.23</f>
        <v>0</v>
      </c>
      <c r="I94" s="54">
        <f t="shared" si="6"/>
        <v>0</v>
      </c>
      <c r="J94" s="62"/>
      <c r="K94" s="51"/>
    </row>
    <row r="95" spans="1:11" ht="85.5" customHeight="1">
      <c r="A95" s="49" t="s">
        <v>198</v>
      </c>
      <c r="B95" s="6" t="s">
        <v>199</v>
      </c>
      <c r="C95" s="51" t="s">
        <v>16</v>
      </c>
      <c r="D95" s="63">
        <v>700</v>
      </c>
      <c r="E95" s="53"/>
      <c r="F95" s="54">
        <f t="shared" si="5"/>
        <v>0</v>
      </c>
      <c r="G95" s="55">
        <v>0.23</v>
      </c>
      <c r="H95" s="54">
        <f t="shared" si="8"/>
        <v>0</v>
      </c>
      <c r="I95" s="54">
        <f t="shared" si="6"/>
        <v>0</v>
      </c>
      <c r="J95" s="62"/>
      <c r="K95" s="51"/>
    </row>
    <row r="96" spans="1:11" ht="85.5" customHeight="1">
      <c r="A96" s="49" t="s">
        <v>200</v>
      </c>
      <c r="B96" s="6" t="s">
        <v>201</v>
      </c>
      <c r="C96" s="51" t="s">
        <v>16</v>
      </c>
      <c r="D96" s="63">
        <v>50</v>
      </c>
      <c r="E96" s="53"/>
      <c r="F96" s="54">
        <f t="shared" si="5"/>
        <v>0</v>
      </c>
      <c r="G96" s="55">
        <v>0.23</v>
      </c>
      <c r="H96" s="54">
        <f t="shared" si="8"/>
        <v>0</v>
      </c>
      <c r="I96" s="54">
        <f t="shared" si="6"/>
        <v>0</v>
      </c>
      <c r="J96" s="62"/>
      <c r="K96" s="51"/>
    </row>
    <row r="97" spans="1:11" ht="28.5" customHeight="1">
      <c r="A97" s="49" t="s">
        <v>202</v>
      </c>
      <c r="B97" s="6" t="s">
        <v>203</v>
      </c>
      <c r="C97" s="51" t="s">
        <v>16</v>
      </c>
      <c r="D97" s="63">
        <v>250</v>
      </c>
      <c r="E97" s="53"/>
      <c r="F97" s="54">
        <f t="shared" si="5"/>
        <v>0</v>
      </c>
      <c r="G97" s="55">
        <v>0.23</v>
      </c>
      <c r="H97" s="54">
        <f t="shared" si="8"/>
        <v>0</v>
      </c>
      <c r="I97" s="54">
        <f t="shared" si="6"/>
        <v>0</v>
      </c>
      <c r="J97" s="62"/>
      <c r="K97" s="51"/>
    </row>
    <row r="98" spans="1:11" ht="42.75" customHeight="1">
      <c r="A98" s="49" t="s">
        <v>204</v>
      </c>
      <c r="B98" s="74" t="s">
        <v>205</v>
      </c>
      <c r="C98" s="51" t="s">
        <v>16</v>
      </c>
      <c r="D98" s="63">
        <v>50</v>
      </c>
      <c r="E98" s="53"/>
      <c r="F98" s="54">
        <f t="shared" si="5"/>
        <v>0</v>
      </c>
      <c r="G98" s="55">
        <v>0.23</v>
      </c>
      <c r="H98" s="54">
        <f t="shared" si="8"/>
        <v>0</v>
      </c>
      <c r="I98" s="54">
        <f t="shared" si="6"/>
        <v>0</v>
      </c>
      <c r="J98" s="62"/>
      <c r="K98" s="51"/>
    </row>
    <row r="99" spans="1:11" ht="42.75" customHeight="1">
      <c r="A99" s="49" t="s">
        <v>206</v>
      </c>
      <c r="B99" s="6" t="s">
        <v>207</v>
      </c>
      <c r="C99" s="51" t="s">
        <v>16</v>
      </c>
      <c r="D99" s="63">
        <v>870</v>
      </c>
      <c r="E99" s="53"/>
      <c r="F99" s="54">
        <f t="shared" si="5"/>
        <v>0</v>
      </c>
      <c r="G99" s="55">
        <v>0.23</v>
      </c>
      <c r="H99" s="54">
        <f t="shared" si="8"/>
        <v>0</v>
      </c>
      <c r="I99" s="54">
        <f t="shared" si="6"/>
        <v>0</v>
      </c>
      <c r="J99" s="62"/>
      <c r="K99" s="51"/>
    </row>
    <row r="100" spans="1:11" ht="28.5" customHeight="1">
      <c r="A100" s="49" t="s">
        <v>208</v>
      </c>
      <c r="B100" s="6" t="s">
        <v>209</v>
      </c>
      <c r="C100" s="51" t="s">
        <v>16</v>
      </c>
      <c r="D100" s="63">
        <v>5</v>
      </c>
      <c r="E100" s="53"/>
      <c r="F100" s="54">
        <f t="shared" si="5"/>
        <v>0</v>
      </c>
      <c r="G100" s="55">
        <v>0.23</v>
      </c>
      <c r="H100" s="54">
        <f t="shared" si="8"/>
        <v>0</v>
      </c>
      <c r="I100" s="54">
        <f t="shared" si="6"/>
        <v>0</v>
      </c>
      <c r="J100" s="62"/>
      <c r="K100" s="51"/>
    </row>
    <row r="101" spans="1:11" ht="29.25" customHeight="1">
      <c r="A101" s="49" t="s">
        <v>210</v>
      </c>
      <c r="B101" s="6" t="s">
        <v>211</v>
      </c>
      <c r="C101" s="51" t="s">
        <v>16</v>
      </c>
      <c r="D101" s="52">
        <v>5</v>
      </c>
      <c r="E101" s="53"/>
      <c r="F101" s="54">
        <f t="shared" si="5"/>
        <v>0</v>
      </c>
      <c r="G101" s="55">
        <v>0.23</v>
      </c>
      <c r="H101" s="54">
        <f t="shared" si="8"/>
        <v>0</v>
      </c>
      <c r="I101" s="54">
        <f t="shared" si="6"/>
        <v>0</v>
      </c>
      <c r="J101" s="62"/>
      <c r="K101" s="51"/>
    </row>
    <row r="102" spans="1:11" ht="15" customHeight="1">
      <c r="A102" s="49" t="s">
        <v>212</v>
      </c>
      <c r="B102" s="6" t="s">
        <v>213</v>
      </c>
      <c r="C102" s="51" t="s">
        <v>16</v>
      </c>
      <c r="D102" s="61">
        <v>200</v>
      </c>
      <c r="E102" s="53"/>
      <c r="F102" s="54">
        <f t="shared" si="5"/>
        <v>0</v>
      </c>
      <c r="G102" s="55">
        <v>0.23</v>
      </c>
      <c r="H102" s="54">
        <f t="shared" si="8"/>
        <v>0</v>
      </c>
      <c r="I102" s="54">
        <f t="shared" si="6"/>
        <v>0</v>
      </c>
      <c r="J102" s="62"/>
      <c r="K102" s="51"/>
    </row>
    <row r="103" spans="1:11" ht="15" customHeight="1">
      <c r="A103" s="49" t="s">
        <v>214</v>
      </c>
      <c r="B103" s="6" t="s">
        <v>215</v>
      </c>
      <c r="C103" s="51" t="s">
        <v>19</v>
      </c>
      <c r="D103" s="61">
        <v>100</v>
      </c>
      <c r="E103" s="53"/>
      <c r="F103" s="54">
        <f t="shared" si="5"/>
        <v>0</v>
      </c>
      <c r="G103" s="55">
        <v>0.23</v>
      </c>
      <c r="H103" s="54">
        <f t="shared" si="8"/>
        <v>0</v>
      </c>
      <c r="I103" s="54">
        <f t="shared" si="6"/>
        <v>0</v>
      </c>
      <c r="J103" s="62"/>
      <c r="K103" s="51"/>
    </row>
    <row r="104" spans="1:11" ht="15" customHeight="1">
      <c r="A104" s="49" t="s">
        <v>216</v>
      </c>
      <c r="B104" s="6" t="s">
        <v>217</v>
      </c>
      <c r="C104" s="51" t="s">
        <v>16</v>
      </c>
      <c r="D104" s="61">
        <v>3</v>
      </c>
      <c r="E104" s="53"/>
      <c r="F104" s="54">
        <f t="shared" si="5"/>
        <v>0</v>
      </c>
      <c r="G104" s="55">
        <v>0.23</v>
      </c>
      <c r="H104" s="54">
        <f t="shared" si="8"/>
        <v>0</v>
      </c>
      <c r="I104" s="54">
        <f t="shared" si="6"/>
        <v>0</v>
      </c>
      <c r="J104" s="62"/>
      <c r="K104" s="51"/>
    </row>
    <row r="105" spans="1:11" ht="57" customHeight="1">
      <c r="A105" s="49" t="s">
        <v>218</v>
      </c>
      <c r="B105" s="11" t="s">
        <v>219</v>
      </c>
      <c r="C105" s="51" t="s">
        <v>220</v>
      </c>
      <c r="D105" s="52">
        <v>2</v>
      </c>
      <c r="E105" s="53"/>
      <c r="F105" s="54">
        <f t="shared" si="5"/>
        <v>0</v>
      </c>
      <c r="G105" s="55">
        <v>0.23</v>
      </c>
      <c r="H105" s="54">
        <f t="shared" si="8"/>
        <v>0</v>
      </c>
      <c r="I105" s="54">
        <f t="shared" si="6"/>
        <v>0</v>
      </c>
      <c r="J105" s="62"/>
      <c r="K105" s="51"/>
    </row>
    <row r="106" spans="1:11" ht="57" customHeight="1">
      <c r="A106" s="49" t="s">
        <v>221</v>
      </c>
      <c r="B106" s="11" t="s">
        <v>222</v>
      </c>
      <c r="C106" s="51" t="s">
        <v>220</v>
      </c>
      <c r="D106" s="52">
        <v>2</v>
      </c>
      <c r="E106" s="53"/>
      <c r="F106" s="54">
        <f t="shared" si="5"/>
        <v>0</v>
      </c>
      <c r="G106" s="55">
        <v>0.23</v>
      </c>
      <c r="H106" s="54">
        <f t="shared" si="8"/>
        <v>0</v>
      </c>
      <c r="I106" s="54">
        <f t="shared" si="6"/>
        <v>0</v>
      </c>
      <c r="J106" s="62"/>
      <c r="K106" s="51"/>
    </row>
    <row r="107" spans="1:11" ht="57" customHeight="1">
      <c r="A107" s="49" t="s">
        <v>223</v>
      </c>
      <c r="B107" s="11" t="s">
        <v>224</v>
      </c>
      <c r="C107" s="51" t="s">
        <v>220</v>
      </c>
      <c r="D107" s="52">
        <v>2</v>
      </c>
      <c r="E107" s="53"/>
      <c r="F107" s="54">
        <f t="shared" si="5"/>
        <v>0</v>
      </c>
      <c r="G107" s="55">
        <v>0.23</v>
      </c>
      <c r="H107" s="54">
        <f t="shared" si="8"/>
        <v>0</v>
      </c>
      <c r="I107" s="54">
        <f t="shared" si="6"/>
        <v>0</v>
      </c>
      <c r="J107" s="62"/>
      <c r="K107" s="51"/>
    </row>
    <row r="108" spans="1:11" ht="57" customHeight="1">
      <c r="A108" s="49" t="s">
        <v>225</v>
      </c>
      <c r="B108" s="11" t="s">
        <v>226</v>
      </c>
      <c r="C108" s="51" t="s">
        <v>220</v>
      </c>
      <c r="D108" s="52">
        <v>4</v>
      </c>
      <c r="E108" s="53"/>
      <c r="F108" s="54">
        <f t="shared" si="5"/>
        <v>0</v>
      </c>
      <c r="G108" s="55">
        <v>0.23</v>
      </c>
      <c r="H108" s="54">
        <f t="shared" si="8"/>
        <v>0</v>
      </c>
      <c r="I108" s="54">
        <f t="shared" si="6"/>
        <v>0</v>
      </c>
      <c r="J108" s="62"/>
      <c r="K108" s="51"/>
    </row>
    <row r="109" spans="1:11" ht="57" customHeight="1">
      <c r="A109" s="49" t="s">
        <v>227</v>
      </c>
      <c r="B109" s="11" t="s">
        <v>228</v>
      </c>
      <c r="C109" s="51" t="s">
        <v>220</v>
      </c>
      <c r="D109" s="52">
        <v>4</v>
      </c>
      <c r="E109" s="53"/>
      <c r="F109" s="54">
        <f t="shared" si="5"/>
        <v>0</v>
      </c>
      <c r="G109" s="55">
        <v>0.23</v>
      </c>
      <c r="H109" s="54">
        <f t="shared" si="8"/>
        <v>0</v>
      </c>
      <c r="I109" s="54">
        <f t="shared" si="6"/>
        <v>0</v>
      </c>
      <c r="J109" s="62"/>
      <c r="K109" s="51"/>
    </row>
    <row r="110" spans="1:11" ht="25.5">
      <c r="A110" s="49" t="s">
        <v>229</v>
      </c>
      <c r="B110" s="11" t="s">
        <v>230</v>
      </c>
      <c r="C110" s="51" t="s">
        <v>220</v>
      </c>
      <c r="D110" s="52">
        <v>10</v>
      </c>
      <c r="E110" s="53"/>
      <c r="F110" s="54">
        <f t="shared" si="5"/>
        <v>0</v>
      </c>
      <c r="G110" s="55">
        <v>0.23</v>
      </c>
      <c r="H110" s="54">
        <f t="shared" si="8"/>
        <v>0</v>
      </c>
      <c r="I110" s="54">
        <f t="shared" si="6"/>
        <v>0</v>
      </c>
      <c r="J110" s="62"/>
      <c r="K110" s="51"/>
    </row>
    <row r="111" spans="1:11" ht="25.5">
      <c r="A111" s="49" t="s">
        <v>231</v>
      </c>
      <c r="B111" s="11" t="s">
        <v>232</v>
      </c>
      <c r="C111" s="51" t="s">
        <v>220</v>
      </c>
      <c r="D111" s="52">
        <v>8</v>
      </c>
      <c r="E111" s="53"/>
      <c r="F111" s="54">
        <f t="shared" si="5"/>
        <v>0</v>
      </c>
      <c r="G111" s="55">
        <v>0.23</v>
      </c>
      <c r="H111" s="54">
        <f t="shared" si="8"/>
        <v>0</v>
      </c>
      <c r="I111" s="54">
        <f t="shared" si="6"/>
        <v>0</v>
      </c>
      <c r="J111" s="62"/>
      <c r="K111" s="51"/>
    </row>
    <row r="112" spans="1:11" ht="29.25" customHeight="1">
      <c r="A112" s="49" t="s">
        <v>233</v>
      </c>
      <c r="B112" s="74" t="s">
        <v>234</v>
      </c>
      <c r="C112" s="51" t="s">
        <v>16</v>
      </c>
      <c r="D112" s="63">
        <v>120</v>
      </c>
      <c r="E112" s="53"/>
      <c r="F112" s="54">
        <f t="shared" si="5"/>
        <v>0</v>
      </c>
      <c r="G112" s="55">
        <v>0.23</v>
      </c>
      <c r="H112" s="54">
        <f t="shared" si="8"/>
        <v>0</v>
      </c>
      <c r="I112" s="54">
        <f t="shared" si="6"/>
        <v>0</v>
      </c>
      <c r="J112" s="62"/>
      <c r="K112" s="51"/>
    </row>
    <row r="113" spans="1:11" ht="25.5">
      <c r="A113" s="49" t="s">
        <v>235</v>
      </c>
      <c r="B113" s="6" t="s">
        <v>236</v>
      </c>
      <c r="C113" s="51" t="s">
        <v>16</v>
      </c>
      <c r="D113" s="61">
        <v>30</v>
      </c>
      <c r="E113" s="53"/>
      <c r="F113" s="54">
        <f t="shared" si="5"/>
        <v>0</v>
      </c>
      <c r="G113" s="55">
        <v>0.23</v>
      </c>
      <c r="H113" s="54">
        <f t="shared" si="8"/>
        <v>0</v>
      </c>
      <c r="I113" s="54">
        <f t="shared" si="6"/>
        <v>0</v>
      </c>
      <c r="J113" s="62"/>
      <c r="K113" s="51"/>
    </row>
    <row r="114" spans="1:11" ht="29.25" customHeight="1">
      <c r="A114" s="49" t="s">
        <v>237</v>
      </c>
      <c r="B114" s="6" t="s">
        <v>238</v>
      </c>
      <c r="C114" s="75" t="s">
        <v>220</v>
      </c>
      <c r="D114" s="61">
        <v>150</v>
      </c>
      <c r="E114" s="53"/>
      <c r="F114" s="54">
        <f t="shared" si="5"/>
        <v>0</v>
      </c>
      <c r="G114" s="55">
        <v>0.23</v>
      </c>
      <c r="H114" s="54">
        <f t="shared" si="8"/>
        <v>0</v>
      </c>
      <c r="I114" s="54">
        <f t="shared" si="6"/>
        <v>0</v>
      </c>
      <c r="J114" s="62"/>
      <c r="K114" s="51"/>
    </row>
    <row r="115" spans="1:11" ht="28.5" customHeight="1">
      <c r="A115" s="49" t="s">
        <v>239</v>
      </c>
      <c r="B115" s="6" t="s">
        <v>240</v>
      </c>
      <c r="C115" s="51" t="s">
        <v>19</v>
      </c>
      <c r="D115" s="61">
        <v>30</v>
      </c>
      <c r="E115" s="53"/>
      <c r="F115" s="54">
        <f t="shared" si="5"/>
        <v>0</v>
      </c>
      <c r="G115" s="55">
        <v>0.23</v>
      </c>
      <c r="H115" s="54">
        <f t="shared" si="8"/>
        <v>0</v>
      </c>
      <c r="I115" s="54">
        <f t="shared" si="6"/>
        <v>0</v>
      </c>
      <c r="J115" s="62"/>
      <c r="K115" s="51"/>
    </row>
    <row r="116" spans="1:11" ht="63.75">
      <c r="A116" s="49" t="s">
        <v>241</v>
      </c>
      <c r="B116" s="11" t="s">
        <v>242</v>
      </c>
      <c r="C116" s="51" t="s">
        <v>16</v>
      </c>
      <c r="D116" s="61">
        <v>20</v>
      </c>
      <c r="E116" s="53"/>
      <c r="F116" s="54">
        <f t="shared" si="5"/>
        <v>0</v>
      </c>
      <c r="G116" s="55">
        <v>0.23</v>
      </c>
      <c r="H116" s="54">
        <f t="shared" si="8"/>
        <v>0</v>
      </c>
      <c r="I116" s="54">
        <f t="shared" si="6"/>
        <v>0</v>
      </c>
      <c r="J116" s="62"/>
      <c r="K116" s="51"/>
    </row>
    <row r="117" spans="1:11" ht="28.5" customHeight="1">
      <c r="A117" s="49" t="s">
        <v>243</v>
      </c>
      <c r="B117" s="11" t="s">
        <v>244</v>
      </c>
      <c r="C117" s="51" t="s">
        <v>16</v>
      </c>
      <c r="D117" s="52">
        <v>2</v>
      </c>
      <c r="E117" s="53"/>
      <c r="F117" s="54">
        <f t="shared" si="5"/>
        <v>0</v>
      </c>
      <c r="G117" s="55">
        <v>0.23</v>
      </c>
      <c r="H117" s="54">
        <f t="shared" si="8"/>
        <v>0</v>
      </c>
      <c r="I117" s="54">
        <f t="shared" si="6"/>
        <v>0</v>
      </c>
      <c r="J117" s="62"/>
      <c r="K117" s="51"/>
    </row>
    <row r="118" spans="1:11" ht="57" customHeight="1">
      <c r="A118" s="49" t="s">
        <v>245</v>
      </c>
      <c r="B118" s="6" t="s">
        <v>246</v>
      </c>
      <c r="C118" s="51" t="s">
        <v>16</v>
      </c>
      <c r="D118" s="61">
        <v>50</v>
      </c>
      <c r="E118" s="53"/>
      <c r="F118" s="54">
        <f t="shared" si="5"/>
        <v>0</v>
      </c>
      <c r="G118" s="55">
        <v>0.23</v>
      </c>
      <c r="H118" s="54">
        <f t="shared" si="8"/>
        <v>0</v>
      </c>
      <c r="I118" s="54">
        <f t="shared" si="6"/>
        <v>0</v>
      </c>
      <c r="J118" s="62"/>
      <c r="K118" s="51"/>
    </row>
    <row r="119" spans="1:11" ht="42.75" customHeight="1">
      <c r="A119" s="49" t="s">
        <v>247</v>
      </c>
      <c r="B119" s="6" t="s">
        <v>248</v>
      </c>
      <c r="C119" s="51" t="s">
        <v>16</v>
      </c>
      <c r="D119" s="61">
        <v>400</v>
      </c>
      <c r="E119" s="53"/>
      <c r="F119" s="54">
        <f t="shared" si="5"/>
        <v>0</v>
      </c>
      <c r="G119" s="55">
        <v>0.23</v>
      </c>
      <c r="H119" s="54">
        <f t="shared" si="8"/>
        <v>0</v>
      </c>
      <c r="I119" s="54">
        <f t="shared" si="6"/>
        <v>0</v>
      </c>
      <c r="J119" s="62"/>
      <c r="K119" s="51"/>
    </row>
    <row r="120" spans="1:11" ht="25.5">
      <c r="A120" s="49" t="s">
        <v>249</v>
      </c>
      <c r="B120" s="6" t="s">
        <v>250</v>
      </c>
      <c r="C120" s="51" t="s">
        <v>16</v>
      </c>
      <c r="D120" s="61">
        <v>1000</v>
      </c>
      <c r="E120" s="53"/>
      <c r="F120" s="54">
        <f t="shared" si="5"/>
        <v>0</v>
      </c>
      <c r="G120" s="55">
        <v>0.23</v>
      </c>
      <c r="H120" s="54">
        <f t="shared" si="8"/>
        <v>0</v>
      </c>
      <c r="I120" s="54">
        <f t="shared" si="6"/>
        <v>0</v>
      </c>
      <c r="J120" s="62"/>
      <c r="K120" s="51"/>
    </row>
    <row r="121" spans="1:11" ht="29.25" customHeight="1">
      <c r="A121" s="49" t="s">
        <v>251</v>
      </c>
      <c r="B121" s="6" t="s">
        <v>252</v>
      </c>
      <c r="C121" s="51" t="s">
        <v>16</v>
      </c>
      <c r="D121" s="61">
        <v>40</v>
      </c>
      <c r="E121" s="53"/>
      <c r="F121" s="54">
        <f t="shared" si="5"/>
        <v>0</v>
      </c>
      <c r="G121" s="55">
        <v>0.23</v>
      </c>
      <c r="H121" s="54">
        <f t="shared" si="8"/>
        <v>0</v>
      </c>
      <c r="I121" s="54">
        <f t="shared" si="6"/>
        <v>0</v>
      </c>
      <c r="J121" s="62"/>
      <c r="K121" s="51"/>
    </row>
    <row r="122" spans="1:11" ht="38.25">
      <c r="A122" s="49" t="s">
        <v>253</v>
      </c>
      <c r="B122" s="67" t="s">
        <v>254</v>
      </c>
      <c r="C122" s="51" t="s">
        <v>16</v>
      </c>
      <c r="D122" s="61">
        <v>110</v>
      </c>
      <c r="E122" s="53"/>
      <c r="F122" s="54">
        <f t="shared" si="5"/>
        <v>0</v>
      </c>
      <c r="G122" s="55">
        <v>0.23</v>
      </c>
      <c r="H122" s="54">
        <f t="shared" si="8"/>
        <v>0</v>
      </c>
      <c r="I122" s="54">
        <f t="shared" si="6"/>
        <v>0</v>
      </c>
      <c r="J122" s="62"/>
      <c r="K122" s="51"/>
    </row>
    <row r="123" spans="1:11" ht="42.75" customHeight="1">
      <c r="A123" s="49" t="s">
        <v>255</v>
      </c>
      <c r="B123" s="11" t="s">
        <v>256</v>
      </c>
      <c r="C123" s="51" t="s">
        <v>19</v>
      </c>
      <c r="D123" s="52">
        <v>5</v>
      </c>
      <c r="E123" s="53"/>
      <c r="F123" s="54">
        <f t="shared" si="5"/>
        <v>0</v>
      </c>
      <c r="G123" s="55">
        <v>0.23</v>
      </c>
      <c r="H123" s="54">
        <f t="shared" si="8"/>
        <v>0</v>
      </c>
      <c r="I123" s="54">
        <f t="shared" si="6"/>
        <v>0</v>
      </c>
      <c r="J123" s="62"/>
      <c r="K123" s="51"/>
    </row>
    <row r="124" spans="1:11" ht="29.25" customHeight="1">
      <c r="A124" s="49" t="s">
        <v>257</v>
      </c>
      <c r="B124" s="11" t="s">
        <v>258</v>
      </c>
      <c r="C124" s="51" t="s">
        <v>16</v>
      </c>
      <c r="D124" s="52">
        <v>150</v>
      </c>
      <c r="E124" s="53"/>
      <c r="F124" s="54">
        <f t="shared" si="5"/>
        <v>0</v>
      </c>
      <c r="G124" s="55">
        <v>0.23</v>
      </c>
      <c r="H124" s="54">
        <f t="shared" si="8"/>
        <v>0</v>
      </c>
      <c r="I124" s="54">
        <f t="shared" si="6"/>
        <v>0</v>
      </c>
      <c r="J124" s="62"/>
      <c r="K124" s="51"/>
    </row>
    <row r="125" spans="1:11" ht="28.5" customHeight="1">
      <c r="A125" s="49" t="s">
        <v>259</v>
      </c>
      <c r="B125" s="6" t="s">
        <v>260</v>
      </c>
      <c r="C125" s="51" t="s">
        <v>16</v>
      </c>
      <c r="D125" s="61">
        <v>350</v>
      </c>
      <c r="E125" s="53"/>
      <c r="F125" s="54">
        <f t="shared" si="5"/>
        <v>0</v>
      </c>
      <c r="G125" s="55">
        <v>0.23</v>
      </c>
      <c r="H125" s="54">
        <f t="shared" si="8"/>
        <v>0</v>
      </c>
      <c r="I125" s="54">
        <f t="shared" si="6"/>
        <v>0</v>
      </c>
      <c r="J125" s="62"/>
      <c r="K125" s="51"/>
    </row>
    <row r="126" spans="1:11" ht="28.5" customHeight="1">
      <c r="A126" s="49" t="s">
        <v>261</v>
      </c>
      <c r="B126" s="6" t="s">
        <v>262</v>
      </c>
      <c r="C126" s="51" t="s">
        <v>16</v>
      </c>
      <c r="D126" s="61">
        <v>150</v>
      </c>
      <c r="E126" s="53"/>
      <c r="F126" s="54">
        <f t="shared" si="5"/>
        <v>0</v>
      </c>
      <c r="G126" s="55">
        <v>0.23</v>
      </c>
      <c r="H126" s="54">
        <f aca="true" t="shared" si="9" ref="H126:H135">E126*1.23</f>
        <v>0</v>
      </c>
      <c r="I126" s="54">
        <f t="shared" si="6"/>
        <v>0</v>
      </c>
      <c r="J126" s="62"/>
      <c r="K126" s="51"/>
    </row>
    <row r="127" spans="1:11" ht="29.25" customHeight="1">
      <c r="A127" s="49" t="s">
        <v>263</v>
      </c>
      <c r="B127" s="11" t="s">
        <v>264</v>
      </c>
      <c r="C127" s="51" t="s">
        <v>16</v>
      </c>
      <c r="D127" s="52">
        <v>20</v>
      </c>
      <c r="E127" s="53"/>
      <c r="F127" s="54">
        <f t="shared" si="5"/>
        <v>0</v>
      </c>
      <c r="G127" s="55">
        <v>0.23</v>
      </c>
      <c r="H127" s="54">
        <f t="shared" si="9"/>
        <v>0</v>
      </c>
      <c r="I127" s="54">
        <f t="shared" si="6"/>
        <v>0</v>
      </c>
      <c r="J127" s="62"/>
      <c r="K127" s="51"/>
    </row>
    <row r="128" spans="1:11" ht="71.25" customHeight="1">
      <c r="A128" s="49" t="s">
        <v>265</v>
      </c>
      <c r="B128" s="6" t="s">
        <v>266</v>
      </c>
      <c r="C128" s="51" t="s">
        <v>16</v>
      </c>
      <c r="D128" s="61">
        <v>60</v>
      </c>
      <c r="E128" s="53"/>
      <c r="F128" s="54">
        <f t="shared" si="5"/>
        <v>0</v>
      </c>
      <c r="G128" s="55">
        <v>0.23</v>
      </c>
      <c r="H128" s="54">
        <f t="shared" si="9"/>
        <v>0</v>
      </c>
      <c r="I128" s="54">
        <f t="shared" si="6"/>
        <v>0</v>
      </c>
      <c r="J128" s="62"/>
      <c r="K128" s="51"/>
    </row>
    <row r="129" spans="1:11" ht="38.25">
      <c r="A129" s="49" t="s">
        <v>267</v>
      </c>
      <c r="B129" s="11" t="s">
        <v>268</v>
      </c>
      <c r="C129" s="51" t="s">
        <v>16</v>
      </c>
      <c r="D129" s="52">
        <v>2</v>
      </c>
      <c r="E129" s="53"/>
      <c r="F129" s="54">
        <f t="shared" si="5"/>
        <v>0</v>
      </c>
      <c r="G129" s="55">
        <v>0.23</v>
      </c>
      <c r="H129" s="54">
        <f t="shared" si="9"/>
        <v>0</v>
      </c>
      <c r="I129" s="54">
        <f t="shared" si="6"/>
        <v>0</v>
      </c>
      <c r="J129" s="62"/>
      <c r="K129" s="51"/>
    </row>
    <row r="130" spans="1:11" ht="29.25" customHeight="1">
      <c r="A130" s="49" t="s">
        <v>269</v>
      </c>
      <c r="B130" s="6" t="s">
        <v>270</v>
      </c>
      <c r="C130" s="51" t="s">
        <v>19</v>
      </c>
      <c r="D130" s="61">
        <v>255</v>
      </c>
      <c r="E130" s="53"/>
      <c r="F130" s="54">
        <f t="shared" si="5"/>
        <v>0</v>
      </c>
      <c r="G130" s="55">
        <v>0.23</v>
      </c>
      <c r="H130" s="54">
        <f t="shared" si="9"/>
        <v>0</v>
      </c>
      <c r="I130" s="54">
        <f t="shared" si="6"/>
        <v>0</v>
      </c>
      <c r="J130" s="62"/>
      <c r="K130" s="51"/>
    </row>
    <row r="131" spans="1:11" ht="29.25" customHeight="1">
      <c r="A131" s="49" t="s">
        <v>271</v>
      </c>
      <c r="B131" s="6" t="s">
        <v>272</v>
      </c>
      <c r="C131" s="51" t="s">
        <v>19</v>
      </c>
      <c r="D131" s="61">
        <v>25</v>
      </c>
      <c r="E131" s="53"/>
      <c r="F131" s="54">
        <f>D131*E131</f>
        <v>0</v>
      </c>
      <c r="G131" s="55">
        <v>0.23</v>
      </c>
      <c r="H131" s="54">
        <f t="shared" si="9"/>
        <v>0</v>
      </c>
      <c r="I131" s="54">
        <f>H131*D131</f>
        <v>0</v>
      </c>
      <c r="J131" s="62"/>
      <c r="K131" s="51"/>
    </row>
    <row r="132" spans="1:11" ht="29.25" customHeight="1">
      <c r="A132" s="49" t="s">
        <v>273</v>
      </c>
      <c r="B132" s="6" t="s">
        <v>274</v>
      </c>
      <c r="C132" s="51" t="s">
        <v>19</v>
      </c>
      <c r="D132" s="61">
        <v>20</v>
      </c>
      <c r="E132" s="53"/>
      <c r="F132" s="54">
        <f>D132*E132</f>
        <v>0</v>
      </c>
      <c r="G132" s="55">
        <v>0.23</v>
      </c>
      <c r="H132" s="54">
        <f t="shared" si="9"/>
        <v>0</v>
      </c>
      <c r="I132" s="54">
        <f>H132*D132</f>
        <v>0</v>
      </c>
      <c r="J132" s="62"/>
      <c r="K132" s="51"/>
    </row>
    <row r="133" spans="1:11" ht="29.25" customHeight="1">
      <c r="A133" s="49" t="s">
        <v>275</v>
      </c>
      <c r="B133" s="6" t="s">
        <v>276</v>
      </c>
      <c r="C133" s="51" t="s">
        <v>19</v>
      </c>
      <c r="D133" s="61">
        <v>20</v>
      </c>
      <c r="E133" s="53"/>
      <c r="F133" s="54">
        <f>D133*E133</f>
        <v>0</v>
      </c>
      <c r="G133" s="55">
        <v>0.23</v>
      </c>
      <c r="H133" s="54">
        <f t="shared" si="9"/>
        <v>0</v>
      </c>
      <c r="I133" s="54">
        <f>H133*D133</f>
        <v>0</v>
      </c>
      <c r="J133" s="62"/>
      <c r="K133" s="51"/>
    </row>
    <row r="134" spans="1:11" ht="29.25" customHeight="1">
      <c r="A134" s="49" t="s">
        <v>277</v>
      </c>
      <c r="B134" s="6" t="s">
        <v>278</v>
      </c>
      <c r="C134" s="51" t="s">
        <v>19</v>
      </c>
      <c r="D134" s="61">
        <v>430</v>
      </c>
      <c r="E134" s="53"/>
      <c r="F134" s="54">
        <f>D134*E134</f>
        <v>0</v>
      </c>
      <c r="G134" s="55">
        <v>0.23</v>
      </c>
      <c r="H134" s="54">
        <f t="shared" si="9"/>
        <v>0</v>
      </c>
      <c r="I134" s="54">
        <f>H134*D134</f>
        <v>0</v>
      </c>
      <c r="J134" s="66"/>
      <c r="K134" s="51"/>
    </row>
    <row r="135" spans="1:11" ht="29.25" customHeight="1">
      <c r="A135" s="49" t="s">
        <v>279</v>
      </c>
      <c r="B135" s="76" t="s">
        <v>280</v>
      </c>
      <c r="C135" s="51" t="s">
        <v>16</v>
      </c>
      <c r="D135" s="52">
        <v>10</v>
      </c>
      <c r="E135" s="53"/>
      <c r="F135" s="54">
        <f>D135*E135</f>
        <v>0</v>
      </c>
      <c r="G135" s="55">
        <v>0.23</v>
      </c>
      <c r="H135" s="54">
        <f t="shared" si="9"/>
        <v>0</v>
      </c>
      <c r="I135" s="54">
        <f>H135*D135</f>
        <v>0</v>
      </c>
      <c r="J135" s="66"/>
      <c r="K135" s="51"/>
    </row>
    <row r="136" spans="5:9" ht="29.25" customHeight="1">
      <c r="E136" s="78" t="s">
        <v>281</v>
      </c>
      <c r="F136" s="79">
        <f>SUM(F2:F135)</f>
        <v>0</v>
      </c>
      <c r="H136" s="80"/>
      <c r="I136" s="79">
        <f>SUM(I2:I135)</f>
        <v>0</v>
      </c>
    </row>
    <row r="138" spans="2:10" ht="29.25" customHeight="1">
      <c r="B138" s="82" t="s">
        <v>322</v>
      </c>
      <c r="C138" s="83"/>
      <c r="D138" s="83"/>
      <c r="E138" s="83"/>
      <c r="F138" s="83"/>
      <c r="G138" s="83"/>
      <c r="H138" s="83"/>
      <c r="I138" s="83"/>
      <c r="J138" s="83"/>
    </row>
  </sheetData>
  <sheetProtection selectLockedCells="1" selectUnlockedCells="1"/>
  <mergeCells count="1">
    <mergeCell ref="B138:J138"/>
  </mergeCells>
  <printOptions horizontalCentered="1"/>
  <pageMargins left="0.3937007874015748" right="0.3937007874015748" top="0.4330708661417323" bottom="0.4330708661417323" header="0.11811023622047245" footer="0.11811023622047245"/>
  <pageSetup fitToHeight="0" fitToWidth="1" horizontalDpi="300" verticalDpi="300" orientation="landscape" paperSize="9" scale="65" r:id="rId1"/>
  <headerFooter alignWithMargins="0">
    <oddHeader>&amp;C&amp;"Arial CE,Standardowy"Arkusz asortymentowo - cenowy - Część 1&amp;RZałącznik nr 2 do SWZ</oddHeader>
    <oddFooter>&amp;C&amp;"Arial CE,Regularna"ZP-TP/07/21&amp;R&amp;"Arial CE,Regularna"&amp;P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PageLayoutView="0" workbookViewId="0" topLeftCell="A1">
      <selection activeCell="B7" sqref="B7:J7"/>
    </sheetView>
  </sheetViews>
  <sheetFormatPr defaultColWidth="9.140625" defaultRowHeight="12.75"/>
  <cols>
    <col min="1" max="1" width="5.00390625" style="1" customWidth="1"/>
    <col min="2" max="2" width="70.140625" style="1" customWidth="1"/>
    <col min="3" max="3" width="4.57421875" style="1" customWidth="1"/>
    <col min="4" max="4" width="5.140625" style="1" customWidth="1"/>
    <col min="5" max="5" width="12.7109375" style="1" customWidth="1"/>
    <col min="6" max="6" width="13.57421875" style="1" customWidth="1"/>
    <col min="7" max="7" width="6.57421875" style="1" customWidth="1"/>
    <col min="8" max="8" width="12.421875" style="1" customWidth="1"/>
    <col min="9" max="9" width="14.00390625" style="1" customWidth="1"/>
    <col min="10" max="10" width="28.8515625" style="1" customWidth="1"/>
    <col min="11" max="11" width="26.421875" style="1" customWidth="1"/>
    <col min="12" max="16384" width="9.140625" style="1" customWidth="1"/>
  </cols>
  <sheetData>
    <row r="1" spans="1:11" ht="25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282</v>
      </c>
      <c r="K1" s="3" t="s">
        <v>10</v>
      </c>
    </row>
    <row r="2" spans="1:11" ht="38.25">
      <c r="A2" s="5" t="s">
        <v>11</v>
      </c>
      <c r="B2" s="6" t="s">
        <v>283</v>
      </c>
      <c r="C2" s="5" t="s">
        <v>284</v>
      </c>
      <c r="D2" s="7">
        <v>30</v>
      </c>
      <c r="E2" s="8"/>
      <c r="F2" s="8">
        <f>D2*E2</f>
        <v>0</v>
      </c>
      <c r="G2" s="9">
        <v>0.23</v>
      </c>
      <c r="H2" s="8">
        <f>F2*1.23</f>
        <v>0</v>
      </c>
      <c r="I2" s="8">
        <f>D2*H2</f>
        <v>0</v>
      </c>
      <c r="J2" s="10"/>
      <c r="K2" s="10"/>
    </row>
    <row r="3" spans="1:11" ht="38.25">
      <c r="A3" s="5" t="s">
        <v>14</v>
      </c>
      <c r="B3" s="6" t="s">
        <v>285</v>
      </c>
      <c r="C3" s="5" t="s">
        <v>284</v>
      </c>
      <c r="D3" s="7">
        <v>3500</v>
      </c>
      <c r="E3" s="8"/>
      <c r="F3" s="8">
        <f>D3*E3</f>
        <v>0</v>
      </c>
      <c r="G3" s="9">
        <v>0.23</v>
      </c>
      <c r="H3" s="8">
        <f>F3*1.23</f>
        <v>0</v>
      </c>
      <c r="I3" s="8">
        <f>D3*H3</f>
        <v>0</v>
      </c>
      <c r="J3" s="10"/>
      <c r="K3" s="10"/>
    </row>
    <row r="4" spans="1:11" ht="38.25">
      <c r="A4" s="5" t="s">
        <v>17</v>
      </c>
      <c r="B4" s="11" t="s">
        <v>286</v>
      </c>
      <c r="C4" s="5" t="s">
        <v>284</v>
      </c>
      <c r="D4" s="12">
        <v>610</v>
      </c>
      <c r="E4" s="8"/>
      <c r="F4" s="8">
        <f>D4*E4</f>
        <v>0</v>
      </c>
      <c r="G4" s="9">
        <v>0.23</v>
      </c>
      <c r="H4" s="8">
        <f>F4*1.23</f>
        <v>0</v>
      </c>
      <c r="I4" s="8">
        <f>D4*H4</f>
        <v>0</v>
      </c>
      <c r="J4" s="10"/>
      <c r="K4" s="10"/>
    </row>
    <row r="5" spans="5:9" ht="27.75" customHeight="1">
      <c r="E5" s="13" t="s">
        <v>281</v>
      </c>
      <c r="F5" s="14">
        <f>SUM(F2:F4)</f>
        <v>0</v>
      </c>
      <c r="G5" s="15"/>
      <c r="H5" s="15"/>
      <c r="I5" s="14">
        <f>SUM(I2:I4)</f>
        <v>0</v>
      </c>
    </row>
    <row r="6" ht="12.75">
      <c r="F6" s="16"/>
    </row>
    <row r="7" spans="2:10" ht="37.5" customHeight="1">
      <c r="B7" s="82" t="s">
        <v>322</v>
      </c>
      <c r="C7" s="83"/>
      <c r="D7" s="83"/>
      <c r="E7" s="83"/>
      <c r="F7" s="83"/>
      <c r="G7" s="83"/>
      <c r="H7" s="83"/>
      <c r="I7" s="83"/>
      <c r="J7" s="83"/>
    </row>
  </sheetData>
  <sheetProtection selectLockedCells="1" selectUnlockedCells="1"/>
  <mergeCells count="1">
    <mergeCell ref="B7:J7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7" r:id="rId1"/>
  <headerFooter alignWithMargins="0">
    <oddHeader>&amp;CArkusz asortymentowo-cenowy - Część 2&amp;RZałącznik nr 2 do SWZ</oddHeader>
    <oddFooter>&amp;CZP-TP/07/21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"/>
  <sheetViews>
    <sheetView zoomScalePageLayoutView="0" workbookViewId="0" topLeftCell="A1">
      <selection activeCell="B5" sqref="B5:J5"/>
    </sheetView>
  </sheetViews>
  <sheetFormatPr defaultColWidth="9.140625" defaultRowHeight="12.75"/>
  <cols>
    <col min="1" max="1" width="3.8515625" style="1" customWidth="1"/>
    <col min="2" max="2" width="56.00390625" style="1" customWidth="1"/>
    <col min="3" max="3" width="4.421875" style="1" customWidth="1"/>
    <col min="4" max="4" width="5.140625" style="1" customWidth="1"/>
    <col min="5" max="5" width="12.421875" style="1" customWidth="1"/>
    <col min="6" max="6" width="13.140625" style="1" customWidth="1"/>
    <col min="7" max="7" width="5.28125" style="1" customWidth="1"/>
    <col min="8" max="8" width="12.57421875" style="1" customWidth="1"/>
    <col min="9" max="9" width="14.421875" style="1" customWidth="1"/>
    <col min="10" max="10" width="29.7109375" style="1" customWidth="1"/>
    <col min="11" max="11" width="24.421875" style="1" customWidth="1"/>
    <col min="12" max="16384" width="9.140625" style="1" customWidth="1"/>
  </cols>
  <sheetData>
    <row r="1" spans="1:11" s="17" customFormat="1" ht="25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287</v>
      </c>
      <c r="K1" s="3" t="s">
        <v>10</v>
      </c>
    </row>
    <row r="2" spans="1:256" s="19" customFormat="1" ht="63.75">
      <c r="A2" s="18" t="s">
        <v>11</v>
      </c>
      <c r="B2" s="11" t="s">
        <v>288</v>
      </c>
      <c r="C2" s="5" t="s">
        <v>16</v>
      </c>
      <c r="D2" s="5">
        <v>130</v>
      </c>
      <c r="E2" s="8"/>
      <c r="F2" s="8">
        <f>D2*E2</f>
        <v>0</v>
      </c>
      <c r="G2" s="9">
        <v>0.23</v>
      </c>
      <c r="H2" s="8">
        <f>F2*1.23</f>
        <v>0</v>
      </c>
      <c r="I2" s="8">
        <f>D2*H2</f>
        <v>0</v>
      </c>
      <c r="J2" s="10"/>
      <c r="K2" s="10"/>
      <c r="IQ2" s="20"/>
      <c r="IR2" s="20"/>
      <c r="IS2" s="20"/>
      <c r="IT2" s="20"/>
      <c r="IU2" s="20"/>
      <c r="IV2" s="21"/>
    </row>
    <row r="3" spans="5:10" ht="24" customHeight="1">
      <c r="E3" s="13" t="s">
        <v>281</v>
      </c>
      <c r="F3" s="14">
        <f>SUM(F2)</f>
        <v>0</v>
      </c>
      <c r="G3" s="15"/>
      <c r="H3" s="15"/>
      <c r="I3" s="14">
        <f>SUM(I2)</f>
        <v>0</v>
      </c>
      <c r="J3" s="22"/>
    </row>
    <row r="5" spans="2:10" ht="35.25" customHeight="1">
      <c r="B5" s="82" t="s">
        <v>322</v>
      </c>
      <c r="C5" s="83"/>
      <c r="D5" s="83"/>
      <c r="E5" s="83"/>
      <c r="F5" s="83"/>
      <c r="G5" s="83"/>
      <c r="H5" s="83"/>
      <c r="I5" s="83"/>
      <c r="J5" s="83"/>
    </row>
  </sheetData>
  <sheetProtection selectLockedCells="1" selectUnlockedCells="1"/>
  <mergeCells count="1">
    <mergeCell ref="B5:J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73" r:id="rId1"/>
  <headerFooter alignWithMargins="0">
    <oddHeader>&amp;CArkusz asortymentowo-cenowy - Część 3&amp;RZałącznik nr 2 do SWZ</oddHeader>
    <oddFooter>&amp;CZP-TP/07/21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zoomScalePageLayoutView="0" workbookViewId="0" topLeftCell="A16">
      <selection activeCell="B31" sqref="B31:J31"/>
    </sheetView>
  </sheetViews>
  <sheetFormatPr defaultColWidth="9.140625" defaultRowHeight="12.75"/>
  <cols>
    <col min="1" max="1" width="5.00390625" style="1" customWidth="1"/>
    <col min="2" max="2" width="70.140625" style="1" customWidth="1"/>
    <col min="3" max="3" width="3.8515625" style="1" customWidth="1"/>
    <col min="4" max="4" width="5.140625" style="1" customWidth="1"/>
    <col min="5" max="5" width="11.7109375" style="1" customWidth="1"/>
    <col min="6" max="6" width="14.8515625" style="1" customWidth="1"/>
    <col min="7" max="7" width="7.00390625" style="1" customWidth="1"/>
    <col min="8" max="8" width="12.57421875" style="1" customWidth="1"/>
    <col min="9" max="9" width="15.7109375" style="1" customWidth="1"/>
    <col min="10" max="10" width="27.140625" style="1" customWidth="1"/>
    <col min="11" max="11" width="25.140625" style="1" customWidth="1"/>
    <col min="12" max="16384" width="9.140625" style="1" customWidth="1"/>
  </cols>
  <sheetData>
    <row r="1" spans="1:255" s="23" customFormat="1" ht="25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289</v>
      </c>
      <c r="K1" s="2" t="s">
        <v>10</v>
      </c>
      <c r="IQ1" s="24"/>
      <c r="IR1" s="24"/>
      <c r="IS1" s="24"/>
      <c r="IT1" s="24"/>
      <c r="IU1" s="24"/>
    </row>
    <row r="2" spans="1:256" s="19" customFormat="1" ht="25.5">
      <c r="A2" s="18" t="s">
        <v>11</v>
      </c>
      <c r="B2" s="25" t="s">
        <v>290</v>
      </c>
      <c r="C2" s="5" t="s">
        <v>19</v>
      </c>
      <c r="D2" s="26">
        <v>150</v>
      </c>
      <c r="E2" s="27"/>
      <c r="F2" s="28">
        <f>D2*E2</f>
        <v>0</v>
      </c>
      <c r="G2" s="29">
        <v>0.23</v>
      </c>
      <c r="H2" s="28">
        <f aca="true" t="shared" si="0" ref="H2:H25">E2*1.23</f>
        <v>0</v>
      </c>
      <c r="I2" s="30">
        <f>D2*H2</f>
        <v>0</v>
      </c>
      <c r="J2" s="31"/>
      <c r="K2" s="5"/>
      <c r="IQ2" s="20"/>
      <c r="IR2" s="20"/>
      <c r="IS2" s="20"/>
      <c r="IT2" s="20"/>
      <c r="IU2" s="20"/>
      <c r="IV2" s="21"/>
    </row>
    <row r="3" spans="1:256" s="19" customFormat="1" ht="25.5">
      <c r="A3" s="18" t="s">
        <v>14</v>
      </c>
      <c r="B3" s="25" t="s">
        <v>291</v>
      </c>
      <c r="C3" s="5" t="s">
        <v>19</v>
      </c>
      <c r="D3" s="26">
        <v>150</v>
      </c>
      <c r="E3" s="27"/>
      <c r="F3" s="28">
        <f aca="true" t="shared" si="1" ref="F3:F25">D3*E3</f>
        <v>0</v>
      </c>
      <c r="G3" s="29">
        <v>0.23</v>
      </c>
      <c r="H3" s="28">
        <f t="shared" si="0"/>
        <v>0</v>
      </c>
      <c r="I3" s="30">
        <f aca="true" t="shared" si="2" ref="I3:I25">D3*H3</f>
        <v>0</v>
      </c>
      <c r="J3" s="31"/>
      <c r="K3" s="5"/>
      <c r="IQ3" s="20"/>
      <c r="IR3" s="20"/>
      <c r="IS3" s="20"/>
      <c r="IT3" s="20"/>
      <c r="IU3" s="20"/>
      <c r="IV3" s="21"/>
    </row>
    <row r="4" spans="1:256" s="19" customFormat="1" ht="25.5">
      <c r="A4" s="18" t="s">
        <v>17</v>
      </c>
      <c r="B4" s="32" t="s">
        <v>292</v>
      </c>
      <c r="C4" s="5" t="s">
        <v>19</v>
      </c>
      <c r="D4" s="33">
        <v>10</v>
      </c>
      <c r="E4" s="27"/>
      <c r="F4" s="28">
        <f t="shared" si="1"/>
        <v>0</v>
      </c>
      <c r="G4" s="29">
        <v>0.23</v>
      </c>
      <c r="H4" s="28">
        <f t="shared" si="0"/>
        <v>0</v>
      </c>
      <c r="I4" s="30">
        <f t="shared" si="2"/>
        <v>0</v>
      </c>
      <c r="J4" s="31"/>
      <c r="K4" s="5"/>
      <c r="IQ4" s="20"/>
      <c r="IR4" s="20"/>
      <c r="IS4" s="20"/>
      <c r="IT4" s="20"/>
      <c r="IU4" s="20"/>
      <c r="IV4" s="21"/>
    </row>
    <row r="5" spans="1:256" s="19" customFormat="1" ht="25.5">
      <c r="A5" s="18" t="s">
        <v>20</v>
      </c>
      <c r="B5" s="32" t="s">
        <v>293</v>
      </c>
      <c r="C5" s="5" t="s">
        <v>19</v>
      </c>
      <c r="D5" s="33">
        <v>136</v>
      </c>
      <c r="E5" s="27"/>
      <c r="F5" s="28">
        <f t="shared" si="1"/>
        <v>0</v>
      </c>
      <c r="G5" s="29">
        <v>0.23</v>
      </c>
      <c r="H5" s="28">
        <f t="shared" si="0"/>
        <v>0</v>
      </c>
      <c r="I5" s="30">
        <f t="shared" si="2"/>
        <v>0</v>
      </c>
      <c r="J5" s="31"/>
      <c r="K5" s="5"/>
      <c r="IQ5" s="20"/>
      <c r="IR5" s="20"/>
      <c r="IS5" s="20"/>
      <c r="IT5" s="20"/>
      <c r="IU5" s="20"/>
      <c r="IV5" s="21"/>
    </row>
    <row r="6" spans="1:256" s="19" customFormat="1" ht="25.5">
      <c r="A6" s="18" t="s">
        <v>22</v>
      </c>
      <c r="B6" s="34" t="s">
        <v>294</v>
      </c>
      <c r="C6" s="5" t="s">
        <v>19</v>
      </c>
      <c r="D6" s="26">
        <v>78</v>
      </c>
      <c r="E6" s="27"/>
      <c r="F6" s="28">
        <f t="shared" si="1"/>
        <v>0</v>
      </c>
      <c r="G6" s="29">
        <v>0.23</v>
      </c>
      <c r="H6" s="28">
        <f t="shared" si="0"/>
        <v>0</v>
      </c>
      <c r="I6" s="30">
        <f t="shared" si="2"/>
        <v>0</v>
      </c>
      <c r="J6" s="31"/>
      <c r="K6" s="5"/>
      <c r="IQ6" s="20"/>
      <c r="IR6" s="20"/>
      <c r="IS6" s="20"/>
      <c r="IT6" s="20"/>
      <c r="IU6" s="20"/>
      <c r="IV6" s="21"/>
    </row>
    <row r="7" spans="1:256" s="19" customFormat="1" ht="25.5">
      <c r="A7" s="18" t="s">
        <v>24</v>
      </c>
      <c r="B7" s="34" t="s">
        <v>295</v>
      </c>
      <c r="C7" s="5" t="s">
        <v>19</v>
      </c>
      <c r="D7" s="26">
        <v>100</v>
      </c>
      <c r="E7" s="27"/>
      <c r="F7" s="28">
        <f t="shared" si="1"/>
        <v>0</v>
      </c>
      <c r="G7" s="29">
        <v>0.23</v>
      </c>
      <c r="H7" s="28">
        <f t="shared" si="0"/>
        <v>0</v>
      </c>
      <c r="I7" s="30">
        <f t="shared" si="2"/>
        <v>0</v>
      </c>
      <c r="J7" s="31"/>
      <c r="K7" s="5"/>
      <c r="IQ7" s="20"/>
      <c r="IR7" s="20"/>
      <c r="IS7" s="20"/>
      <c r="IT7" s="20"/>
      <c r="IU7" s="20"/>
      <c r="IV7" s="21"/>
    </row>
    <row r="8" spans="1:256" s="19" customFormat="1" ht="38.25">
      <c r="A8" s="18" t="s">
        <v>26</v>
      </c>
      <c r="B8" s="34" t="s">
        <v>296</v>
      </c>
      <c r="C8" s="5" t="s">
        <v>19</v>
      </c>
      <c r="D8" s="35">
        <v>36</v>
      </c>
      <c r="E8" s="27"/>
      <c r="F8" s="28">
        <f t="shared" si="1"/>
        <v>0</v>
      </c>
      <c r="G8" s="29">
        <v>0.23</v>
      </c>
      <c r="H8" s="28">
        <f t="shared" si="0"/>
        <v>0</v>
      </c>
      <c r="I8" s="30">
        <f t="shared" si="2"/>
        <v>0</v>
      </c>
      <c r="J8" s="31"/>
      <c r="K8" s="5"/>
      <c r="IQ8" s="20"/>
      <c r="IR8" s="20"/>
      <c r="IS8" s="20"/>
      <c r="IT8" s="20"/>
      <c r="IU8" s="20"/>
      <c r="IV8" s="21"/>
    </row>
    <row r="9" spans="1:256" s="19" customFormat="1" ht="38.25">
      <c r="A9" s="18" t="s">
        <v>28</v>
      </c>
      <c r="B9" s="34" t="s">
        <v>297</v>
      </c>
      <c r="C9" s="5" t="s">
        <v>19</v>
      </c>
      <c r="D9" s="35">
        <v>34</v>
      </c>
      <c r="E9" s="27"/>
      <c r="F9" s="28">
        <f t="shared" si="1"/>
        <v>0</v>
      </c>
      <c r="G9" s="29">
        <v>0.23</v>
      </c>
      <c r="H9" s="28">
        <f t="shared" si="0"/>
        <v>0</v>
      </c>
      <c r="I9" s="30">
        <f t="shared" si="2"/>
        <v>0</v>
      </c>
      <c r="J9" s="31"/>
      <c r="K9" s="5"/>
      <c r="IQ9" s="20"/>
      <c r="IR9" s="20"/>
      <c r="IS9" s="20"/>
      <c r="IT9" s="20"/>
      <c r="IU9" s="20"/>
      <c r="IV9" s="21"/>
    </row>
    <row r="10" spans="1:256" s="19" customFormat="1" ht="38.25">
      <c r="A10" s="18" t="s">
        <v>30</v>
      </c>
      <c r="B10" s="34" t="s">
        <v>298</v>
      </c>
      <c r="C10" s="5" t="s">
        <v>19</v>
      </c>
      <c r="D10" s="35">
        <v>88</v>
      </c>
      <c r="E10" s="27"/>
      <c r="F10" s="28">
        <f t="shared" si="1"/>
        <v>0</v>
      </c>
      <c r="G10" s="29">
        <v>0.23</v>
      </c>
      <c r="H10" s="28">
        <f t="shared" si="0"/>
        <v>0</v>
      </c>
      <c r="I10" s="30">
        <f t="shared" si="2"/>
        <v>0</v>
      </c>
      <c r="J10" s="31"/>
      <c r="K10" s="5"/>
      <c r="IQ10" s="20"/>
      <c r="IR10" s="20"/>
      <c r="IS10" s="20"/>
      <c r="IT10" s="20"/>
      <c r="IU10" s="20"/>
      <c r="IV10" s="21"/>
    </row>
    <row r="11" spans="1:256" s="19" customFormat="1" ht="38.25">
      <c r="A11" s="18" t="s">
        <v>31</v>
      </c>
      <c r="B11" s="34" t="s">
        <v>299</v>
      </c>
      <c r="C11" s="5" t="s">
        <v>19</v>
      </c>
      <c r="D11" s="35">
        <v>20</v>
      </c>
      <c r="E11" s="27"/>
      <c r="F11" s="28">
        <f t="shared" si="1"/>
        <v>0</v>
      </c>
      <c r="G11" s="29">
        <v>0.23</v>
      </c>
      <c r="H11" s="28">
        <f t="shared" si="0"/>
        <v>0</v>
      </c>
      <c r="I11" s="30">
        <f t="shared" si="2"/>
        <v>0</v>
      </c>
      <c r="J11" s="31"/>
      <c r="K11" s="5"/>
      <c r="IQ11" s="20"/>
      <c r="IR11" s="20"/>
      <c r="IS11" s="20"/>
      <c r="IT11" s="20"/>
      <c r="IU11" s="20"/>
      <c r="IV11" s="21"/>
    </row>
    <row r="12" spans="1:256" s="19" customFormat="1" ht="38.25">
      <c r="A12" s="18" t="s">
        <v>33</v>
      </c>
      <c r="B12" s="36" t="s">
        <v>300</v>
      </c>
      <c r="C12" s="37" t="s">
        <v>19</v>
      </c>
      <c r="D12" s="38">
        <v>130</v>
      </c>
      <c r="E12" s="27"/>
      <c r="F12" s="28">
        <f t="shared" si="1"/>
        <v>0</v>
      </c>
      <c r="G12" s="29">
        <v>0.23</v>
      </c>
      <c r="H12" s="28">
        <f t="shared" si="0"/>
        <v>0</v>
      </c>
      <c r="I12" s="30">
        <f t="shared" si="2"/>
        <v>0</v>
      </c>
      <c r="J12" s="31"/>
      <c r="K12" s="5"/>
      <c r="IQ12" s="20"/>
      <c r="IR12" s="20"/>
      <c r="IS12" s="20"/>
      <c r="IT12" s="20"/>
      <c r="IU12" s="20"/>
      <c r="IV12" s="21"/>
    </row>
    <row r="13" spans="1:256" s="19" customFormat="1" ht="24" customHeight="1">
      <c r="A13" s="18" t="s">
        <v>35</v>
      </c>
      <c r="B13" s="34" t="s">
        <v>301</v>
      </c>
      <c r="C13" s="5" t="s">
        <v>19</v>
      </c>
      <c r="D13" s="26">
        <v>8</v>
      </c>
      <c r="E13" s="27"/>
      <c r="F13" s="28">
        <f t="shared" si="1"/>
        <v>0</v>
      </c>
      <c r="G13" s="29">
        <v>0.23</v>
      </c>
      <c r="H13" s="28">
        <f t="shared" si="0"/>
        <v>0</v>
      </c>
      <c r="I13" s="30">
        <f t="shared" si="2"/>
        <v>0</v>
      </c>
      <c r="J13" s="39"/>
      <c r="K13" s="5"/>
      <c r="IQ13" s="20"/>
      <c r="IR13" s="20"/>
      <c r="IS13" s="20"/>
      <c r="IT13" s="20"/>
      <c r="IU13" s="20"/>
      <c r="IV13" s="21"/>
    </row>
    <row r="14" spans="1:256" s="19" customFormat="1" ht="24" customHeight="1">
      <c r="A14" s="18" t="s">
        <v>37</v>
      </c>
      <c r="B14" s="34" t="s">
        <v>302</v>
      </c>
      <c r="C14" s="5" t="s">
        <v>19</v>
      </c>
      <c r="D14" s="33">
        <v>8</v>
      </c>
      <c r="E14" s="27"/>
      <c r="F14" s="28">
        <f t="shared" si="1"/>
        <v>0</v>
      </c>
      <c r="G14" s="29">
        <v>0.23</v>
      </c>
      <c r="H14" s="28">
        <f t="shared" si="0"/>
        <v>0</v>
      </c>
      <c r="I14" s="30">
        <f t="shared" si="2"/>
        <v>0</v>
      </c>
      <c r="J14" s="39"/>
      <c r="K14" s="5"/>
      <c r="IQ14" s="20"/>
      <c r="IR14" s="20"/>
      <c r="IS14" s="20"/>
      <c r="IT14" s="20"/>
      <c r="IU14" s="20"/>
      <c r="IV14" s="21"/>
    </row>
    <row r="15" spans="1:256" s="19" customFormat="1" ht="51">
      <c r="A15" s="18" t="s">
        <v>39</v>
      </c>
      <c r="B15" s="32" t="s">
        <v>303</v>
      </c>
      <c r="C15" s="5" t="s">
        <v>19</v>
      </c>
      <c r="D15" s="33">
        <v>96</v>
      </c>
      <c r="E15" s="27"/>
      <c r="F15" s="28">
        <f t="shared" si="1"/>
        <v>0</v>
      </c>
      <c r="G15" s="29">
        <v>0.23</v>
      </c>
      <c r="H15" s="28">
        <f t="shared" si="0"/>
        <v>0</v>
      </c>
      <c r="I15" s="30">
        <f t="shared" si="2"/>
        <v>0</v>
      </c>
      <c r="J15" s="39"/>
      <c r="K15" s="5"/>
      <c r="IQ15" s="20"/>
      <c r="IR15" s="20"/>
      <c r="IS15" s="20"/>
      <c r="IT15" s="20"/>
      <c r="IU15" s="20"/>
      <c r="IV15" s="21"/>
    </row>
    <row r="16" spans="1:256" s="19" customFormat="1" ht="20.25" customHeight="1">
      <c r="A16" s="18" t="s">
        <v>40</v>
      </c>
      <c r="B16" s="34" t="s">
        <v>304</v>
      </c>
      <c r="C16" s="5" t="s">
        <v>19</v>
      </c>
      <c r="D16" s="35">
        <v>68</v>
      </c>
      <c r="E16" s="27"/>
      <c r="F16" s="28">
        <f t="shared" si="1"/>
        <v>0</v>
      </c>
      <c r="G16" s="29">
        <v>0.23</v>
      </c>
      <c r="H16" s="28">
        <f t="shared" si="0"/>
        <v>0</v>
      </c>
      <c r="I16" s="30">
        <f t="shared" si="2"/>
        <v>0</v>
      </c>
      <c r="J16" s="39"/>
      <c r="K16" s="5"/>
      <c r="IQ16" s="20"/>
      <c r="IR16" s="20"/>
      <c r="IS16" s="20"/>
      <c r="IT16" s="20"/>
      <c r="IU16" s="20"/>
      <c r="IV16" s="21"/>
    </row>
    <row r="17" spans="1:256" s="19" customFormat="1" ht="20.25" customHeight="1">
      <c r="A17" s="18" t="s">
        <v>42</v>
      </c>
      <c r="B17" s="32" t="s">
        <v>305</v>
      </c>
      <c r="C17" s="5" t="s">
        <v>19</v>
      </c>
      <c r="D17" s="33">
        <v>60</v>
      </c>
      <c r="E17" s="27"/>
      <c r="F17" s="28">
        <f t="shared" si="1"/>
        <v>0</v>
      </c>
      <c r="G17" s="29">
        <v>0.23</v>
      </c>
      <c r="H17" s="28">
        <f t="shared" si="0"/>
        <v>0</v>
      </c>
      <c r="I17" s="30">
        <f t="shared" si="2"/>
        <v>0</v>
      </c>
      <c r="J17" s="31"/>
      <c r="K17" s="5"/>
      <c r="IQ17" s="20"/>
      <c r="IR17" s="20"/>
      <c r="IS17" s="20"/>
      <c r="IT17" s="20"/>
      <c r="IU17" s="20"/>
      <c r="IV17" s="21"/>
    </row>
    <row r="18" spans="1:256" s="19" customFormat="1" ht="20.25" customHeight="1">
      <c r="A18" s="18" t="s">
        <v>44</v>
      </c>
      <c r="B18" s="32" t="s">
        <v>306</v>
      </c>
      <c r="C18" s="5" t="s">
        <v>19</v>
      </c>
      <c r="D18" s="33">
        <v>50</v>
      </c>
      <c r="E18" s="27"/>
      <c r="F18" s="28">
        <f t="shared" si="1"/>
        <v>0</v>
      </c>
      <c r="G18" s="29">
        <v>0.23</v>
      </c>
      <c r="H18" s="28">
        <f t="shared" si="0"/>
        <v>0</v>
      </c>
      <c r="I18" s="30">
        <f t="shared" si="2"/>
        <v>0</v>
      </c>
      <c r="J18" s="31"/>
      <c r="K18" s="5"/>
      <c r="IQ18" s="20"/>
      <c r="IR18" s="20"/>
      <c r="IS18" s="20"/>
      <c r="IT18" s="20"/>
      <c r="IU18" s="20"/>
      <c r="IV18" s="21"/>
    </row>
    <row r="19" spans="1:256" s="19" customFormat="1" ht="25.5">
      <c r="A19" s="18" t="s">
        <v>46</v>
      </c>
      <c r="B19" s="32" t="s">
        <v>307</v>
      </c>
      <c r="C19" s="5" t="s">
        <v>19</v>
      </c>
      <c r="D19" s="33">
        <v>28</v>
      </c>
      <c r="E19" s="27"/>
      <c r="F19" s="28">
        <f t="shared" si="1"/>
        <v>0</v>
      </c>
      <c r="G19" s="29">
        <v>0.23</v>
      </c>
      <c r="H19" s="28">
        <f t="shared" si="0"/>
        <v>0</v>
      </c>
      <c r="I19" s="30">
        <f t="shared" si="2"/>
        <v>0</v>
      </c>
      <c r="J19" s="31"/>
      <c r="K19" s="5"/>
      <c r="IQ19" s="20"/>
      <c r="IR19" s="20"/>
      <c r="IS19" s="20"/>
      <c r="IT19" s="20"/>
      <c r="IU19" s="20"/>
      <c r="IV19" s="21"/>
    </row>
    <row r="20" spans="1:256" s="19" customFormat="1" ht="25.5">
      <c r="A20" s="18" t="s">
        <v>47</v>
      </c>
      <c r="B20" s="32" t="s">
        <v>308</v>
      </c>
      <c r="C20" s="5" t="s">
        <v>19</v>
      </c>
      <c r="D20" s="33">
        <v>28</v>
      </c>
      <c r="E20" s="27"/>
      <c r="F20" s="28">
        <f t="shared" si="1"/>
        <v>0</v>
      </c>
      <c r="G20" s="29">
        <v>0.23</v>
      </c>
      <c r="H20" s="28">
        <f t="shared" si="0"/>
        <v>0</v>
      </c>
      <c r="I20" s="30">
        <f t="shared" si="2"/>
        <v>0</v>
      </c>
      <c r="J20" s="31"/>
      <c r="K20" s="5"/>
      <c r="IQ20" s="20"/>
      <c r="IR20" s="20"/>
      <c r="IS20" s="20"/>
      <c r="IT20" s="20"/>
      <c r="IU20" s="20"/>
      <c r="IV20" s="21"/>
    </row>
    <row r="21" spans="1:256" s="19" customFormat="1" ht="25.5">
      <c r="A21" s="18" t="s">
        <v>49</v>
      </c>
      <c r="B21" s="32" t="s">
        <v>309</v>
      </c>
      <c r="C21" s="5" t="s">
        <v>19</v>
      </c>
      <c r="D21" s="33">
        <v>28</v>
      </c>
      <c r="E21" s="27"/>
      <c r="F21" s="28">
        <f t="shared" si="1"/>
        <v>0</v>
      </c>
      <c r="G21" s="29">
        <v>0.23</v>
      </c>
      <c r="H21" s="28">
        <f t="shared" si="0"/>
        <v>0</v>
      </c>
      <c r="I21" s="30">
        <f t="shared" si="2"/>
        <v>0</v>
      </c>
      <c r="J21" s="31"/>
      <c r="K21" s="5"/>
      <c r="IQ21" s="20"/>
      <c r="IR21" s="20"/>
      <c r="IS21" s="20"/>
      <c r="IT21" s="20"/>
      <c r="IU21" s="20"/>
      <c r="IV21" s="21"/>
    </row>
    <row r="22" spans="1:256" s="19" customFormat="1" ht="25.5">
      <c r="A22" s="18" t="s">
        <v>52</v>
      </c>
      <c r="B22" s="32" t="s">
        <v>310</v>
      </c>
      <c r="C22" s="5" t="s">
        <v>19</v>
      </c>
      <c r="D22" s="40">
        <v>28</v>
      </c>
      <c r="E22" s="27"/>
      <c r="F22" s="28">
        <f t="shared" si="1"/>
        <v>0</v>
      </c>
      <c r="G22" s="29">
        <v>0.23</v>
      </c>
      <c r="H22" s="28">
        <f t="shared" si="0"/>
        <v>0</v>
      </c>
      <c r="I22" s="30">
        <f t="shared" si="2"/>
        <v>0</v>
      </c>
      <c r="J22" s="31"/>
      <c r="K22" s="5"/>
      <c r="IQ22" s="20"/>
      <c r="IR22" s="20"/>
      <c r="IS22" s="20"/>
      <c r="IT22" s="20"/>
      <c r="IU22" s="20"/>
      <c r="IV22" s="21"/>
    </row>
    <row r="23" spans="1:256" s="19" customFormat="1" ht="25.5">
      <c r="A23" s="18" t="s">
        <v>54</v>
      </c>
      <c r="B23" s="32" t="s">
        <v>311</v>
      </c>
      <c r="C23" s="5" t="s">
        <v>19</v>
      </c>
      <c r="D23" s="40">
        <v>28</v>
      </c>
      <c r="E23" s="27"/>
      <c r="F23" s="28">
        <f t="shared" si="1"/>
        <v>0</v>
      </c>
      <c r="G23" s="29">
        <v>0.23</v>
      </c>
      <c r="H23" s="28">
        <f t="shared" si="0"/>
        <v>0</v>
      </c>
      <c r="I23" s="30">
        <f t="shared" si="2"/>
        <v>0</v>
      </c>
      <c r="J23" s="41"/>
      <c r="K23" s="5"/>
      <c r="IQ23" s="20"/>
      <c r="IR23" s="20"/>
      <c r="IS23" s="20"/>
      <c r="IT23" s="20"/>
      <c r="IU23" s="20"/>
      <c r="IV23" s="21"/>
    </row>
    <row r="24" spans="1:256" s="19" customFormat="1" ht="38.25">
      <c r="A24" s="18" t="s">
        <v>56</v>
      </c>
      <c r="B24" s="34" t="s">
        <v>312</v>
      </c>
      <c r="C24" s="5" t="s">
        <v>19</v>
      </c>
      <c r="D24" s="26">
        <v>35</v>
      </c>
      <c r="E24" s="27"/>
      <c r="F24" s="28">
        <f t="shared" si="1"/>
        <v>0</v>
      </c>
      <c r="G24" s="29">
        <v>0.23</v>
      </c>
      <c r="H24" s="28">
        <f t="shared" si="0"/>
        <v>0</v>
      </c>
      <c r="I24" s="30">
        <f t="shared" si="2"/>
        <v>0</v>
      </c>
      <c r="J24" s="41"/>
      <c r="K24" s="5"/>
      <c r="IQ24" s="20"/>
      <c r="IR24" s="20"/>
      <c r="IS24" s="20"/>
      <c r="IT24" s="20"/>
      <c r="IU24" s="20"/>
      <c r="IV24" s="21"/>
    </row>
    <row r="25" spans="1:256" s="19" customFormat="1" ht="25.5">
      <c r="A25" s="18" t="s">
        <v>58</v>
      </c>
      <c r="B25" s="34" t="s">
        <v>313</v>
      </c>
      <c r="C25" s="5" t="s">
        <v>19</v>
      </c>
      <c r="D25" s="26">
        <v>55</v>
      </c>
      <c r="E25" s="27"/>
      <c r="F25" s="28">
        <f t="shared" si="1"/>
        <v>0</v>
      </c>
      <c r="G25" s="29">
        <v>0.23</v>
      </c>
      <c r="H25" s="28">
        <f t="shared" si="0"/>
        <v>0</v>
      </c>
      <c r="I25" s="30">
        <f t="shared" si="2"/>
        <v>0</v>
      </c>
      <c r="J25" s="41"/>
      <c r="K25" s="5"/>
      <c r="IQ25" s="20"/>
      <c r="IR25" s="20"/>
      <c r="IS25" s="20"/>
      <c r="IT25" s="20"/>
      <c r="IU25" s="20"/>
      <c r="IV25" s="21"/>
    </row>
    <row r="26" spans="5:9" ht="25.5" customHeight="1">
      <c r="E26" s="13" t="s">
        <v>281</v>
      </c>
      <c r="F26" s="42">
        <f>SUM(F2:F25)</f>
        <v>0</v>
      </c>
      <c r="I26" s="43">
        <f>SUM(I2:I25)</f>
        <v>0</v>
      </c>
    </row>
    <row r="28" ht="12.75">
      <c r="A28" s="44" t="s">
        <v>314</v>
      </c>
    </row>
    <row r="29" ht="12.75">
      <c r="A29" s="45" t="s">
        <v>315</v>
      </c>
    </row>
    <row r="31" spans="2:10" ht="32.25" customHeight="1">
      <c r="B31" s="82" t="s">
        <v>322</v>
      </c>
      <c r="C31" s="83"/>
      <c r="D31" s="83"/>
      <c r="E31" s="83"/>
      <c r="F31" s="83"/>
      <c r="G31" s="83"/>
      <c r="H31" s="83"/>
      <c r="I31" s="83"/>
      <c r="J31" s="83"/>
    </row>
  </sheetData>
  <sheetProtection selectLockedCells="1" selectUnlockedCells="1"/>
  <mergeCells count="1">
    <mergeCell ref="B31:J31"/>
  </mergeCells>
  <printOptions/>
  <pageMargins left="0.7086614173228347" right="0.7086614173228347" top="0.7480314960629921" bottom="0.7480314960629921" header="0.31496062992125984" footer="0.31496062992125984"/>
  <pageSetup fitToWidth="0" fitToHeight="1" horizontalDpi="300" verticalDpi="300" orientation="landscape" paperSize="9" scale="60" r:id="rId1"/>
  <headerFooter alignWithMargins="0">
    <oddHeader>&amp;CArkusz asortymentowo-cenowy - Część 4&amp;RZałącznik nr 2 do SWZ</oddHeader>
    <oddFooter>&amp;CZP-TP/07/21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3.8515625" style="1" customWidth="1"/>
    <col min="2" max="2" width="66.8515625" style="1" customWidth="1"/>
    <col min="3" max="3" width="4.421875" style="1" customWidth="1"/>
    <col min="4" max="4" width="5.140625" style="1" customWidth="1"/>
    <col min="5" max="5" width="12.140625" style="1" customWidth="1"/>
    <col min="6" max="6" width="14.28125" style="1" customWidth="1"/>
    <col min="7" max="7" width="6.140625" style="1" customWidth="1"/>
    <col min="8" max="8" width="11.57421875" style="1" customWidth="1"/>
    <col min="9" max="9" width="14.00390625" style="1" customWidth="1"/>
    <col min="10" max="11" width="25.00390625" style="1" customWidth="1"/>
    <col min="12" max="16384" width="9.140625" style="1" customWidth="1"/>
  </cols>
  <sheetData>
    <row r="1" spans="1:11" s="17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287</v>
      </c>
      <c r="K1" s="2" t="s">
        <v>10</v>
      </c>
    </row>
    <row r="2" spans="1:256" s="19" customFormat="1" ht="89.25">
      <c r="A2" s="18" t="s">
        <v>11</v>
      </c>
      <c r="B2" s="11" t="s">
        <v>316</v>
      </c>
      <c r="C2" s="5" t="s">
        <v>16</v>
      </c>
      <c r="D2" s="5">
        <v>10</v>
      </c>
      <c r="E2" s="46"/>
      <c r="F2" s="46">
        <f>D2*E2</f>
        <v>0</v>
      </c>
      <c r="G2" s="29">
        <v>0.23</v>
      </c>
      <c r="H2" s="28">
        <f>E2*1.23</f>
        <v>0</v>
      </c>
      <c r="I2" s="46">
        <f>D2*H2</f>
        <v>0</v>
      </c>
      <c r="J2" s="31"/>
      <c r="K2" s="5"/>
      <c r="IP2" s="20"/>
      <c r="IQ2" s="20"/>
      <c r="IR2" s="20"/>
      <c r="IS2" s="20"/>
      <c r="IT2" s="20"/>
      <c r="IU2" s="21"/>
      <c r="IV2" s="21"/>
    </row>
    <row r="3" spans="5:9" ht="21" customHeight="1">
      <c r="E3" s="13" t="s">
        <v>281</v>
      </c>
      <c r="F3" s="42">
        <f>SUM(F2)</f>
        <v>0</v>
      </c>
      <c r="I3" s="43">
        <f>SUM(I2)</f>
        <v>0</v>
      </c>
    </row>
    <row r="5" spans="2:10" ht="32.25" customHeight="1">
      <c r="B5" s="82" t="s">
        <v>322</v>
      </c>
      <c r="C5" s="83"/>
      <c r="D5" s="83"/>
      <c r="E5" s="83"/>
      <c r="F5" s="83"/>
      <c r="G5" s="83"/>
      <c r="H5" s="83"/>
      <c r="I5" s="83"/>
      <c r="J5" s="83"/>
    </row>
  </sheetData>
  <sheetProtection selectLockedCells="1" selectUnlockedCells="1"/>
  <mergeCells count="1">
    <mergeCell ref="B5:J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71" r:id="rId1"/>
  <headerFooter alignWithMargins="0">
    <oddHeader>&amp;CArkusz asortymentowo-cenowy - Część 5&amp;RZałącznik nr 2 do SWZ</oddHeader>
    <oddFooter>&amp;CZP-TP/07/21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Kruk Eliza Magdalena</cp:lastModifiedBy>
  <cp:lastPrinted>2021-04-07T11:20:08Z</cp:lastPrinted>
  <dcterms:modified xsi:type="dcterms:W3CDTF">2021-04-08T12:57:06Z</dcterms:modified>
  <cp:category/>
  <cp:version/>
  <cp:contentType/>
  <cp:contentStatus/>
</cp:coreProperties>
</file>