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405" windowHeight="4695" activeTab="0"/>
  </bookViews>
  <sheets>
    <sheet name="zał. 1" sheetId="1" r:id="rId1"/>
  </sheets>
  <definedNames>
    <definedName name="_xlnm.Print_Area" localSheetId="0">'zał. 1'!$A$1:$J$32</definedName>
    <definedName name="_xlnm.Print_Titles" localSheetId="0">'zał. 1'!$3:$3</definedName>
  </definedNames>
  <calcPr fullCalcOnLoad="1"/>
</workbook>
</file>

<file path=xl/sharedStrings.xml><?xml version="1.0" encoding="utf-8"?>
<sst xmlns="http://schemas.openxmlformats.org/spreadsheetml/2006/main" count="63" uniqueCount="49">
  <si>
    <t>czynsz najmu wyposażenia systemu do mikrometody kolumnowej</t>
  </si>
  <si>
    <t>Asortyment</t>
  </si>
  <si>
    <t>Vat</t>
  </si>
  <si>
    <t>j.m.</t>
  </si>
  <si>
    <t>szacowana ilość
wg j.m.</t>
  </si>
  <si>
    <t>l.p.</t>
  </si>
  <si>
    <t>Odczynnik monoklonalny anty D/ Rum</t>
  </si>
  <si>
    <t>Odczynnik monoklonalny anty D /Blend</t>
  </si>
  <si>
    <t>Odczynnik monoklonalny anty c</t>
  </si>
  <si>
    <t>Odczynnik monoklonalny anty C</t>
  </si>
  <si>
    <t>Odczynnik monoklonalny anty e</t>
  </si>
  <si>
    <t>Odczynnik monoklonalny anty E</t>
  </si>
  <si>
    <t>PBS buforowany roztwór soli fizjologicznej</t>
  </si>
  <si>
    <t>Odczynnik monoklonalny anty Kell</t>
  </si>
  <si>
    <t>zestaw 3x4ml</t>
  </si>
  <si>
    <t>cena jednostowa
 netto wg j.m.</t>
  </si>
  <si>
    <t>wartość 
netto</t>
  </si>
  <si>
    <t>wartość 
brutto</t>
  </si>
  <si>
    <t>Odczynnik monoklonalny anty A klon I</t>
  </si>
  <si>
    <t>Odczynnik monoklonalny anty A klon II</t>
  </si>
  <si>
    <t>Odczynnik monoklonalny anty B  klon I</t>
  </si>
  <si>
    <t>Odczynnik monoklonalny anty B klon II</t>
  </si>
  <si>
    <t>butelka 5l</t>
  </si>
  <si>
    <t>wartość pakietu</t>
  </si>
  <si>
    <t>szt.</t>
  </si>
  <si>
    <t>amp. 10ml</t>
  </si>
  <si>
    <t>amp.2ml</t>
  </si>
  <si>
    <t>Pakiet 3</t>
  </si>
  <si>
    <t>końcówki do pipet systemowych</t>
  </si>
  <si>
    <t>diluent</t>
  </si>
  <si>
    <t>ml</t>
  </si>
  <si>
    <t>miesiąc</t>
  </si>
  <si>
    <t xml:space="preserve">nazwa producenta </t>
  </si>
  <si>
    <t>Standard anty-D mikrometoda</t>
  </si>
  <si>
    <r>
      <t xml:space="preserve">Pakiet 2 
</t>
    </r>
    <r>
      <rPr>
        <sz val="9"/>
        <rFont val="Garamond"/>
        <family val="1"/>
      </rPr>
      <t>Termin ważności minimum 4 tygodnie od daty dostawy</t>
    </r>
  </si>
  <si>
    <t>zestaw 2 x amp.5ml</t>
  </si>
  <si>
    <t xml:space="preserve">karta grup krwi noworodków </t>
  </si>
  <si>
    <t>zestaw krwinek wzorcowych do badania przeglądowego przeciwciał do testu PTA LISS</t>
  </si>
  <si>
    <t>op.</t>
  </si>
  <si>
    <t>karty do oznaczenia grupy krwi ABO oraz antygenu DVI- kontrola antygenów u biorcy</t>
  </si>
  <si>
    <t>karty do oznaczenia grupy krwi ABO oraz antygenu DVI- kontrola antygenów u dawcy</t>
  </si>
  <si>
    <t>dane identyfikujące: nazwa handlowa/nr katalogowy/symbol</t>
  </si>
  <si>
    <t>konserwowane krwinki wzorcowe do układu ABO (krwinki stężone stosowane w metodzie probówkowej, o stężeniu 20-25%);</t>
  </si>
  <si>
    <r>
      <t xml:space="preserve">Pakiet 1
</t>
    </r>
    <r>
      <rPr>
        <sz val="9"/>
        <rFont val="Garamond"/>
        <family val="1"/>
      </rPr>
      <t xml:space="preserve">Wymagania ogólne dotyczące odczynników monoklonalnych:
a) odczynnik monoklonalny anty-A klasy IgM powinien wykazywać miano co najmniej 128 z krwinkami wzorcowymi grupy A1-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
b) odczynnik monoklonalny anty-A klasy IgM powinien wykazywać miano co najmniej 64 (wykonywane metodą probówkową) z krwinkami wzorcowymi grupy A2-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c) odczynnik monoklonalny anty-B klasy IgM powinien wykazywać miano co najmniej 128 (wykonywane metodą probówkową) lub 64 (wykonywane metodą próbkową) z krwinkami wzorcowymi grupy A2B-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d) odczynnik monoklonalny anty-D klasy IgM powinien wykazywać miano co najmniej 128 (wykonywane metodą probówkową) z krwinkami testowymi o fenotypie Dccee-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 xml:space="preserve">:.....,
e) odczynniki monoklonalne do badania innych antygenów do układu Rh powinny wykazywać miano w testście próbkowym nie mniejsze niż 32- </t>
    </r>
    <r>
      <rPr>
        <b/>
        <sz val="9"/>
        <color indexed="14"/>
        <rFont val="Garamond"/>
        <family val="1"/>
      </rPr>
      <t>podać miano</t>
    </r>
    <r>
      <rPr>
        <sz val="9"/>
        <rFont val="Garamond"/>
        <family val="1"/>
      </rPr>
      <t>:......
Termin ważności odczynników minimum 12 miesięcy od daty dostawy.</t>
    </r>
  </si>
  <si>
    <t>amp. 5ml</t>
  </si>
  <si>
    <t>dodatek nr 2 do Zapytania oferowego
Załącznik nr 1 do oferty na dostawę odczynników do diagnostyki serologicznej, nr sprawy PCZSzp/ZP/ZO/130/19/2022</t>
  </si>
  <si>
    <t>zestaw próbek kontrolnych do codziennej kontroli odczynników diagnostycznych i krwinek wzorcowych typu próbka pacjenta A+/-, B+/- z oznaczonym fenotypem w zakresie antygenów grupowych układów ABO, Rh i Kell oraz osocze zawierające odpowiednie naturalne przeciwciała regularne o swoistości anty-A lub anty-B, a także w jednej próbce dodatkowo przeciwciała odpornościowe anty-D jako kontrola dodatnia i ujemna, zgodnie z obowiązującymi przepisami o kontroli jakości;</t>
  </si>
  <si>
    <r>
      <t xml:space="preserve">karta do screeningu przeciwciał biorców na trzech krwinkach wzorcowych w teście PTA LISS;
</t>
    </r>
    <r>
      <rPr>
        <sz val="9"/>
        <color indexed="12"/>
        <rFont val="Garamond"/>
        <family val="1"/>
      </rPr>
      <t>dopuszczono karty do screeningu przeciwciał biorców na czterech krwinkach wzorcowych w teście PTA LISS</t>
    </r>
  </si>
  <si>
    <r>
      <t xml:space="preserve">Wymagania do przedmiotu zamówienia:
</t>
    </r>
    <r>
      <rPr>
        <sz val="9"/>
        <rFont val="Garamond"/>
        <family val="1"/>
      </rPr>
      <t xml:space="preserve">1. system mikrometody kolumnowej do oznaczania przeciwciał w badaniu przeglądowym pośrednim testem antyglobulinowym, włączając antygen Cw
a) metodyka wykonywania badania całkowicie eliminująca płukanie krwinek czerwonych
b) krwinki wzorcowe zawieszone w odczynniku o niskiej sile jonowej poniżej 1%
c) odczynniki gotowe do użycia, surowica/ odczynniki monoklonalne naniesione na kolumny
d) mikrokarty wypełnionych nieprzelewającym się podłożem separującym
e) termin przydatności mikrokaset – minimum 6 miesięcy do daty dostawy
f) termin przydatności krwinek - </t>
    </r>
    <r>
      <rPr>
        <sz val="9"/>
        <color indexed="12"/>
        <rFont val="Garamond"/>
        <family val="1"/>
      </rPr>
      <t>4-5 tygodn</t>
    </r>
    <r>
      <rPr>
        <sz val="9"/>
        <rFont val="Garamond"/>
        <family val="1"/>
      </rPr>
      <t>i od daty dostawy
g) przechowywanie zaoferowanych kart wg wytycznych wynikających z wymagań producenta.
2) parametry wyposażenie do wykonywania badania w systemie mikrometody kolumnowej: 
a) wirówka 1szt.- 6-12 lub 24 miejsc na kart</t>
    </r>
    <r>
      <rPr>
        <sz val="9"/>
        <rFont val="Garamond"/>
        <family val="1"/>
      </rPr>
      <t>y, st</t>
    </r>
    <r>
      <rPr>
        <sz val="9"/>
        <rFont val="Garamond"/>
        <family val="1"/>
      </rPr>
      <t xml:space="preserve">ała prędkość i czas wirowania, walidowana odpowiednio do metody
b) inkubator 1szt. - do 24 miejsc na karty, temperatura i czas inkubacji ustawione do metody
c) pipeta multidozująca 2szt. dedykowana do oferowanego systemu, walidowana odpowiednio do metody </t>
    </r>
    <r>
      <rPr>
        <b/>
        <sz val="9"/>
        <rFont val="Garamond"/>
        <family val="1"/>
      </rPr>
      <t xml:space="preserve">
d</t>
    </r>
    <r>
      <rPr>
        <sz val="9"/>
        <rFont val="Garamond"/>
        <family val="1"/>
      </rPr>
      <t xml:space="preserve">) instrukcja obsługi sprzętu oraz technik wykonywnaia badań w języku polskim
3. oferowany asortyment z poz. 1-7 pochodzący od jenego producenta;
</t>
    </r>
    <r>
      <rPr>
        <sz val="9"/>
        <color indexed="12"/>
        <rFont val="Garamond"/>
        <family val="1"/>
      </rPr>
      <t>Dopuszcza się zaoferowanie końcówek do pipety pochodzących od innego producenta</t>
    </r>
    <r>
      <rPr>
        <sz val="9"/>
        <rFont val="Garamond"/>
        <family val="1"/>
      </rPr>
      <t xml:space="preserve">
4. </t>
    </r>
    <r>
      <rPr>
        <b/>
        <sz val="9"/>
        <rFont val="Garamond"/>
        <family val="1"/>
      </rPr>
      <t>Wynajęcie wyposażenia niezbędnego do wykonywania badań metodą mikrometody kolumnowej (</t>
    </r>
    <r>
      <rPr>
        <b/>
        <sz val="9"/>
        <color indexed="14"/>
        <rFont val="Garamond"/>
        <family val="1"/>
      </rPr>
      <t>podać dane</t>
    </r>
    <r>
      <rPr>
        <b/>
        <sz val="9"/>
        <rFont val="Garamond"/>
        <family val="1"/>
      </rPr>
      <t>):</t>
    </r>
    <r>
      <rPr>
        <sz val="9"/>
        <rFont val="Garamond"/>
        <family val="1"/>
      </rPr>
      <t xml:space="preserve">
a) Wirówka 1szt.: nazwa handlowa….., producent…, rok produkcji ............., wartość brutto….
b) Inkubator 1szt.: nazwa handlowa…., producent…., rok produkcji ............., wartość brutto….
c) Pipeta multidozująca 2szt.: nazwa handlowa…., producent...., rok produkcji ....., wartość brutto...
Częstotliwość przeglądów technicznych wymaganych przez producenta wynajmowanego wyposażenia: .......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</si>
</sst>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&quot;zł&quot;_-;\-* #,##0.000\ &quot;zł&quot;_-;_-* &quot;-&quot;??\ &quot;zł&quot;_-;_-@_-"/>
    <numFmt numFmtId="166" formatCode="_-* #,##0.0000\ &quot;zł&quot;_-;\-* #,##0.0000\ &quot;zł&quot;_-;_-* &quot;-&quot;??\ &quot;zł&quot;_-;_-@_-"/>
    <numFmt numFmtId="167" formatCode="_-* #,##0.00000\ &quot;zł&quot;_-;\-* #,##0.00000\ &quot;zł&quot;_-;_-* &quot;-&quot;??\ &quot;zł&quot;_-;_-@_-"/>
    <numFmt numFmtId="168" formatCode="_-* #,##0.0\ &quot;zł&quot;_-;\-* #,##0.0\ &quot;zł&quot;_-;_-* &quot;-&quot;??\ &quot;zł&quot;_-;_-@_-"/>
    <numFmt numFmtId="169" formatCode="0.000"/>
    <numFmt numFmtId="170" formatCode="0.00000"/>
    <numFmt numFmtId="171" formatCode="0.0000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.00_ ;\-#,##0.00\ "/>
    <numFmt numFmtId="177" formatCode="#,##0.00\ [$€-1];\-#,##0.00\ [$€-1]"/>
    <numFmt numFmtId="178" formatCode="[$€-2]\ #,##0.00_);[Red]\([$€-2]\ #,##0.00\)"/>
  </numFmts>
  <fonts count="18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u val="single"/>
      <sz val="9.7"/>
      <color indexed="12"/>
      <name val="Arial CE"/>
      <family val="0"/>
    </font>
    <font>
      <u val="single"/>
      <sz val="9.7"/>
      <color indexed="36"/>
      <name val="Arial CE"/>
      <family val="0"/>
    </font>
    <font>
      <b/>
      <sz val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9"/>
      <color indexed="10"/>
      <name val="Garamond"/>
      <family val="1"/>
    </font>
    <font>
      <b/>
      <sz val="9"/>
      <color indexed="10"/>
      <name val="Garamond"/>
      <family val="1"/>
    </font>
    <font>
      <b/>
      <sz val="9"/>
      <color indexed="14"/>
      <name val="Garamond"/>
      <family val="1"/>
    </font>
    <font>
      <b/>
      <sz val="10.5"/>
      <name val="Garamond"/>
      <family val="1"/>
    </font>
    <font>
      <sz val="8"/>
      <name val="Arial CE"/>
      <family val="0"/>
    </font>
    <font>
      <sz val="10"/>
      <name val="Garamond"/>
      <family val="1"/>
    </font>
    <font>
      <sz val="9"/>
      <color indexed="12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4" fontId="8" fillId="0" borderId="1" xfId="20" applyNumberFormat="1" applyFont="1" applyBorder="1" applyAlignment="1">
      <alignment horizontal="right" vertical="center" wrapText="1"/>
    </xf>
    <xf numFmtId="44" fontId="8" fillId="0" borderId="1" xfId="2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44" fontId="9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8" fillId="0" borderId="1" xfId="2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0" borderId="1" xfId="20" applyNumberFormat="1" applyFont="1" applyBorder="1" applyAlignment="1">
      <alignment horizontal="right" vertical="center" wrapText="1"/>
    </xf>
    <xf numFmtId="44" fontId="8" fillId="4" borderId="1" xfId="0" applyNumberFormat="1" applyFont="1" applyFill="1" applyBorder="1" applyAlignment="1">
      <alignment vertical="center" wrapText="1"/>
    </xf>
    <xf numFmtId="44" fontId="7" fillId="0" borderId="1" xfId="20" applyNumberFormat="1" applyFont="1" applyBorder="1" applyAlignment="1">
      <alignment horizontal="right" vertical="center" wrapText="1"/>
    </xf>
    <xf numFmtId="44" fontId="7" fillId="4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8" fontId="16" fillId="0" borderId="0" xfId="0" applyNumberFormat="1" applyFont="1" applyAlignment="1">
      <alignment/>
    </xf>
    <xf numFmtId="0" fontId="8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2">
      <selection activeCell="I28" sqref="I28"/>
    </sheetView>
  </sheetViews>
  <sheetFormatPr defaultColWidth="8.796875" defaultRowHeight="14.25"/>
  <cols>
    <col min="1" max="1" width="3.19921875" style="12" customWidth="1"/>
    <col min="2" max="2" width="40.59765625" style="12" customWidth="1"/>
    <col min="3" max="3" width="8" style="12" customWidth="1"/>
    <col min="4" max="4" width="8.59765625" style="15" customWidth="1"/>
    <col min="5" max="5" width="7.8984375" style="12" customWidth="1"/>
    <col min="6" max="6" width="11" style="24" customWidth="1"/>
    <col min="7" max="7" width="5.8984375" style="12" customWidth="1"/>
    <col min="8" max="8" width="11.5" style="24" customWidth="1"/>
    <col min="9" max="9" width="12.59765625" style="12" customWidth="1"/>
    <col min="10" max="10" width="8.09765625" style="12" customWidth="1"/>
    <col min="11" max="16384" width="9" style="12" customWidth="1"/>
  </cols>
  <sheetData>
    <row r="1" spans="1:11" ht="27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37"/>
    </row>
    <row r="2" spans="1:10" s="13" customFormat="1" ht="109.5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4" customFormat="1" ht="28.5" customHeight="1">
      <c r="A3" s="14" t="s">
        <v>5</v>
      </c>
      <c r="B3" s="14" t="s">
        <v>1</v>
      </c>
      <c r="C3" s="14" t="s">
        <v>4</v>
      </c>
      <c r="D3" s="14" t="s">
        <v>3</v>
      </c>
      <c r="E3" s="14" t="s">
        <v>15</v>
      </c>
      <c r="F3" s="14" t="s">
        <v>16</v>
      </c>
      <c r="G3" s="14" t="s">
        <v>2</v>
      </c>
      <c r="H3" s="14" t="s">
        <v>17</v>
      </c>
      <c r="I3" s="14" t="s">
        <v>41</v>
      </c>
      <c r="J3" s="14" t="s">
        <v>32</v>
      </c>
    </row>
    <row r="4" spans="1:8" ht="14.25" customHeight="1">
      <c r="A4" s="15">
        <v>1</v>
      </c>
      <c r="B4" s="12" t="s">
        <v>18</v>
      </c>
      <c r="C4" s="11">
        <v>30</v>
      </c>
      <c r="D4" s="35" t="s">
        <v>25</v>
      </c>
      <c r="E4" s="16"/>
      <c r="F4" s="26">
        <f aca="true" t="shared" si="0" ref="F4:F16">C4*E4</f>
        <v>0</v>
      </c>
      <c r="G4" s="11"/>
      <c r="H4" s="27">
        <f aca="true" t="shared" si="1" ref="H4:H16">F4+(F4*G4/100)</f>
        <v>0</v>
      </c>
    </row>
    <row r="5" spans="1:8" ht="14.25" customHeight="1">
      <c r="A5" s="15">
        <v>2</v>
      </c>
      <c r="B5" s="12" t="s">
        <v>19</v>
      </c>
      <c r="C5" s="11">
        <v>30</v>
      </c>
      <c r="D5" s="35" t="s">
        <v>25</v>
      </c>
      <c r="E5" s="16"/>
      <c r="F5" s="26">
        <f t="shared" si="0"/>
        <v>0</v>
      </c>
      <c r="G5" s="11"/>
      <c r="H5" s="27">
        <f t="shared" si="1"/>
        <v>0</v>
      </c>
    </row>
    <row r="6" spans="1:8" ht="14.25" customHeight="1">
      <c r="A6" s="15">
        <v>3</v>
      </c>
      <c r="B6" s="12" t="s">
        <v>20</v>
      </c>
      <c r="C6" s="11">
        <v>30</v>
      </c>
      <c r="D6" s="35" t="s">
        <v>25</v>
      </c>
      <c r="E6" s="16"/>
      <c r="F6" s="26">
        <f t="shared" si="0"/>
        <v>0</v>
      </c>
      <c r="G6" s="11"/>
      <c r="H6" s="27">
        <f t="shared" si="1"/>
        <v>0</v>
      </c>
    </row>
    <row r="7" spans="1:8" ht="14.25" customHeight="1">
      <c r="A7" s="15">
        <v>4</v>
      </c>
      <c r="B7" s="12" t="s">
        <v>21</v>
      </c>
      <c r="C7" s="11">
        <v>30</v>
      </c>
      <c r="D7" s="35" t="s">
        <v>25</v>
      </c>
      <c r="E7" s="16"/>
      <c r="F7" s="26">
        <f t="shared" si="0"/>
        <v>0</v>
      </c>
      <c r="G7" s="11"/>
      <c r="H7" s="27">
        <f t="shared" si="1"/>
        <v>0</v>
      </c>
    </row>
    <row r="8" spans="1:8" ht="14.25" customHeight="1">
      <c r="A8" s="15">
        <v>5</v>
      </c>
      <c r="B8" s="12" t="s">
        <v>6</v>
      </c>
      <c r="C8" s="11">
        <v>40</v>
      </c>
      <c r="D8" s="35" t="s">
        <v>25</v>
      </c>
      <c r="E8" s="16"/>
      <c r="F8" s="26">
        <f t="shared" si="0"/>
        <v>0</v>
      </c>
      <c r="G8" s="11"/>
      <c r="H8" s="27">
        <f t="shared" si="1"/>
        <v>0</v>
      </c>
    </row>
    <row r="9" spans="1:8" ht="14.25" customHeight="1">
      <c r="A9" s="15">
        <v>6</v>
      </c>
      <c r="B9" s="12" t="s">
        <v>7</v>
      </c>
      <c r="C9" s="11">
        <v>40</v>
      </c>
      <c r="D9" s="35" t="s">
        <v>25</v>
      </c>
      <c r="E9" s="16"/>
      <c r="F9" s="26">
        <f t="shared" si="0"/>
        <v>0</v>
      </c>
      <c r="G9" s="11"/>
      <c r="H9" s="27">
        <f t="shared" si="1"/>
        <v>0</v>
      </c>
    </row>
    <row r="10" spans="1:8" ht="14.25" customHeight="1">
      <c r="A10" s="15">
        <v>7</v>
      </c>
      <c r="B10" s="12" t="s">
        <v>8</v>
      </c>
      <c r="C10" s="25">
        <v>2</v>
      </c>
      <c r="D10" s="35" t="s">
        <v>44</v>
      </c>
      <c r="E10" s="16"/>
      <c r="F10" s="26">
        <f t="shared" si="0"/>
        <v>0</v>
      </c>
      <c r="G10" s="11"/>
      <c r="H10" s="27">
        <f t="shared" si="1"/>
        <v>0</v>
      </c>
    </row>
    <row r="11" spans="1:8" ht="14.25" customHeight="1">
      <c r="A11" s="15">
        <v>8</v>
      </c>
      <c r="B11" s="12" t="s">
        <v>9</v>
      </c>
      <c r="C11" s="25">
        <v>2</v>
      </c>
      <c r="D11" s="35" t="s">
        <v>44</v>
      </c>
      <c r="E11" s="16"/>
      <c r="F11" s="26">
        <f t="shared" si="0"/>
        <v>0</v>
      </c>
      <c r="G11" s="11"/>
      <c r="H11" s="27">
        <f t="shared" si="1"/>
        <v>0</v>
      </c>
    </row>
    <row r="12" spans="1:8" ht="14.25" customHeight="1">
      <c r="A12" s="15">
        <v>9</v>
      </c>
      <c r="B12" s="12" t="s">
        <v>10</v>
      </c>
      <c r="C12" s="25">
        <v>2</v>
      </c>
      <c r="D12" s="35" t="s">
        <v>44</v>
      </c>
      <c r="E12" s="16"/>
      <c r="F12" s="26">
        <f t="shared" si="0"/>
        <v>0</v>
      </c>
      <c r="G12" s="11"/>
      <c r="H12" s="27">
        <f t="shared" si="1"/>
        <v>0</v>
      </c>
    </row>
    <row r="13" spans="1:8" ht="14.25" customHeight="1">
      <c r="A13" s="15">
        <v>10</v>
      </c>
      <c r="B13" s="12" t="s">
        <v>11</v>
      </c>
      <c r="C13" s="25">
        <v>2</v>
      </c>
      <c r="D13" s="35" t="s">
        <v>44</v>
      </c>
      <c r="E13" s="16"/>
      <c r="F13" s="26">
        <f t="shared" si="0"/>
        <v>0</v>
      </c>
      <c r="G13" s="11"/>
      <c r="H13" s="27">
        <f t="shared" si="1"/>
        <v>0</v>
      </c>
    </row>
    <row r="14" spans="1:8" ht="14.25" customHeight="1">
      <c r="A14" s="15">
        <v>11</v>
      </c>
      <c r="B14" s="12" t="s">
        <v>13</v>
      </c>
      <c r="C14" s="25">
        <v>3</v>
      </c>
      <c r="D14" s="35" t="s">
        <v>44</v>
      </c>
      <c r="E14" s="16"/>
      <c r="F14" s="26">
        <f t="shared" si="0"/>
        <v>0</v>
      </c>
      <c r="G14" s="11"/>
      <c r="H14" s="27">
        <f t="shared" si="1"/>
        <v>0</v>
      </c>
    </row>
    <row r="15" spans="1:8" ht="16.5" customHeight="1">
      <c r="A15" s="15">
        <v>12</v>
      </c>
      <c r="B15" s="12" t="s">
        <v>33</v>
      </c>
      <c r="C15" s="25">
        <v>50</v>
      </c>
      <c r="D15" s="15" t="s">
        <v>26</v>
      </c>
      <c r="E15" s="17"/>
      <c r="F15" s="26">
        <f t="shared" si="0"/>
        <v>0</v>
      </c>
      <c r="G15" s="11"/>
      <c r="H15" s="27">
        <f t="shared" si="1"/>
        <v>0</v>
      </c>
    </row>
    <row r="16" spans="1:8" ht="18.75" customHeight="1">
      <c r="A16" s="15">
        <v>13</v>
      </c>
      <c r="B16" s="12" t="s">
        <v>12</v>
      </c>
      <c r="C16" s="11">
        <v>15</v>
      </c>
      <c r="D16" s="15" t="s">
        <v>22</v>
      </c>
      <c r="E16" s="17"/>
      <c r="F16" s="26">
        <f t="shared" si="0"/>
        <v>0</v>
      </c>
      <c r="G16" s="11"/>
      <c r="H16" s="27">
        <f t="shared" si="1"/>
        <v>0</v>
      </c>
    </row>
    <row r="17" spans="1:8" s="18" customFormat="1" ht="14.25" customHeight="1">
      <c r="A17" s="49" t="s">
        <v>23</v>
      </c>
      <c r="B17" s="50"/>
      <c r="C17" s="50"/>
      <c r="D17" s="50"/>
      <c r="E17" s="51"/>
      <c r="F17" s="28">
        <f>SUM(F4:F16)</f>
        <v>0</v>
      </c>
      <c r="G17" s="25"/>
      <c r="H17" s="29">
        <f>SUM(H4:H16)</f>
        <v>0</v>
      </c>
    </row>
    <row r="18" spans="1:10" s="13" customFormat="1" ht="21.75" customHeight="1">
      <c r="A18" s="41" t="s">
        <v>34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24" customHeight="1">
      <c r="A19" s="15">
        <v>1</v>
      </c>
      <c r="B19" s="12" t="s">
        <v>42</v>
      </c>
      <c r="C19" s="11">
        <v>26</v>
      </c>
      <c r="D19" s="35" t="s">
        <v>14</v>
      </c>
      <c r="E19" s="17"/>
      <c r="F19" s="26">
        <f>C19*E19</f>
        <v>0</v>
      </c>
      <c r="G19" s="11"/>
      <c r="H19" s="27">
        <f>F19+(F19*G19/100)</f>
        <v>0</v>
      </c>
      <c r="I19" s="15"/>
      <c r="J19" s="19"/>
    </row>
    <row r="20" spans="1:10" ht="97.5" customHeight="1">
      <c r="A20" s="15">
        <v>2</v>
      </c>
      <c r="B20" s="36" t="s">
        <v>46</v>
      </c>
      <c r="C20" s="11">
        <v>26</v>
      </c>
      <c r="D20" s="35" t="s">
        <v>35</v>
      </c>
      <c r="E20" s="17"/>
      <c r="F20" s="26">
        <f>C20*E20</f>
        <v>0</v>
      </c>
      <c r="G20" s="11"/>
      <c r="H20" s="27">
        <f>F20+(F20*G20/100)</f>
        <v>0</v>
      </c>
      <c r="I20" s="15"/>
      <c r="J20" s="19"/>
    </row>
    <row r="21" spans="1:10" s="18" customFormat="1" ht="12">
      <c r="A21" s="20"/>
      <c r="B21" s="21"/>
      <c r="C21" s="21"/>
      <c r="D21" s="31"/>
      <c r="E21" s="30"/>
      <c r="F21" s="28">
        <f>SUM(F19:F20)</f>
        <v>0</v>
      </c>
      <c r="G21" s="25"/>
      <c r="H21" s="29">
        <f>SUM(H19:H20)</f>
        <v>0</v>
      </c>
      <c r="J21" s="22"/>
    </row>
    <row r="22" spans="1:10" s="23" customFormat="1" ht="12" customHeight="1">
      <c r="A22" s="41" t="s">
        <v>27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0" s="1" customFormat="1" ht="262.5" customHeight="1">
      <c r="A23" s="44" t="s">
        <v>48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s="3" customFormat="1" ht="54" customHeight="1">
      <c r="A24" s="2">
        <v>1</v>
      </c>
      <c r="B24" s="12" t="s">
        <v>47</v>
      </c>
      <c r="C24" s="11">
        <v>3000</v>
      </c>
      <c r="D24" s="2" t="s">
        <v>24</v>
      </c>
      <c r="E24" s="4"/>
      <c r="F24" s="5">
        <f aca="true" t="shared" si="2" ref="F24:F31">E24*C24</f>
        <v>0</v>
      </c>
      <c r="G24" s="2"/>
      <c r="H24" s="6">
        <f aca="true" t="shared" si="3" ref="H24:H31">ROUND(F24+(F24*G24/100),2)</f>
        <v>0</v>
      </c>
      <c r="I24" s="2"/>
      <c r="J24" s="4"/>
    </row>
    <row r="25" spans="1:10" s="3" customFormat="1" ht="24" customHeight="1">
      <c r="A25" s="2">
        <v>2</v>
      </c>
      <c r="B25" s="34" t="s">
        <v>39</v>
      </c>
      <c r="C25" s="11">
        <v>1000</v>
      </c>
      <c r="D25" s="2" t="s">
        <v>24</v>
      </c>
      <c r="E25" s="4"/>
      <c r="F25" s="5">
        <f t="shared" si="2"/>
        <v>0</v>
      </c>
      <c r="G25" s="2"/>
      <c r="H25" s="6">
        <f t="shared" si="3"/>
        <v>0</v>
      </c>
      <c r="I25" s="2"/>
      <c r="J25" s="4"/>
    </row>
    <row r="26" spans="1:10" s="3" customFormat="1" ht="24" customHeight="1">
      <c r="A26" s="2">
        <v>3</v>
      </c>
      <c r="B26" s="34" t="s">
        <v>40</v>
      </c>
      <c r="C26" s="11">
        <v>1400</v>
      </c>
      <c r="D26" s="2" t="s">
        <v>24</v>
      </c>
      <c r="E26" s="4"/>
      <c r="F26" s="5">
        <f>E26*C26</f>
        <v>0</v>
      </c>
      <c r="G26" s="2"/>
      <c r="H26" s="6">
        <f>ROUND(F26+(F26*G26/100),2)</f>
        <v>0</v>
      </c>
      <c r="I26" s="2"/>
      <c r="J26" s="4"/>
    </row>
    <row r="27" spans="1:10" s="3" customFormat="1" ht="19.5" customHeight="1">
      <c r="A27" s="2">
        <v>4</v>
      </c>
      <c r="B27" s="12" t="s">
        <v>36</v>
      </c>
      <c r="C27" s="11">
        <v>70</v>
      </c>
      <c r="D27" s="2" t="s">
        <v>24</v>
      </c>
      <c r="E27" s="4"/>
      <c r="F27" s="5">
        <f t="shared" si="2"/>
        <v>0</v>
      </c>
      <c r="G27" s="2"/>
      <c r="H27" s="6">
        <f t="shared" si="3"/>
        <v>0</v>
      </c>
      <c r="I27" s="2"/>
      <c r="J27" s="4"/>
    </row>
    <row r="28" spans="1:10" s="3" customFormat="1" ht="26.25" customHeight="1">
      <c r="A28" s="2">
        <v>5</v>
      </c>
      <c r="B28" s="12" t="s">
        <v>37</v>
      </c>
      <c r="C28" s="11">
        <v>26</v>
      </c>
      <c r="D28" s="2" t="s">
        <v>38</v>
      </c>
      <c r="E28" s="4"/>
      <c r="F28" s="5">
        <f t="shared" si="2"/>
        <v>0</v>
      </c>
      <c r="G28" s="2"/>
      <c r="H28" s="6">
        <f t="shared" si="3"/>
        <v>0</v>
      </c>
      <c r="I28" s="7"/>
      <c r="J28" s="4"/>
    </row>
    <row r="29" spans="1:10" s="3" customFormat="1" ht="17.25" customHeight="1">
      <c r="A29" s="2">
        <v>6</v>
      </c>
      <c r="B29" s="12" t="s">
        <v>28</v>
      </c>
      <c r="C29" s="11">
        <v>16000</v>
      </c>
      <c r="D29" s="2" t="s">
        <v>24</v>
      </c>
      <c r="E29" s="4"/>
      <c r="F29" s="5">
        <f t="shared" si="2"/>
        <v>0</v>
      </c>
      <c r="G29" s="2"/>
      <c r="H29" s="6">
        <f t="shared" si="3"/>
        <v>0</v>
      </c>
      <c r="I29" s="2"/>
      <c r="J29" s="4"/>
    </row>
    <row r="30" spans="1:10" s="3" customFormat="1" ht="18" customHeight="1">
      <c r="A30" s="2">
        <v>7</v>
      </c>
      <c r="B30" s="12" t="s">
        <v>29</v>
      </c>
      <c r="C30" s="11">
        <v>3800</v>
      </c>
      <c r="D30" s="2" t="s">
        <v>30</v>
      </c>
      <c r="E30" s="4"/>
      <c r="F30" s="5">
        <f t="shared" si="2"/>
        <v>0</v>
      </c>
      <c r="G30" s="2"/>
      <c r="H30" s="6">
        <f t="shared" si="3"/>
        <v>0</v>
      </c>
      <c r="I30" s="2"/>
      <c r="J30" s="4"/>
    </row>
    <row r="31" spans="1:10" s="3" customFormat="1" ht="21.75" customHeight="1">
      <c r="A31" s="2">
        <v>8</v>
      </c>
      <c r="B31" s="12" t="s">
        <v>0</v>
      </c>
      <c r="C31" s="11">
        <v>24</v>
      </c>
      <c r="D31" s="2" t="s">
        <v>31</v>
      </c>
      <c r="E31" s="4"/>
      <c r="F31" s="5">
        <f t="shared" si="2"/>
        <v>0</v>
      </c>
      <c r="G31" s="2"/>
      <c r="H31" s="6">
        <f t="shared" si="3"/>
        <v>0</v>
      </c>
      <c r="I31" s="2"/>
      <c r="J31" s="6"/>
    </row>
    <row r="32" spans="1:10" s="10" customFormat="1" ht="13.5" customHeight="1">
      <c r="A32" s="38" t="s">
        <v>23</v>
      </c>
      <c r="B32" s="39"/>
      <c r="C32" s="39"/>
      <c r="D32" s="39"/>
      <c r="E32" s="40"/>
      <c r="F32" s="8">
        <f>SUM(F24:F31)</f>
        <v>0</v>
      </c>
      <c r="G32" s="9"/>
      <c r="H32" s="8">
        <f>SUM(H24:H31)</f>
        <v>0</v>
      </c>
      <c r="J32" s="9"/>
    </row>
    <row r="36" ht="12.75">
      <c r="F36" s="32"/>
    </row>
    <row r="37" ht="12.75">
      <c r="F37" s="32"/>
    </row>
    <row r="38" ht="12.75">
      <c r="F38" s="32"/>
    </row>
    <row r="39" ht="12.75">
      <c r="F39" s="33"/>
    </row>
  </sheetData>
  <mergeCells count="7">
    <mergeCell ref="A32:E32"/>
    <mergeCell ref="A22:J22"/>
    <mergeCell ref="A23:J23"/>
    <mergeCell ref="A1:J1"/>
    <mergeCell ref="A2:J2"/>
    <mergeCell ref="A17:E17"/>
    <mergeCell ref="A18:J18"/>
  </mergeCells>
  <printOptions/>
  <pageMargins left="0.75" right="0.75" top="0.49" bottom="0.69" header="0.5" footer="0.5"/>
  <pageSetup horizontalDpi="600" verticalDpi="600" orientation="landscape" paperSize="9" r:id="rId1"/>
  <headerFooter alignWithMargins="0">
    <oddFooter>&amp;L&amp;8&amp;P&amp;C&amp;"Garamond,Normalny"&amp;8załącznik nr 1 do oferty&amp;"Arial CE,Standardowy"&amp;11 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2022-09-29T06:35:16Z</cp:lastPrinted>
  <dcterms:created xsi:type="dcterms:W3CDTF">1999-07-05T07:20:55Z</dcterms:created>
  <dcterms:modified xsi:type="dcterms:W3CDTF">2022-09-29T06:35:16Z</dcterms:modified>
  <cp:category/>
  <cp:version/>
  <cp:contentType/>
  <cp:contentStatus/>
</cp:coreProperties>
</file>