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<sst xmlns="http://schemas.openxmlformats.org/spreadsheetml/2006/main" count="132" uniqueCount="99">
  <si>
    <t>Lokalizacja</t>
  </si>
  <si>
    <t>Nowa Sól ul. Staszica 1</t>
  </si>
  <si>
    <t>Wschowa ul. Zielony Rynek 7</t>
  </si>
  <si>
    <t>Typ dźwigu</t>
  </si>
  <si>
    <t>Platforma dla niepełnosprawnych</t>
  </si>
  <si>
    <t>Dźwig towarowy</t>
  </si>
  <si>
    <t>Dźwig osobowy</t>
  </si>
  <si>
    <t>Typ</t>
  </si>
  <si>
    <t>Nr rej.  UDT</t>
  </si>
  <si>
    <t>Podest Ruchomy</t>
  </si>
  <si>
    <t>Dźwignik przeładunek</t>
  </si>
  <si>
    <t>Suwnica pomostowa</t>
  </si>
  <si>
    <t>DNH-500</t>
  </si>
  <si>
    <t>Rzepin Zachodnia 1</t>
  </si>
  <si>
    <t>Lp.</t>
  </si>
  <si>
    <t>Nr fabryczny</t>
  </si>
  <si>
    <t>Liczba stacji</t>
  </si>
  <si>
    <t>Udźwig kg</t>
  </si>
  <si>
    <t>PO796</t>
  </si>
  <si>
    <t>PO797</t>
  </si>
  <si>
    <t>PO798</t>
  </si>
  <si>
    <t>Dźwignik nożycowy</t>
  </si>
  <si>
    <t>Kali B</t>
  </si>
  <si>
    <t>B-11-397</t>
  </si>
  <si>
    <t>E00-412</t>
  </si>
  <si>
    <t xml:space="preserve">TTOC Olszyna. </t>
  </si>
  <si>
    <t>Zielona Góra ul.Kostrzyńska 14</t>
  </si>
  <si>
    <t>Rzepin Dworcowa 5</t>
  </si>
  <si>
    <t>149/1995</t>
  </si>
  <si>
    <t>Zielona Góra ul. Batorego 18</t>
  </si>
  <si>
    <t>500</t>
  </si>
  <si>
    <t>NTD-23 OT</t>
  </si>
  <si>
    <t>Krosno Odrz. ul. Słubicka 3</t>
  </si>
  <si>
    <t>Żary ul. Osadników Wojskowych 3</t>
  </si>
  <si>
    <t>N31 29000730</t>
  </si>
  <si>
    <t>N31 29000720</t>
  </si>
  <si>
    <t>3VF4500AA</t>
  </si>
  <si>
    <t>N31 29000731</t>
  </si>
  <si>
    <t>H750AA</t>
  </si>
  <si>
    <t>N31 29000729</t>
  </si>
  <si>
    <t>N31 29000877</t>
  </si>
  <si>
    <t>N31 29000698</t>
  </si>
  <si>
    <t>N30 19000737</t>
  </si>
  <si>
    <t>N31 29001156</t>
  </si>
  <si>
    <t>N31 29001157</t>
  </si>
  <si>
    <t>D-201</t>
  </si>
  <si>
    <t>N45 29000589</t>
  </si>
  <si>
    <t>0091/11/2013-0001</t>
  </si>
  <si>
    <t>N45 29000590</t>
  </si>
  <si>
    <t>0092/11/2013-0001</t>
  </si>
  <si>
    <t>N33 29000104</t>
  </si>
  <si>
    <t>Dźwignik przemysłowy</t>
  </si>
  <si>
    <t>ENCL50/16-4</t>
  </si>
  <si>
    <t>Terminal Celny Świecko 37</t>
  </si>
  <si>
    <t>BKG300.15</t>
  </si>
  <si>
    <t>N31 29000265</t>
  </si>
  <si>
    <t>SCHINDLER</t>
  </si>
  <si>
    <t xml:space="preserve">Zielona Góra ul. Pieniężnego 24                  </t>
  </si>
  <si>
    <t>15/1998</t>
  </si>
  <si>
    <t>AK10508</t>
  </si>
  <si>
    <t>N45 29000012</t>
  </si>
  <si>
    <t>N31 29000319</t>
  </si>
  <si>
    <t>N45 29000015</t>
  </si>
  <si>
    <t>Ilość przeglądów</t>
  </si>
  <si>
    <t>Dżwig osobowo tow.</t>
  </si>
  <si>
    <t>ME-1275</t>
  </si>
  <si>
    <t>31 08 001782</t>
  </si>
  <si>
    <t>255/12/15/EX</t>
  </si>
  <si>
    <t>N45 29000017</t>
  </si>
  <si>
    <t>EXWIND              OH-2/100</t>
  </si>
  <si>
    <t>2001</t>
  </si>
  <si>
    <t>Rok budowy</t>
  </si>
  <si>
    <t>PAE</t>
  </si>
  <si>
    <t>2011</t>
  </si>
  <si>
    <t>2006</t>
  </si>
  <si>
    <t>ISO-MAX500</t>
  </si>
  <si>
    <t>2000</t>
  </si>
  <si>
    <t>ND1000E</t>
  </si>
  <si>
    <t>ConVer 147</t>
  </si>
  <si>
    <t>PLXT50160-4CN10</t>
  </si>
  <si>
    <t>KONE PW13/10-19 ECOSPACE</t>
  </si>
  <si>
    <t>ZREMB                 SP16/5</t>
  </si>
  <si>
    <t>SH131518 TRAPO KUNG AG</t>
  </si>
  <si>
    <t>20503422  TRAPO KUNG AG</t>
  </si>
  <si>
    <t>SH165048 TRAPO KUNG AG</t>
  </si>
  <si>
    <t>AK10509/1</t>
  </si>
  <si>
    <t>Gorzów Wlkp. ul. Jagiellończyka 10</t>
  </si>
  <si>
    <t>Logic</t>
  </si>
  <si>
    <t>15L3116/2015</t>
  </si>
  <si>
    <t>HYDRAULI</t>
  </si>
  <si>
    <t>AK10507/2</t>
  </si>
  <si>
    <t>Przegląd specjalny</t>
  </si>
  <si>
    <t>ilość</t>
  </si>
  <si>
    <t>cena netto</t>
  </si>
  <si>
    <t>wartość netto</t>
  </si>
  <si>
    <t>Wartość netto RAZEM</t>
  </si>
  <si>
    <t>VAT</t>
  </si>
  <si>
    <t>Warość brutto RAZEM</t>
  </si>
  <si>
    <r>
      <t xml:space="preserve">FORMULARZ     OFERTOWY   -    </t>
    </r>
    <r>
      <rPr>
        <b/>
        <sz val="16"/>
        <color indexed="10"/>
        <rFont val="Times New Roman"/>
        <family val="1"/>
      </rPr>
      <t xml:space="preserve">proszę wypełnić tylko pola zaznaczone kolorem  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</si>
</sst>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&quot;[$zł-415];[Red]&quot;-&quot;#,##0.00&quot; &quot;[$zł-415]"/>
    <numFmt numFmtId="167" formatCode="#,##0.00\ _z_ł;[Red]#,##0.00\ _z_ł"/>
    <numFmt numFmtId="168" formatCode="#,##0.00\ &quot;zł&quot;;[Red]#,##0.00\ &quot;zł&quot;"/>
    <numFmt numFmtId="169" formatCode="#,##0.00;[Red]#,##0.00"/>
    <numFmt numFmtId="170" formatCode="#,##0\ _z_ł;[Red]#,##0\ _z_ł"/>
    <numFmt numFmtId="171" formatCode="[$-415]d\ mmmm\ yyyy"/>
    <numFmt numFmtId="172" formatCode="#,##0;[Red]#,##0"/>
    <numFmt numFmtId="173" formatCode="#,##0.00_ ;\-#,##0.00\ "/>
    <numFmt numFmtId="174" formatCode="0;[Red]0"/>
    <numFmt numFmtId="175" formatCode="[$-415]dddd\,\ d\ mmmm\ yyyy"/>
    <numFmt numFmtId="176" formatCode="#,##0.0;[Red]#,##0.0"/>
    <numFmt numFmtId="177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12"/>
      <name val="Calibri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name val="Times New Roman"/>
      <family val="1"/>
    </font>
    <font>
      <b/>
      <sz val="11"/>
      <color indexed="12"/>
      <name val="Calibri"/>
      <family val="2"/>
    </font>
    <font>
      <b/>
      <sz val="16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3" fillId="33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5" fillId="34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 vertical="top"/>
    </xf>
    <xf numFmtId="0" fontId="1" fillId="33" borderId="0" xfId="0" applyFont="1" applyFill="1" applyAlignment="1">
      <alignment horizontal="center" vertical="top"/>
    </xf>
    <xf numFmtId="0" fontId="1" fillId="34" borderId="0" xfId="0" applyFont="1" applyFill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3" fontId="0" fillId="0" borderId="0" xfId="0" applyNumberFormat="1" applyFont="1" applyAlignment="1">
      <alignment horizontal="center" vertical="top"/>
    </xf>
    <xf numFmtId="3" fontId="7" fillId="0" borderId="0" xfId="0" applyNumberFormat="1" applyFont="1" applyAlignment="1">
      <alignment horizontal="center" vertical="top"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3" fontId="9" fillId="0" borderId="13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49" fontId="12" fillId="35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/>
    </xf>
    <xf numFmtId="3" fontId="12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8" fillId="7" borderId="10" xfId="0" applyNumberFormat="1" applyFont="1" applyFill="1" applyBorder="1" applyAlignment="1">
      <alignment horizontal="center" vertical="center" wrapText="1"/>
    </xf>
    <xf numFmtId="4" fontId="8" fillId="7" borderId="10" xfId="0" applyNumberFormat="1" applyFont="1" applyFill="1" applyBorder="1" applyAlignment="1">
      <alignment horizontal="right" vertical="center" wrapText="1"/>
    </xf>
    <xf numFmtId="4" fontId="8" fillId="7" borderId="10" xfId="0" applyNumberFormat="1" applyFont="1" applyFill="1" applyBorder="1" applyAlignment="1">
      <alignment horizontal="right" vertical="center"/>
    </xf>
    <xf numFmtId="0" fontId="10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13" fillId="0" borderId="17" xfId="0" applyNumberFormat="1" applyFont="1" applyBorder="1" applyAlignment="1">
      <alignment horizontal="center" vertical="center" wrapText="1"/>
    </xf>
    <xf numFmtId="4" fontId="13" fillId="0" borderId="23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24" xfId="0" applyNumberFormat="1" applyFont="1" applyBorder="1" applyAlignment="1">
      <alignment horizontal="center" vertical="center" wrapText="1"/>
    </xf>
    <xf numFmtId="4" fontId="13" fillId="0" borderId="20" xfId="0" applyNumberFormat="1" applyFont="1" applyBorder="1" applyAlignment="1">
      <alignment horizontal="center" vertical="center" wrapText="1"/>
    </xf>
    <xf numFmtId="4" fontId="13" fillId="0" borderId="25" xfId="0" applyNumberFormat="1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1"/>
  <sheetViews>
    <sheetView tabSelected="1" zoomScale="82" zoomScaleNormal="82" zoomScaleSheetLayoutView="82" zoomScalePageLayoutView="0" workbookViewId="0" topLeftCell="A15">
      <selection activeCell="L31" sqref="L31:M31"/>
    </sheetView>
  </sheetViews>
  <sheetFormatPr defaultColWidth="9.140625" defaultRowHeight="15"/>
  <cols>
    <col min="1" max="1" width="4.8515625" style="22" customWidth="1"/>
    <col min="2" max="2" width="31.7109375" style="1" customWidth="1"/>
    <col min="3" max="3" width="22.8515625" style="3" customWidth="1"/>
    <col min="4" max="4" width="16.7109375" style="1" customWidth="1"/>
    <col min="5" max="5" width="20.57421875" style="1" customWidth="1"/>
    <col min="6" max="6" width="18.57421875" style="1" customWidth="1"/>
    <col min="7" max="7" width="9.7109375" style="1" customWidth="1"/>
    <col min="8" max="8" width="10.140625" style="1" customWidth="1"/>
    <col min="9" max="9" width="16.00390625" style="23" customWidth="1"/>
    <col min="10" max="10" width="13.8515625" style="24" customWidth="1"/>
    <col min="11" max="11" width="16.28125" style="8" customWidth="1"/>
    <col min="12" max="12" width="16.140625" style="21" customWidth="1"/>
    <col min="13" max="13" width="13.8515625" style="10" customWidth="1"/>
    <col min="14" max="14" width="17.8515625" style="10" customWidth="1"/>
    <col min="15" max="15" width="16.8515625" style="10" customWidth="1"/>
    <col min="16" max="16" width="17.8515625" style="1" customWidth="1"/>
    <col min="17" max="16384" width="9.140625" style="1" customWidth="1"/>
  </cols>
  <sheetData>
    <row r="1" spans="1:15" ht="67.5" customHeight="1">
      <c r="A1" s="65" t="s">
        <v>98</v>
      </c>
      <c r="B1" s="66"/>
      <c r="C1" s="66"/>
      <c r="D1" s="66"/>
      <c r="E1" s="66"/>
      <c r="F1" s="66"/>
      <c r="G1" s="66"/>
      <c r="H1" s="66"/>
      <c r="I1" s="66"/>
      <c r="J1" s="67"/>
      <c r="K1" s="67"/>
      <c r="L1" s="67"/>
      <c r="M1" s="67"/>
      <c r="N1" s="67"/>
      <c r="O1" s="67"/>
    </row>
    <row r="2" spans="1:41" s="16" customFormat="1" ht="39.75" customHeight="1">
      <c r="A2" s="28" t="s">
        <v>14</v>
      </c>
      <c r="B2" s="28" t="s">
        <v>0</v>
      </c>
      <c r="C2" s="28" t="s">
        <v>3</v>
      </c>
      <c r="D2" s="28" t="s">
        <v>7</v>
      </c>
      <c r="E2" s="28" t="s">
        <v>15</v>
      </c>
      <c r="F2" s="29" t="s">
        <v>8</v>
      </c>
      <c r="G2" s="30" t="s">
        <v>71</v>
      </c>
      <c r="H2" s="28" t="s">
        <v>16</v>
      </c>
      <c r="I2" s="31" t="s">
        <v>17</v>
      </c>
      <c r="J2" s="77" t="s">
        <v>91</v>
      </c>
      <c r="K2" s="78"/>
      <c r="L2" s="79"/>
      <c r="M2" s="80" t="s">
        <v>63</v>
      </c>
      <c r="N2" s="81"/>
      <c r="O2" s="82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7"/>
    </row>
    <row r="3" spans="1:40" s="9" customFormat="1" ht="23.25" customHeight="1">
      <c r="A3" s="32"/>
      <c r="B3" s="32"/>
      <c r="C3" s="32"/>
      <c r="D3" s="32"/>
      <c r="E3" s="32"/>
      <c r="F3" s="30"/>
      <c r="G3" s="33"/>
      <c r="H3" s="32"/>
      <c r="I3" s="34"/>
      <c r="J3" s="25" t="s">
        <v>92</v>
      </c>
      <c r="K3" s="26" t="s">
        <v>93</v>
      </c>
      <c r="L3" s="35" t="s">
        <v>94</v>
      </c>
      <c r="M3" s="25" t="s">
        <v>92</v>
      </c>
      <c r="N3" s="26" t="s">
        <v>93</v>
      </c>
      <c r="O3" s="27" t="s">
        <v>94</v>
      </c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</row>
    <row r="4" spans="1:40" s="6" customFormat="1" ht="27.75" customHeight="1">
      <c r="A4" s="59">
        <v>1</v>
      </c>
      <c r="B4" s="36" t="s">
        <v>32</v>
      </c>
      <c r="C4" s="36" t="s">
        <v>5</v>
      </c>
      <c r="D4" s="37" t="s">
        <v>72</v>
      </c>
      <c r="E4" s="37">
        <v>60081</v>
      </c>
      <c r="F4" s="38" t="s">
        <v>35</v>
      </c>
      <c r="G4" s="38" t="s">
        <v>70</v>
      </c>
      <c r="H4" s="37">
        <v>5</v>
      </c>
      <c r="I4" s="39">
        <v>100</v>
      </c>
      <c r="J4" s="40"/>
      <c r="K4" s="41"/>
      <c r="L4" s="42"/>
      <c r="M4" s="43">
        <v>6</v>
      </c>
      <c r="N4" s="63"/>
      <c r="O4" s="44">
        <f>M4*N4</f>
        <v>0</v>
      </c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</row>
    <row r="5" spans="1:40" s="2" customFormat="1" ht="27.75" customHeight="1">
      <c r="A5" s="59">
        <v>2</v>
      </c>
      <c r="B5" s="74" t="s">
        <v>1</v>
      </c>
      <c r="C5" s="36" t="s">
        <v>6</v>
      </c>
      <c r="D5" s="37" t="s">
        <v>36</v>
      </c>
      <c r="E5" s="37" t="s">
        <v>18</v>
      </c>
      <c r="F5" s="38" t="s">
        <v>34</v>
      </c>
      <c r="G5" s="38" t="s">
        <v>70</v>
      </c>
      <c r="H5" s="37">
        <v>11</v>
      </c>
      <c r="I5" s="39">
        <v>450</v>
      </c>
      <c r="J5" s="40"/>
      <c r="K5" s="41"/>
      <c r="L5" s="42"/>
      <c r="M5" s="45">
        <v>12</v>
      </c>
      <c r="N5" s="63"/>
      <c r="O5" s="44">
        <f aca="true" t="shared" si="0" ref="O5:O27">M5*N5</f>
        <v>0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</row>
    <row r="6" spans="1:15" s="2" customFormat="1" ht="27.75" customHeight="1">
      <c r="A6" s="59">
        <v>3</v>
      </c>
      <c r="B6" s="75"/>
      <c r="C6" s="36" t="s">
        <v>6</v>
      </c>
      <c r="D6" s="37" t="s">
        <v>36</v>
      </c>
      <c r="E6" s="37" t="s">
        <v>19</v>
      </c>
      <c r="F6" s="38" t="s">
        <v>37</v>
      </c>
      <c r="G6" s="38" t="s">
        <v>70</v>
      </c>
      <c r="H6" s="37">
        <v>11</v>
      </c>
      <c r="I6" s="39">
        <v>450</v>
      </c>
      <c r="J6" s="40"/>
      <c r="K6" s="41"/>
      <c r="L6" s="42"/>
      <c r="M6" s="45">
        <v>12</v>
      </c>
      <c r="N6" s="63"/>
      <c r="O6" s="44">
        <f t="shared" si="0"/>
        <v>0</v>
      </c>
    </row>
    <row r="7" spans="1:15" s="2" customFormat="1" ht="27.75" customHeight="1">
      <c r="A7" s="59">
        <v>4</v>
      </c>
      <c r="B7" s="76"/>
      <c r="C7" s="36" t="s">
        <v>6</v>
      </c>
      <c r="D7" s="37" t="s">
        <v>38</v>
      </c>
      <c r="E7" s="37" t="s">
        <v>20</v>
      </c>
      <c r="F7" s="38" t="s">
        <v>39</v>
      </c>
      <c r="G7" s="38" t="s">
        <v>70</v>
      </c>
      <c r="H7" s="37">
        <v>2</v>
      </c>
      <c r="I7" s="39">
        <v>750</v>
      </c>
      <c r="J7" s="40"/>
      <c r="K7" s="41"/>
      <c r="L7" s="42"/>
      <c r="M7" s="45">
        <v>12</v>
      </c>
      <c r="N7" s="63"/>
      <c r="O7" s="44">
        <f t="shared" si="0"/>
        <v>0</v>
      </c>
    </row>
    <row r="8" spans="1:15" s="2" customFormat="1" ht="27.75" customHeight="1">
      <c r="A8" s="59">
        <v>5</v>
      </c>
      <c r="B8" s="36" t="s">
        <v>2</v>
      </c>
      <c r="C8" s="36" t="s">
        <v>4</v>
      </c>
      <c r="D8" s="37" t="s">
        <v>22</v>
      </c>
      <c r="E8" s="37" t="s">
        <v>23</v>
      </c>
      <c r="F8" s="38" t="s">
        <v>42</v>
      </c>
      <c r="G8" s="38" t="s">
        <v>73</v>
      </c>
      <c r="H8" s="37">
        <v>2</v>
      </c>
      <c r="I8" s="39">
        <v>385</v>
      </c>
      <c r="J8" s="40"/>
      <c r="K8" s="41"/>
      <c r="L8" s="42"/>
      <c r="M8" s="46">
        <v>12</v>
      </c>
      <c r="N8" s="64"/>
      <c r="O8" s="44">
        <f t="shared" si="0"/>
        <v>0</v>
      </c>
    </row>
    <row r="9" spans="1:15" s="6" customFormat="1" ht="27.75" customHeight="1">
      <c r="A9" s="59">
        <v>6</v>
      </c>
      <c r="B9" s="36" t="s">
        <v>33</v>
      </c>
      <c r="C9" s="36" t="s">
        <v>5</v>
      </c>
      <c r="D9" s="37" t="s">
        <v>75</v>
      </c>
      <c r="E9" s="37">
        <v>187995</v>
      </c>
      <c r="F9" s="38" t="s">
        <v>40</v>
      </c>
      <c r="G9" s="38" t="s">
        <v>74</v>
      </c>
      <c r="H9" s="37">
        <v>2</v>
      </c>
      <c r="I9" s="39">
        <v>500</v>
      </c>
      <c r="J9" s="40"/>
      <c r="K9" s="41"/>
      <c r="L9" s="48"/>
      <c r="M9" s="45">
        <v>6</v>
      </c>
      <c r="N9" s="63"/>
      <c r="O9" s="44">
        <f t="shared" si="0"/>
        <v>0</v>
      </c>
    </row>
    <row r="10" spans="1:15" s="4" customFormat="1" ht="27.75" customHeight="1">
      <c r="A10" s="59">
        <v>7</v>
      </c>
      <c r="B10" s="49" t="s">
        <v>57</v>
      </c>
      <c r="C10" s="36" t="s">
        <v>6</v>
      </c>
      <c r="D10" s="37" t="s">
        <v>77</v>
      </c>
      <c r="E10" s="37" t="s">
        <v>24</v>
      </c>
      <c r="F10" s="47" t="s">
        <v>41</v>
      </c>
      <c r="G10" s="47" t="s">
        <v>76</v>
      </c>
      <c r="H10" s="37">
        <v>11</v>
      </c>
      <c r="I10" s="39">
        <v>1000</v>
      </c>
      <c r="J10" s="40"/>
      <c r="K10" s="41"/>
      <c r="L10" s="42"/>
      <c r="M10" s="45">
        <v>12</v>
      </c>
      <c r="N10" s="63"/>
      <c r="O10" s="44">
        <f t="shared" si="0"/>
        <v>0</v>
      </c>
    </row>
    <row r="11" spans="1:15" s="4" customFormat="1" ht="27.75" customHeight="1">
      <c r="A11" s="59">
        <v>8</v>
      </c>
      <c r="B11" s="50" t="s">
        <v>26</v>
      </c>
      <c r="C11" s="36" t="s">
        <v>6</v>
      </c>
      <c r="D11" s="37" t="s">
        <v>80</v>
      </c>
      <c r="E11" s="51">
        <v>40338212</v>
      </c>
      <c r="F11" s="52" t="s">
        <v>43</v>
      </c>
      <c r="G11" s="52">
        <v>2013</v>
      </c>
      <c r="H11" s="51">
        <v>4</v>
      </c>
      <c r="I11" s="53">
        <v>1000</v>
      </c>
      <c r="J11" s="40"/>
      <c r="K11" s="41"/>
      <c r="L11" s="42"/>
      <c r="M11" s="46">
        <v>12</v>
      </c>
      <c r="N11" s="63"/>
      <c r="O11" s="44">
        <f t="shared" si="0"/>
        <v>0</v>
      </c>
    </row>
    <row r="12" spans="1:15" ht="27.75" customHeight="1">
      <c r="A12" s="59">
        <v>9</v>
      </c>
      <c r="B12" s="50" t="s">
        <v>26</v>
      </c>
      <c r="C12" s="36" t="s">
        <v>5</v>
      </c>
      <c r="D12" s="51" t="s">
        <v>78</v>
      </c>
      <c r="E12" s="51" t="s">
        <v>45</v>
      </c>
      <c r="F12" s="52" t="s">
        <v>44</v>
      </c>
      <c r="G12" s="52">
        <v>2013</v>
      </c>
      <c r="H12" s="51">
        <v>2</v>
      </c>
      <c r="I12" s="53">
        <v>2000</v>
      </c>
      <c r="J12" s="40"/>
      <c r="K12" s="41"/>
      <c r="L12" s="42"/>
      <c r="M12" s="46">
        <v>6</v>
      </c>
      <c r="N12" s="63"/>
      <c r="O12" s="44">
        <f t="shared" si="0"/>
        <v>0</v>
      </c>
    </row>
    <row r="13" spans="1:15" ht="27.75" customHeight="1">
      <c r="A13" s="59">
        <v>10</v>
      </c>
      <c r="B13" s="50" t="s">
        <v>26</v>
      </c>
      <c r="C13" s="36" t="s">
        <v>10</v>
      </c>
      <c r="D13" s="37" t="s">
        <v>79</v>
      </c>
      <c r="E13" s="51" t="s">
        <v>47</v>
      </c>
      <c r="F13" s="52" t="s">
        <v>46</v>
      </c>
      <c r="G13" s="52">
        <v>2013</v>
      </c>
      <c r="H13" s="51">
        <v>2</v>
      </c>
      <c r="I13" s="53">
        <v>5000</v>
      </c>
      <c r="J13" s="40"/>
      <c r="K13" s="41"/>
      <c r="L13" s="42"/>
      <c r="M13" s="54">
        <v>4</v>
      </c>
      <c r="N13" s="63"/>
      <c r="O13" s="44">
        <f t="shared" si="0"/>
        <v>0</v>
      </c>
    </row>
    <row r="14" spans="1:15" ht="27.75" customHeight="1">
      <c r="A14" s="59">
        <v>11</v>
      </c>
      <c r="B14" s="50" t="s">
        <v>26</v>
      </c>
      <c r="C14" s="36" t="s">
        <v>10</v>
      </c>
      <c r="D14" s="37" t="s">
        <v>79</v>
      </c>
      <c r="E14" s="51" t="s">
        <v>49</v>
      </c>
      <c r="F14" s="52" t="s">
        <v>48</v>
      </c>
      <c r="G14" s="52">
        <v>2013</v>
      </c>
      <c r="H14" s="51">
        <v>2</v>
      </c>
      <c r="I14" s="53">
        <v>5000</v>
      </c>
      <c r="J14" s="40"/>
      <c r="K14" s="41"/>
      <c r="L14" s="42"/>
      <c r="M14" s="54">
        <v>4</v>
      </c>
      <c r="N14" s="63"/>
      <c r="O14" s="44">
        <f t="shared" si="0"/>
        <v>0</v>
      </c>
    </row>
    <row r="15" spans="1:15" ht="27.75" customHeight="1">
      <c r="A15" s="59">
        <v>12</v>
      </c>
      <c r="B15" s="50" t="s">
        <v>29</v>
      </c>
      <c r="C15" s="36" t="s">
        <v>6</v>
      </c>
      <c r="D15" s="51" t="s">
        <v>56</v>
      </c>
      <c r="E15" s="51">
        <v>5029893</v>
      </c>
      <c r="F15" s="52" t="s">
        <v>55</v>
      </c>
      <c r="G15" s="52">
        <v>1994</v>
      </c>
      <c r="H15" s="51">
        <v>6</v>
      </c>
      <c r="I15" s="53" t="s">
        <v>30</v>
      </c>
      <c r="J15" s="40"/>
      <c r="K15" s="41"/>
      <c r="L15" s="42"/>
      <c r="M15" s="46">
        <v>12</v>
      </c>
      <c r="N15" s="63"/>
      <c r="O15" s="44">
        <f t="shared" si="0"/>
        <v>0</v>
      </c>
    </row>
    <row r="16" spans="1:15" s="4" customFormat="1" ht="27.75" customHeight="1">
      <c r="A16" s="59">
        <v>13</v>
      </c>
      <c r="B16" s="50" t="s">
        <v>53</v>
      </c>
      <c r="C16" s="36" t="s">
        <v>11</v>
      </c>
      <c r="D16" s="37" t="s">
        <v>81</v>
      </c>
      <c r="E16" s="51" t="s">
        <v>28</v>
      </c>
      <c r="F16" s="51">
        <v>3308000457</v>
      </c>
      <c r="G16" s="51">
        <v>1995</v>
      </c>
      <c r="H16" s="51">
        <v>2</v>
      </c>
      <c r="I16" s="53">
        <v>16000</v>
      </c>
      <c r="J16" s="55"/>
      <c r="K16" s="56"/>
      <c r="L16" s="42"/>
      <c r="M16" s="46">
        <v>12</v>
      </c>
      <c r="N16" s="63"/>
      <c r="O16" s="44">
        <f t="shared" si="0"/>
        <v>0</v>
      </c>
    </row>
    <row r="17" spans="1:15" s="5" customFormat="1" ht="27.75" customHeight="1">
      <c r="A17" s="59">
        <v>14</v>
      </c>
      <c r="B17" s="50" t="s">
        <v>53</v>
      </c>
      <c r="C17" s="50" t="s">
        <v>51</v>
      </c>
      <c r="D17" s="51" t="s">
        <v>52</v>
      </c>
      <c r="E17" s="51">
        <v>30351470</v>
      </c>
      <c r="F17" s="52">
        <v>9508000016</v>
      </c>
      <c r="G17" s="52">
        <v>1995</v>
      </c>
      <c r="H17" s="51">
        <v>2</v>
      </c>
      <c r="I17" s="53">
        <v>5000</v>
      </c>
      <c r="J17" s="55">
        <v>1</v>
      </c>
      <c r="K17" s="62"/>
      <c r="L17" s="42">
        <f>J17*K17</f>
        <v>0</v>
      </c>
      <c r="M17" s="46">
        <v>4</v>
      </c>
      <c r="N17" s="63"/>
      <c r="O17" s="44">
        <f t="shared" si="0"/>
        <v>0</v>
      </c>
    </row>
    <row r="18" spans="1:15" s="7" customFormat="1" ht="27.75" customHeight="1">
      <c r="A18" s="59">
        <v>15</v>
      </c>
      <c r="B18" s="50" t="s">
        <v>53</v>
      </c>
      <c r="C18" s="50" t="s">
        <v>64</v>
      </c>
      <c r="D18" s="51" t="s">
        <v>65</v>
      </c>
      <c r="E18" s="51">
        <v>427</v>
      </c>
      <c r="F18" s="52">
        <v>3108001146</v>
      </c>
      <c r="G18" s="52">
        <v>1994</v>
      </c>
      <c r="H18" s="51">
        <v>3</v>
      </c>
      <c r="I18" s="53">
        <v>1275</v>
      </c>
      <c r="J18" s="55"/>
      <c r="K18" s="56"/>
      <c r="L18" s="42"/>
      <c r="M18" s="46">
        <v>12</v>
      </c>
      <c r="N18" s="63"/>
      <c r="O18" s="44">
        <f t="shared" si="0"/>
        <v>0</v>
      </c>
    </row>
    <row r="19" spans="1:40" s="11" customFormat="1" ht="27.75" customHeight="1">
      <c r="A19" s="59">
        <v>16</v>
      </c>
      <c r="B19" s="57" t="s">
        <v>27</v>
      </c>
      <c r="C19" s="57" t="s">
        <v>21</v>
      </c>
      <c r="D19" s="52" t="s">
        <v>12</v>
      </c>
      <c r="E19" s="52">
        <v>2330</v>
      </c>
      <c r="F19" s="52">
        <v>9508000068</v>
      </c>
      <c r="G19" s="52">
        <v>1993</v>
      </c>
      <c r="H19" s="52">
        <v>2</v>
      </c>
      <c r="I19" s="58">
        <v>500</v>
      </c>
      <c r="J19" s="55"/>
      <c r="K19" s="56"/>
      <c r="L19" s="42"/>
      <c r="M19" s="46">
        <v>6</v>
      </c>
      <c r="N19" s="63"/>
      <c r="O19" s="44">
        <f t="shared" si="0"/>
        <v>0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40" s="14" customFormat="1" ht="27.75" customHeight="1">
      <c r="A20" s="59">
        <v>17</v>
      </c>
      <c r="B20" s="57" t="s">
        <v>27</v>
      </c>
      <c r="C20" s="36" t="s">
        <v>6</v>
      </c>
      <c r="D20" s="59" t="s">
        <v>69</v>
      </c>
      <c r="E20" s="52" t="s">
        <v>67</v>
      </c>
      <c r="F20" s="52" t="s">
        <v>66</v>
      </c>
      <c r="G20" s="52">
        <v>2015</v>
      </c>
      <c r="H20" s="52">
        <v>4</v>
      </c>
      <c r="I20" s="58">
        <v>1000</v>
      </c>
      <c r="J20" s="55"/>
      <c r="K20" s="56"/>
      <c r="L20" s="42"/>
      <c r="M20" s="46">
        <v>12</v>
      </c>
      <c r="N20" s="63"/>
      <c r="O20" s="44">
        <f t="shared" si="0"/>
        <v>0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1:15" s="5" customFormat="1" ht="27.75" customHeight="1">
      <c r="A21" s="59">
        <v>18</v>
      </c>
      <c r="B21" s="57" t="s">
        <v>13</v>
      </c>
      <c r="C21" s="57" t="s">
        <v>5</v>
      </c>
      <c r="D21" s="52" t="s">
        <v>54</v>
      </c>
      <c r="E21" s="52">
        <v>82869</v>
      </c>
      <c r="F21" s="52">
        <v>3108001625</v>
      </c>
      <c r="G21" s="52">
        <v>2010</v>
      </c>
      <c r="H21" s="52">
        <v>2</v>
      </c>
      <c r="I21" s="58">
        <v>300</v>
      </c>
      <c r="J21" s="55"/>
      <c r="K21" s="56"/>
      <c r="L21" s="56"/>
      <c r="M21" s="46">
        <v>6</v>
      </c>
      <c r="N21" s="63"/>
      <c r="O21" s="44">
        <f t="shared" si="0"/>
        <v>0</v>
      </c>
    </row>
    <row r="22" spans="1:15" ht="27.75" customHeight="1">
      <c r="A22" s="59">
        <v>19</v>
      </c>
      <c r="B22" s="57" t="s">
        <v>25</v>
      </c>
      <c r="C22" s="57" t="s">
        <v>11</v>
      </c>
      <c r="D22" s="52" t="s">
        <v>31</v>
      </c>
      <c r="E22" s="52" t="s">
        <v>58</v>
      </c>
      <c r="F22" s="52" t="s">
        <v>50</v>
      </c>
      <c r="G22" s="52">
        <v>1998</v>
      </c>
      <c r="H22" s="52">
        <v>2</v>
      </c>
      <c r="I22" s="58">
        <v>16000</v>
      </c>
      <c r="J22" s="55"/>
      <c r="K22" s="56"/>
      <c r="L22" s="42"/>
      <c r="M22" s="46">
        <v>12</v>
      </c>
      <c r="N22" s="63"/>
      <c r="O22" s="44">
        <f t="shared" si="0"/>
        <v>0</v>
      </c>
    </row>
    <row r="23" spans="1:15" ht="27.75" customHeight="1">
      <c r="A23" s="59">
        <v>20</v>
      </c>
      <c r="B23" s="50" t="s">
        <v>25</v>
      </c>
      <c r="C23" s="36" t="s">
        <v>5</v>
      </c>
      <c r="D23" s="51" t="s">
        <v>89</v>
      </c>
      <c r="E23" s="51">
        <v>987391</v>
      </c>
      <c r="F23" s="52" t="s">
        <v>61</v>
      </c>
      <c r="G23" s="52">
        <v>1998</v>
      </c>
      <c r="H23" s="51">
        <v>2</v>
      </c>
      <c r="I23" s="53">
        <v>4000</v>
      </c>
      <c r="J23" s="55">
        <v>1</v>
      </c>
      <c r="K23" s="62"/>
      <c r="L23" s="42">
        <f>J23*K23</f>
        <v>0</v>
      </c>
      <c r="M23" s="46">
        <v>12</v>
      </c>
      <c r="N23" s="63"/>
      <c r="O23" s="44">
        <f t="shared" si="0"/>
        <v>0</v>
      </c>
    </row>
    <row r="24" spans="1:15" ht="27.75" customHeight="1">
      <c r="A24" s="59">
        <v>21</v>
      </c>
      <c r="B24" s="50" t="s">
        <v>25</v>
      </c>
      <c r="C24" s="50" t="s">
        <v>9</v>
      </c>
      <c r="D24" s="37" t="s">
        <v>82</v>
      </c>
      <c r="E24" s="51" t="s">
        <v>59</v>
      </c>
      <c r="F24" s="52" t="s">
        <v>62</v>
      </c>
      <c r="G24" s="52">
        <v>1998</v>
      </c>
      <c r="H24" s="51">
        <v>2</v>
      </c>
      <c r="I24" s="53">
        <v>1500</v>
      </c>
      <c r="J24" s="55"/>
      <c r="K24" s="56"/>
      <c r="L24" s="60"/>
      <c r="M24" s="46">
        <v>4</v>
      </c>
      <c r="N24" s="63"/>
      <c r="O24" s="44">
        <f t="shared" si="0"/>
        <v>0</v>
      </c>
    </row>
    <row r="25" spans="1:15" ht="27.75" customHeight="1">
      <c r="A25" s="59">
        <v>22</v>
      </c>
      <c r="B25" s="50" t="s">
        <v>25</v>
      </c>
      <c r="C25" s="50" t="s">
        <v>9</v>
      </c>
      <c r="D25" s="37" t="s">
        <v>83</v>
      </c>
      <c r="E25" s="51" t="s">
        <v>90</v>
      </c>
      <c r="F25" s="52" t="s">
        <v>60</v>
      </c>
      <c r="G25" s="52">
        <v>1998</v>
      </c>
      <c r="H25" s="51">
        <v>2</v>
      </c>
      <c r="I25" s="53">
        <v>5000</v>
      </c>
      <c r="J25" s="55"/>
      <c r="K25" s="56"/>
      <c r="L25" s="60"/>
      <c r="M25" s="46">
        <v>4</v>
      </c>
      <c r="N25" s="63"/>
      <c r="O25" s="44">
        <f t="shared" si="0"/>
        <v>0</v>
      </c>
    </row>
    <row r="26" spans="1:15" ht="27.75" customHeight="1">
      <c r="A26" s="59">
        <v>23</v>
      </c>
      <c r="B26" s="50" t="s">
        <v>25</v>
      </c>
      <c r="C26" s="50" t="s">
        <v>9</v>
      </c>
      <c r="D26" s="37" t="s">
        <v>84</v>
      </c>
      <c r="E26" s="51" t="s">
        <v>85</v>
      </c>
      <c r="F26" s="52" t="s">
        <v>68</v>
      </c>
      <c r="G26" s="52">
        <v>1998</v>
      </c>
      <c r="H26" s="51">
        <v>2</v>
      </c>
      <c r="I26" s="53">
        <v>5000</v>
      </c>
      <c r="J26" s="55"/>
      <c r="K26" s="56"/>
      <c r="L26" s="60"/>
      <c r="M26" s="46">
        <v>4</v>
      </c>
      <c r="N26" s="63"/>
      <c r="O26" s="44">
        <f t="shared" si="0"/>
        <v>0</v>
      </c>
    </row>
    <row r="27" spans="1:15" ht="27.75" customHeight="1">
      <c r="A27" s="59">
        <v>24</v>
      </c>
      <c r="B27" s="50" t="s">
        <v>86</v>
      </c>
      <c r="C27" s="36" t="s">
        <v>4</v>
      </c>
      <c r="D27" s="37" t="s">
        <v>87</v>
      </c>
      <c r="E27" s="51" t="s">
        <v>88</v>
      </c>
      <c r="F27" s="52">
        <v>3008000171</v>
      </c>
      <c r="G27" s="52">
        <v>2015</v>
      </c>
      <c r="H27" s="51">
        <v>2</v>
      </c>
      <c r="I27" s="53">
        <v>250</v>
      </c>
      <c r="J27" s="55"/>
      <c r="K27" s="56"/>
      <c r="L27" s="61"/>
      <c r="M27" s="46">
        <v>12</v>
      </c>
      <c r="N27" s="63"/>
      <c r="O27" s="44">
        <f t="shared" si="0"/>
        <v>0</v>
      </c>
    </row>
    <row r="28" ht="27.75" customHeight="1" thickBot="1"/>
    <row r="29" spans="10:13" ht="34.5" customHeight="1">
      <c r="J29" s="68" t="s">
        <v>95</v>
      </c>
      <c r="K29" s="69"/>
      <c r="L29" s="83">
        <f>L17+L23+SUM(O4:O27)</f>
        <v>0</v>
      </c>
      <c r="M29" s="84"/>
    </row>
    <row r="30" spans="10:13" ht="27.75" customHeight="1">
      <c r="J30" s="70" t="s">
        <v>96</v>
      </c>
      <c r="K30" s="71"/>
      <c r="L30" s="85">
        <f>ROUND(L29*23%,2)</f>
        <v>0</v>
      </c>
      <c r="M30" s="86"/>
    </row>
    <row r="31" spans="10:13" ht="34.5" customHeight="1" thickBot="1">
      <c r="J31" s="72" t="s">
        <v>97</v>
      </c>
      <c r="K31" s="73"/>
      <c r="L31" s="87">
        <f>L29+L30</f>
        <v>0</v>
      </c>
      <c r="M31" s="88"/>
    </row>
    <row r="32" ht="27.75" customHeight="1"/>
    <row r="33" ht="27.75" customHeight="1"/>
    <row r="34" ht="27.75" customHeight="1"/>
    <row r="35" ht="27.75" customHeight="1"/>
  </sheetData>
  <sheetProtection/>
  <mergeCells count="10">
    <mergeCell ref="A1:O1"/>
    <mergeCell ref="J29:K29"/>
    <mergeCell ref="J30:K30"/>
    <mergeCell ref="J31:K31"/>
    <mergeCell ref="B5:B7"/>
    <mergeCell ref="J2:L2"/>
    <mergeCell ref="M2:O2"/>
    <mergeCell ref="L29:M29"/>
    <mergeCell ref="L30:M30"/>
    <mergeCell ref="L31:M31"/>
  </mergeCells>
  <printOptions/>
  <pageMargins left="0.9" right="0.19" top="0.47" bottom="0.75" header="0.24" footer="0.3"/>
  <pageSetup horizontalDpi="600" verticalDpi="600" orientation="landscape" paperSize="9" scale="63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ATRO. Anna Trojanowska</dc:creator>
  <cp:keywords/>
  <dc:description/>
  <cp:lastModifiedBy>Łazarska Izabela</cp:lastModifiedBy>
  <cp:lastPrinted>2023-06-21T08:37:48Z</cp:lastPrinted>
  <dcterms:created xsi:type="dcterms:W3CDTF">2015-02-17T09:43:53Z</dcterms:created>
  <dcterms:modified xsi:type="dcterms:W3CDTF">2023-06-26T09:17:23Z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UxC4dwLulzfINJ8nQH+xvX5LNGipWa4BRSZhPgxsCvkeShzozmzwbOnKZjh5RaXsPhvB0HriGZmRHWdHKC7fvA==</vt:lpwstr>
  </property>
  <property fmtid="{D5CDD505-2E9C-101B-9397-08002B2CF9AE}" pid="4" name="MFClassificationDate">
    <vt:lpwstr>2021-11-30T11:43:26.4398896+01:00</vt:lpwstr>
  </property>
  <property fmtid="{D5CDD505-2E9C-101B-9397-08002B2CF9AE}" pid="5" name="MFClassifiedBySID">
    <vt:lpwstr>UxC4dwLulzfINJ8nQH+xvX5LNGipWa4BRSZhPgxsCvm42mrIC/DSDv0ggS+FjUN/2v1BBotkLlY5aAiEhoi6uZ93gq2ZyYpfmiiG+IZu0aFIgbKSHJflC/4VOLEp4QLU</vt:lpwstr>
  </property>
  <property fmtid="{D5CDD505-2E9C-101B-9397-08002B2CF9AE}" pid="6" name="MFGRNItemId">
    <vt:lpwstr>GRN-46949a19-0210-4854-a1c0-bc3675e3b299</vt:lpwstr>
  </property>
  <property fmtid="{D5CDD505-2E9C-101B-9397-08002B2CF9AE}" pid="7" name="MFHash">
    <vt:lpwstr>Qy9rR3C+OJvpXnPXaPXUv2HkRTZLcz5xgiwLUHWAD/w=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