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<sst xmlns="http://schemas.openxmlformats.org/spreadsheetml/2006/main" count="284" uniqueCount="219">
  <si>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</si>
  <si>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</si>
  <si>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</si>
  <si>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</si>
  <si>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</si>
  <si>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</si>
  <si>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</si>
  <si>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</si>
  <si>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</si>
  <si>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</si>
  <si>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</si>
  <si>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</si>
  <si>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</si>
  <si>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</si>
  <si>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</si>
  <si>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Kody CPV: 45100000-8 Przygotowanie terenu pod budowę Roboty przygotowawcze</t>
  </si>
  <si>
    <t>KNNR 1 0111-01</t>
  </si>
  <si>
    <t>Roboty pomiarowe przy liniowych robotach ziemnych, trasa dróg, parkingów, roboty ziemne i koryta w terenie równinnym</t>
  </si>
  <si>
    <t>km</t>
  </si>
  <si>
    <t>RAZEM 1 Kody CPV: 45100000-8 Przygotowanie terenu pod budowę Roboty przygotowawcze</t>
  </si>
  <si>
    <t>Roboty rozbiórkowe</t>
  </si>
  <si>
    <t>KNR 2-31 0810-01</t>
  </si>
  <si>
    <t>Rozebranie nawierzchni z kostki bruk. betonowej wraz z ułożeniem na palety odwozem w miejsce wskazane przez inwestora do 10 km i rozładukniek</t>
  </si>
  <si>
    <t>m2</t>
  </si>
  <si>
    <t>Kalkulacja indywidualna</t>
  </si>
  <si>
    <t>Rozebranie wiaty przytankowej murowanej na fundamencie, ściany pokryte tynkiem cementowo-wapiennym, posadzka betonowa, pokrycie dachowe z blachy trapezowej, rozbiórka fundamentów ścian i porycia dachowego wraz z utylizacją .</t>
  </si>
  <si>
    <t>szt.</t>
  </si>
  <si>
    <t>Ogrodzenia - rozebranie i ponowny montaz ogrodzenia betonowego h-1,25 (3 prefabrykaty na przęsło 2 po "h" 0,5m i 0,25 m) słupki betonowe do utylizacji, montaż nowych h-2m</t>
  </si>
  <si>
    <t>mb</t>
  </si>
  <si>
    <t>KNNR 10 0407-01 (1)</t>
  </si>
  <si>
    <t>Rozebranie ubezpieczenia płytami ażurowymi typu "MEBA", 60x40x10˙cm,</t>
  </si>
  <si>
    <t>KNR 2-31 0816-05</t>
  </si>
  <si>
    <t>Rozebranie przepustów rurowych, ścianki czołowe betonowe prefabrykaty</t>
  </si>
  <si>
    <t>m3</t>
  </si>
  <si>
    <t>Rozebranie przepustów rurowych, ścianki czołowe, murek czołowy murowany z kamienia naturalnego.</t>
  </si>
  <si>
    <t>CJ 0-11 2001-10</t>
  </si>
  <si>
    <t>Mechaniczne cięcie szczelin, w nawierzchni z mas mineralno-bitumicznych, głębokość cięcia 6 cm</t>
  </si>
  <si>
    <t>m</t>
  </si>
  <si>
    <t>9</t>
  </si>
  <si>
    <t>CJ 0-11 2006-06</t>
  </si>
  <si>
    <t>Mechaniczne frezowanie nawierzchni asfaltowej na zimno z odwiezieniem ścinki na plac składowania na odległość do 20 km, głębokość frezowania do 6 cm</t>
  </si>
  <si>
    <t>10</t>
  </si>
  <si>
    <t>KNR 2-31 0802-07</t>
  </si>
  <si>
    <t>Rozebranie podbudowy z kruszywa kamiennego mechanicznie, grubość podbudowy 15˙cm</t>
  </si>
  <si>
    <t>11</t>
  </si>
  <si>
    <t>KNNR 6 0806-02</t>
  </si>
  <si>
    <t>Rozebranie krawężników betonowych i kamiennych, wbudowanych pionowo lub na płask, ława betonowa, krawężniki betonowe 15/30</t>
  </si>
  <si>
    <t>12</t>
  </si>
  <si>
    <t>KNNR 6 0806-08</t>
  </si>
  <si>
    <t>Obrzeża trawnikowe 8x30˙cm na ławie bet. - rozebranie z odwozem i utylizacją na koszt Wykonawcy</t>
  </si>
  <si>
    <t>13</t>
  </si>
  <si>
    <t>KNR 2-31 0816-02</t>
  </si>
  <si>
    <t>Rozebranie przepustów rurowych, rury betonowe fi 400 wraz z odwozem i rozładunkiem w miejsce wskazane przez inwestora na odległość do 10 km</t>
  </si>
  <si>
    <t>RAZEM 2 Roboty rozbiórkowe</t>
  </si>
  <si>
    <t>Robty ziemne , montaż rur ochronnych</t>
  </si>
  <si>
    <t>14</t>
  </si>
  <si>
    <t>KNNR 5 0701-02</t>
  </si>
  <si>
    <t>Odkopanie kabli rur wodociagowych, gazowych, elektrycznych i teletechnicznych,przekopy kontrolne ręcznie, grunt kategorii I - III</t>
  </si>
  <si>
    <t>15</t>
  </si>
  <si>
    <t>KNNR 1 0210-03 (1)</t>
  </si>
  <si>
    <t>Wykopy oraz przekopy wykonywane koparkami podsiębiernymi, na miejscu z przerzutem w nasyp, kategoria gruntu I-III wraz z zagęszczeniem</t>
  </si>
  <si>
    <t>16</t>
  </si>
  <si>
    <t>KNNR 1 0202-04</t>
  </si>
  <si>
    <t>Roboty ziemne wykonywane koparkami podsiębiernymi, z transportem urobku samochodami samowyładowczymi grunt budowlany kategorii I z dowozu staraniem własnym wykonawcy wraz z wbudowaniem w nasyp</t>
  </si>
  <si>
    <t>RAZEM 3 Robty ziemne , montaż rur ochronnych</t>
  </si>
  <si>
    <t>Kody CPV: 45233226-9 Roboty budowlane w zakresie dróg dojazdowych Chodnik, zjazdy, zatoka</t>
  </si>
  <si>
    <t>17</t>
  </si>
  <si>
    <t>KNNR 6 0111-02 (1)</t>
  </si>
  <si>
    <t>Podbudowy z gruntu stabilizowanego, cementem gr. w-wy 20 cm podbudowa pomocnicza z mieszanki zwiazanej cementem Rm&gt;2.5 MPa stabilizacja z dowozu</t>
  </si>
  <si>
    <t>18</t>
  </si>
  <si>
    <t>KNNR 6 0113-02</t>
  </si>
  <si>
    <t>Podbudowy z kruszyw łamanych, warstwa dolna, po zagęszczeniu 20˙cm frakcji 0-63 mm</t>
  </si>
  <si>
    <t>19</t>
  </si>
  <si>
    <t>KNNR 6 0113-06</t>
  </si>
  <si>
    <t>Podbudowy z kruszyw łamanych, warstwa górna, po zagęszczeniu 13˙cm frakcji 0-31,5 mm</t>
  </si>
  <si>
    <t>20</t>
  </si>
  <si>
    <t>KNNR 6 0112-05</t>
  </si>
  <si>
    <t>Podbudowy z kruszyw naturalnych, warstwa po zagęszczeniu 10˙cm pospółka</t>
  </si>
  <si>
    <t>21</t>
  </si>
  <si>
    <t>Podbudowy z kruszyw łamanych, warstwa górna, po zagęszczeniu 15˙cm frakcji 0-31,5 mm</t>
  </si>
  <si>
    <t>22</t>
  </si>
  <si>
    <t>KNNR 6 0502-02 (1)</t>
  </si>
  <si>
    <t>Chodniki z kostki brukowej betonowej, grubość 6˙cm, podsypka grysowa z wypełnieniem spoin piaskiem, kostka szara</t>
  </si>
  <si>
    <t>23</t>
  </si>
  <si>
    <t>KNNR 6 0502-03 (2)</t>
  </si>
  <si>
    <t>Chodniki z kostki brukowej betonowej, grubość 8˙cm, podsypka cementowo-piaskowa z wypełnieniem spoin piaskiem, kostka kolorowa</t>
  </si>
  <si>
    <t>24</t>
  </si>
  <si>
    <t>KNNR 6 0403-01</t>
  </si>
  <si>
    <t>Krawężniki wystające wraz z wykonaniem ław, betonowe wystające lub na płask 15x30˙cm, ława z betonu C 12/15, podsypka cementowo-piaskowa.</t>
  </si>
  <si>
    <t>25</t>
  </si>
  <si>
    <t>KNNR 6 0404-05</t>
  </si>
  <si>
    <t>Obrzeża betonowe, 30x8˙cm, ława betonowa klasy C8/10 z oporem , podsypka cementowo-piaskowa</t>
  </si>
  <si>
    <t>RAZEM 4 Kody CPV: 45233226-9 Roboty budowlane w zakresie dróg dojazdowych Chodnik, zjazdy, zatoka</t>
  </si>
  <si>
    <t>Odwodnienie</t>
  </si>
  <si>
    <t>26</t>
  </si>
  <si>
    <t>Wykopy oraz przekopy wykonywane na odkład koparkami podsiębiernymi, koparka 0,25-0,60, głębokość do 3˙m, kategoria gruntu III-IV wykopy wraz z zasypaniem</t>
  </si>
  <si>
    <t>27</t>
  </si>
  <si>
    <t>KNNR 4 1413-01 (1)</t>
  </si>
  <si>
    <t>Studnie rewizyjne z kręgów betonowych w gotowym wykopie, Fi˙1000˙mm, głębokość do 3˙m wraz z pierścieniem odciążającym pokrywą i włazem żeliwnym typ ciężki komplet</t>
  </si>
  <si>
    <t>szt</t>
  </si>
  <si>
    <t>28</t>
  </si>
  <si>
    <t>KNNR 4 1413-05 (2)</t>
  </si>
  <si>
    <t>Studnie rewizyjne z kręgów betonowych w gotowym wykopie, Fi˙1500˙mm, głębokość do 3˙m wraz z pierścieniem odciążającym pokrywą i włazem żeliwnym typ ciężki komplet</t>
  </si>
  <si>
    <t>29</t>
  </si>
  <si>
    <t>KNNR 4 1424-02</t>
  </si>
  <si>
    <t>Studzienki ściekowe z osadnikiem, Fi˙500˙mm, betonowe w gotowym wykopie wraz z wpusetem i pierścieniem odciążającym komplet</t>
  </si>
  <si>
    <t>30</t>
  </si>
  <si>
    <t>AT 3 0402-01</t>
  </si>
  <si>
    <t>Ścieki uliczne z kostki brukowej betonowej, kostka gr. 8 cm na ławie betonowej grubości 25˙cm, układana w dwóch rzędach</t>
  </si>
  <si>
    <t>31</t>
  </si>
  <si>
    <t>KNNR 4 1009-15 (2)</t>
  </si>
  <si>
    <t>Montaż rurociągów z rur polietylenowych ( PEHD) rura strukturalna karbowana SN 8 , Fi˙400˙mm wraz z obsypka piaskiem i zasypaniem ziemią z wykopu</t>
  </si>
  <si>
    <t>32</t>
  </si>
  <si>
    <t>KNNR 6 0605-03</t>
  </si>
  <si>
    <t>Przepusty rurowe pod zjazdami, ścianki czołowe proste dla rur Fi 40˙cm</t>
  </si>
  <si>
    <t>RAZEM 5 Odwodnienie</t>
  </si>
  <si>
    <t>Roboty wykończeniowe oznakowani i montaż UBR</t>
  </si>
  <si>
    <t>33</t>
  </si>
  <si>
    <t>KNNR 1 0507-03</t>
  </si>
  <si>
    <t>Humusowanie gr. 5cm plantowanie ręczne i obsianie nasionami traw, obsianie w ziemi urodzajnej z dowozu</t>
  </si>
  <si>
    <t>34</t>
  </si>
  <si>
    <t>KNNR 6 0702-08</t>
  </si>
  <si>
    <t>Zdjęcie znaków lub drogowskazów wraz ze słupkami składowanie i ponowny montaż</t>
  </si>
  <si>
    <t>35</t>
  </si>
  <si>
    <t>Zdjęcie znaków lub drogowskazów wraz ze słupkiem demontaż wraz z odwozem w miejsce wskazane przez inwestora.</t>
  </si>
  <si>
    <t>36</t>
  </si>
  <si>
    <t>KNNR 6 0702-01 (2)</t>
  </si>
  <si>
    <t>Pionowe znaki drogowe, słupki z rur stalowych, Fi˙70˙mm</t>
  </si>
  <si>
    <t>37</t>
  </si>
  <si>
    <t>KNNR 6 0702-04</t>
  </si>
  <si>
    <t>Pionowe znaki drogowe, znaki zakazu, nakazu, ostrzegawcze i informacyjne o powierzchni do 0,3˙m2</t>
  </si>
  <si>
    <t>38</t>
  </si>
  <si>
    <t>KNNR 6 0701-04</t>
  </si>
  <si>
    <t>Balustrada rurowa U-11a osadzona w gniazdach z betonu C-15/20, 25/25/60 cm srednica pochwytu fi 60,3mm poprzeczka zamykająca wnetrze z rury fi 48,3mm szczebliny pionowe z rury fi 20mm zabezpieczenie antykorozyjne cynkowanie plus lakier proszkowy biały RAL-9016+ czerwone oklejenie folią odblaskowa 1 generacji.</t>
  </si>
  <si>
    <t>39</t>
  </si>
  <si>
    <t>KNNR 6 0705-06</t>
  </si>
  <si>
    <t>Oznakowanie poziome jezdni farbą chlorokauczukową, linie na skrzyżowaniach i przejściach dla pieszych, malowanie mechaniczne</t>
  </si>
  <si>
    <t>40</t>
  </si>
  <si>
    <t>KNNR 6 0705-02</t>
  </si>
  <si>
    <t>Oznakowanie poziome jezdni farbą chlorokauczukową, linie segregacyjne i krawędziowe ciągłe, malowanie grubowarstwowe linie ostrzegawcze czerwone</t>
  </si>
  <si>
    <t>41</t>
  </si>
  <si>
    <t>KNNR 6 0705-03</t>
  </si>
  <si>
    <t>Oznakowanie poziome jezdni farbą chlorokauczukową, linie segregacyjne i krawędziowe przerywane, malowanie mechaniczne</t>
  </si>
  <si>
    <t>RAZEM 6 Roboty wykończeniowe oznakowani i montaż UBR</t>
  </si>
  <si>
    <t>Elektryka - oświetlenie przejścia dla pieszych</t>
  </si>
  <si>
    <t>7.1</t>
  </si>
  <si>
    <t xml:space="preserve">Linia kablowa oświetlenia zewnetrznego- YAKXs 4x25mm2 L=31/51m </t>
  </si>
  <si>
    <t>42</t>
  </si>
  <si>
    <t>Kopanie rowów dla kabli w sposób ręczny w gruncie kat. III</t>
  </si>
  <si>
    <t>43</t>
  </si>
  <si>
    <t>KNNR 5 0706-01</t>
  </si>
  <si>
    <t>Nasypanie warstwy piasku na dnie rowu kablowego o szerokości do 0,4 m</t>
  </si>
  <si>
    <t>44</t>
  </si>
  <si>
    <t>KNNR 5 0702-02</t>
  </si>
  <si>
    <t>Zasypywanie rowów dla kabli wykonanych ręcznie w gruncie kat. III</t>
  </si>
  <si>
    <t>45</t>
  </si>
  <si>
    <t>KNNR 5 0722-04</t>
  </si>
  <si>
    <t>Przewierty ręczne dla rur pod obiektami, rury PVC do Fi 150 mm</t>
  </si>
  <si>
    <t>46</t>
  </si>
  <si>
    <t>KNNR 5 0707-02</t>
  </si>
  <si>
    <t>Układanie kabli w rowach kablowych ręcznie, kabel do 1,0 kg/m, przykrycie folią</t>
  </si>
  <si>
    <t>47</t>
  </si>
  <si>
    <t>KNNR 5 0713-02</t>
  </si>
  <si>
    <t>Układanie kabli w rurach, pustakach lub kanałach zamkniętych, kabel do 1,0 kg/m</t>
  </si>
  <si>
    <t>48</t>
  </si>
  <si>
    <t>KNNR 5 0717-07</t>
  </si>
  <si>
    <t>Układanie kabli na słupach betonowych do rur osłonowych mocowanych na słupie o masie do 2.0 kg/m</t>
  </si>
  <si>
    <t>49</t>
  </si>
  <si>
    <t>KNNR 5 0717-06</t>
  </si>
  <si>
    <t>Układanie kabli na słupach betonowych, bezpośrednio na słupie o masie do 1.0 kg/m, w uchwytach</t>
  </si>
  <si>
    <t>50</t>
  </si>
  <si>
    <t>KNNR 5 0902-07</t>
  </si>
  <si>
    <t>Montaż konstrukcji stalowych i osprzętu linii napowietrznej nn - ogranicznik przepięć z balkonu podnośnika</t>
  </si>
  <si>
    <t>51</t>
  </si>
  <si>
    <t>KNNR 1 0305-02</t>
  </si>
  <si>
    <t>Wykopy liniowe lub jamiste ze skarpami o szerokości dna do 1,5 m, o głębokości do 1,5 m w gruncie kat. III</t>
  </si>
  <si>
    <t>52</t>
  </si>
  <si>
    <t>KNNR 1 0318-02</t>
  </si>
  <si>
    <t>Zasypywanie wykopów o szerokości 0.8-2.5 m o ścianach pionowych i głębokości do 1.5 m w gruncie kat. III-IV</t>
  </si>
  <si>
    <t>53</t>
  </si>
  <si>
    <t>KNNR 5 1001-01</t>
  </si>
  <si>
    <t>Montaż i stawianie słupów oświetleniowych o masie do 100 kg</t>
  </si>
  <si>
    <t>54</t>
  </si>
  <si>
    <t>KNNR 5 1004-02</t>
  </si>
  <si>
    <t>Montaż opraw oświetlenia zewnętrznego na wysięgniku</t>
  </si>
  <si>
    <t>55</t>
  </si>
  <si>
    <t>KNNR 5 1003-03</t>
  </si>
  <si>
    <t>Montaż przewodów do opraw oświetleniowych - wciąganie w słupy, rury osłonowe i wysięgniki przy wysokości latarń do 10 m, przewody kablowe</t>
  </si>
  <si>
    <t>kpl.przew.</t>
  </si>
  <si>
    <t>56</t>
  </si>
  <si>
    <t>KNR 5-10 0603-07</t>
  </si>
  <si>
    <t>Obróbka na sucho kabli do 1 kV o izolacji i powłoce z tworzyw sztucznych, kabel Al 4- żyłowy do 50 mm2</t>
  </si>
  <si>
    <t>57</t>
  </si>
  <si>
    <t>KNNR 5 1302-04</t>
  </si>
  <si>
    <t>Badanie linii kablowej średniego napięcia, niskiego napięcia i sterowniczej - kabel n.n., 5-żyłowy</t>
  </si>
  <si>
    <t>odc.</t>
  </si>
  <si>
    <t>58</t>
  </si>
  <si>
    <t>KNNR 5 0907-06</t>
  </si>
  <si>
    <t>Układanie uziomów w rowach kablowych</t>
  </si>
  <si>
    <t>59</t>
  </si>
  <si>
    <t>KNNR 5 0605-08</t>
  </si>
  <si>
    <t>Mechaniczne pogrążanie uziomów pionowych prętowych w gruncie kat.III</t>
  </si>
  <si>
    <t xml:space="preserve">RAZEM 7.1 Linia kablowa oświetlenia zewnetrznego- YAKXs 4x25mm2 L=31/51m </t>
  </si>
  <si>
    <t>RAZEM NETTO:</t>
  </si>
  <si>
    <t>RAZEM BRUTTO:</t>
  </si>
  <si>
    <t>VAT (23%):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</si>
  <si>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</si>
  <si>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</si>
  <si>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</si>
  <si>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</si>
  <si>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</si>
  <si>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</si>
  <si>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</si>
  <si>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</si>
  <si>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</si>
  <si>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</si>
  <si>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</si>
  <si>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"Budowa chodnika przy drodze powiatowej nr 1712R Ryszkowa Wola - Korzenica w m. Korzenica"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</t>
    </r>
  </si>
  <si>
    <r>
      <t xml:space="preserve">Numer postępowania :  </t>
    </r>
    <r>
      <rPr>
        <b/>
        <sz val="10"/>
        <rFont val="Arial"/>
        <family val="2"/>
      </rPr>
      <t>ZP.271.1.7.2024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</si>
</sst>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#\ ###\ ###\ ##0"/>
    <numFmt numFmtId="175" formatCode="[$-415]dddd\,\ d\ mmmm\ yyyy"/>
    <numFmt numFmtId="176" formatCode="#,##0.00\ &quot;zł&quot;"/>
  </numFmts>
  <fonts count="6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5" fillId="21" borderId="10" xfId="0" applyFont="1" applyFill="1" applyBorder="1" applyAlignment="1" applyProtection="1">
      <alignment horizontal="center" vertical="center" wrapText="1"/>
      <protection/>
    </xf>
    <xf numFmtId="172" fontId="56" fillId="12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vertical="center" wrapText="1"/>
      <protection/>
    </xf>
    <xf numFmtId="172" fontId="56" fillId="6" borderId="10" xfId="0" applyNumberFormat="1" applyFont="1" applyFill="1" applyBorder="1" applyAlignment="1" applyProtection="1">
      <alignment vertical="center" wrapText="1"/>
      <protection/>
    </xf>
    <xf numFmtId="176" fontId="56" fillId="6" borderId="1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Alignment="1">
      <alignment/>
    </xf>
    <xf numFmtId="2" fontId="56" fillId="12" borderId="10" xfId="0" applyNumberFormat="1" applyFont="1" applyFill="1" applyBorder="1" applyAlignment="1" applyProtection="1">
      <alignment vertical="center" wrapText="1"/>
      <protection/>
    </xf>
    <xf numFmtId="2" fontId="57" fillId="0" borderId="10" xfId="0" applyNumberFormat="1" applyFont="1" applyBorder="1" applyAlignment="1" applyProtection="1">
      <alignment vertical="center" wrapText="1"/>
      <protection/>
    </xf>
    <xf numFmtId="2" fontId="56" fillId="6" borderId="10" xfId="0" applyNumberFormat="1" applyFont="1" applyFill="1" applyBorder="1" applyAlignment="1" applyProtection="1">
      <alignment vertical="center" wrapText="1"/>
      <protection/>
    </xf>
    <xf numFmtId="176" fontId="57" fillId="0" borderId="10" xfId="0" applyNumberFormat="1" applyFont="1" applyBorder="1" applyAlignment="1" applyProtection="1">
      <alignment vertical="center" wrapText="1"/>
      <protection/>
    </xf>
    <xf numFmtId="176" fontId="56" fillId="12" borderId="1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176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59" fillId="0" borderId="0" xfId="0" applyFont="1" applyAlignment="1">
      <alignment horizontal="justify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72" fontId="56" fillId="6" borderId="11" xfId="0" applyNumberFormat="1" applyFont="1" applyFill="1" applyBorder="1" applyAlignment="1" applyProtection="1">
      <alignment horizontal="center" vertical="center" wrapText="1"/>
      <protection/>
    </xf>
    <xf numFmtId="172" fontId="56" fillId="6" borderId="12" xfId="0" applyNumberFormat="1" applyFont="1" applyFill="1" applyBorder="1" applyAlignment="1" applyProtection="1">
      <alignment horizontal="center" vertical="center" wrapText="1"/>
      <protection/>
    </xf>
    <xf numFmtId="176" fontId="56" fillId="6" borderId="11" xfId="0" applyNumberFormat="1" applyFont="1" applyFill="1" applyBorder="1" applyAlignment="1" applyProtection="1">
      <alignment horizontal="center" vertical="center" wrapText="1"/>
      <protection/>
    </xf>
    <xf numFmtId="176" fontId="56" fillId="6" borderId="13" xfId="0" applyNumberFormat="1" applyFont="1" applyFill="1" applyBorder="1" applyAlignment="1" applyProtection="1">
      <alignment horizontal="center" vertical="center" wrapText="1"/>
      <protection/>
    </xf>
    <xf numFmtId="176" fontId="56" fillId="6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6" width="14.28125" style="0" customWidth="1"/>
    <col min="7" max="7" width="24.00390625" style="0" customWidth="1"/>
    <col min="8" max="8" width="11.8515625" style="0" bestFit="1" customWidth="1"/>
  </cols>
  <sheetData>
    <row r="1" spans="1:7" ht="15">
      <c r="A1" s="15" t="s">
        <v>218</v>
      </c>
      <c r="B1" s="16"/>
      <c r="G1" s="17" t="s">
        <v>209</v>
      </c>
    </row>
    <row r="3" ht="90">
      <c r="G3" s="18" t="s">
        <v>210</v>
      </c>
    </row>
    <row r="5" spans="1:7" ht="15">
      <c r="A5" s="19" t="s">
        <v>211</v>
      </c>
      <c r="G5" s="14"/>
    </row>
    <row r="6" spans="1:7" ht="15">
      <c r="A6" s="24" t="s">
        <v>212</v>
      </c>
      <c r="B6" s="24"/>
      <c r="C6" s="24"/>
      <c r="D6" s="24"/>
      <c r="E6" s="24"/>
      <c r="F6" s="24"/>
      <c r="G6" s="24"/>
    </row>
    <row r="10" ht="15">
      <c r="A10" t="s">
        <v>213</v>
      </c>
    </row>
    <row r="12" spans="1:2" ht="15">
      <c r="A12" s="25" t="s">
        <v>214</v>
      </c>
      <c r="B12" s="25"/>
    </row>
    <row r="13" ht="15">
      <c r="A13" s="20"/>
    </row>
    <row r="14" ht="15">
      <c r="A14" s="20"/>
    </row>
    <row r="15" spans="1:2" ht="15">
      <c r="A15" s="26" t="s">
        <v>215</v>
      </c>
      <c r="B15" s="26"/>
    </row>
    <row r="16" spans="1:2" ht="15">
      <c r="A16" s="21"/>
      <c r="B16" s="21"/>
    </row>
    <row r="17" spans="1:7" ht="21">
      <c r="A17" s="27" t="s">
        <v>216</v>
      </c>
      <c r="B17" s="27"/>
      <c r="C17" s="27"/>
      <c r="D17" s="27"/>
      <c r="E17" s="27"/>
      <c r="F17" s="27"/>
      <c r="G17" s="27"/>
    </row>
    <row r="18" spans="1:7" ht="66" customHeight="1">
      <c r="A18" s="28" t="s">
        <v>217</v>
      </c>
      <c r="B18" s="29"/>
      <c r="C18" s="29"/>
      <c r="D18" s="29"/>
      <c r="E18" s="29"/>
      <c r="F18" s="29"/>
      <c r="G18" s="29"/>
    </row>
    <row r="20" spans="1:7" ht="1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</row>
    <row r="21" spans="1:7" ht="15">
      <c r="A21" s="1" t="s">
        <v>7</v>
      </c>
      <c r="B21" s="1" t="s">
        <v>8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</row>
    <row r="22" spans="1:7" ht="28.5">
      <c r="A22" s="2" t="s">
        <v>7</v>
      </c>
      <c r="B22" s="2"/>
      <c r="C22" s="2" t="s">
        <v>15</v>
      </c>
      <c r="D22" s="2"/>
      <c r="E22" s="7"/>
      <c r="F22" s="2"/>
      <c r="G22" s="2"/>
    </row>
    <row r="23" spans="1:7" ht="49.5">
      <c r="A23" s="3" t="s">
        <v>7</v>
      </c>
      <c r="B23" s="3" t="s">
        <v>16</v>
      </c>
      <c r="C23" s="3" t="s">
        <v>17</v>
      </c>
      <c r="D23" s="3" t="s">
        <v>18</v>
      </c>
      <c r="E23" s="8">
        <v>0.17</v>
      </c>
      <c r="F23" s="10"/>
      <c r="G23" s="10">
        <f>E23*F23</f>
        <v>0</v>
      </c>
    </row>
    <row r="24" spans="1:7" ht="28.5">
      <c r="A24" s="4"/>
      <c r="B24" s="4"/>
      <c r="C24" s="4" t="s">
        <v>19</v>
      </c>
      <c r="D24" s="4"/>
      <c r="E24" s="9"/>
      <c r="F24" s="5"/>
      <c r="G24" s="5">
        <f>G23</f>
        <v>0</v>
      </c>
    </row>
    <row r="25" spans="1:7" ht="15">
      <c r="A25" s="2" t="s">
        <v>8</v>
      </c>
      <c r="B25" s="2"/>
      <c r="C25" s="2" t="s">
        <v>20</v>
      </c>
      <c r="D25" s="2"/>
      <c r="E25" s="7"/>
      <c r="F25" s="11"/>
      <c r="G25" s="11"/>
    </row>
    <row r="26" spans="1:7" ht="49.5">
      <c r="A26" s="3" t="s">
        <v>8</v>
      </c>
      <c r="B26" s="3" t="s">
        <v>21</v>
      </c>
      <c r="C26" s="3" t="s">
        <v>22</v>
      </c>
      <c r="D26" s="3" t="s">
        <v>23</v>
      </c>
      <c r="E26" s="8">
        <v>54</v>
      </c>
      <c r="F26" s="10"/>
      <c r="G26" s="10">
        <f>E26*F26</f>
        <v>0</v>
      </c>
    </row>
    <row r="27" spans="1:7" ht="99">
      <c r="A27" s="3" t="s">
        <v>9</v>
      </c>
      <c r="B27" s="3" t="s">
        <v>24</v>
      </c>
      <c r="C27" s="3" t="s">
        <v>25</v>
      </c>
      <c r="D27" s="3" t="s">
        <v>26</v>
      </c>
      <c r="E27" s="8">
        <v>1</v>
      </c>
      <c r="F27" s="10"/>
      <c r="G27" s="10">
        <f aca="true" t="shared" si="0" ref="G27:G37">E27*F27</f>
        <v>0</v>
      </c>
    </row>
    <row r="28" spans="1:7" ht="66">
      <c r="A28" s="3" t="s">
        <v>10</v>
      </c>
      <c r="B28" s="3" t="s">
        <v>24</v>
      </c>
      <c r="C28" s="3" t="s">
        <v>27</v>
      </c>
      <c r="D28" s="3" t="s">
        <v>28</v>
      </c>
      <c r="E28" s="8">
        <v>18</v>
      </c>
      <c r="F28" s="10"/>
      <c r="G28" s="10">
        <f t="shared" si="0"/>
        <v>0</v>
      </c>
    </row>
    <row r="29" spans="1:7" ht="33">
      <c r="A29" s="3" t="s">
        <v>11</v>
      </c>
      <c r="B29" s="3" t="s">
        <v>29</v>
      </c>
      <c r="C29" s="3" t="s">
        <v>30</v>
      </c>
      <c r="D29" s="3" t="s">
        <v>23</v>
      </c>
      <c r="E29" s="8">
        <v>6</v>
      </c>
      <c r="F29" s="10"/>
      <c r="G29" s="10">
        <f t="shared" si="0"/>
        <v>0</v>
      </c>
    </row>
    <row r="30" spans="1:7" ht="33">
      <c r="A30" s="3" t="s">
        <v>12</v>
      </c>
      <c r="B30" s="3" t="s">
        <v>31</v>
      </c>
      <c r="C30" s="3" t="s">
        <v>32</v>
      </c>
      <c r="D30" s="3" t="s">
        <v>33</v>
      </c>
      <c r="E30" s="8">
        <v>1</v>
      </c>
      <c r="F30" s="10"/>
      <c r="G30" s="10">
        <f t="shared" si="0"/>
        <v>0</v>
      </c>
    </row>
    <row r="31" spans="1:7" ht="33">
      <c r="A31" s="3" t="s">
        <v>13</v>
      </c>
      <c r="B31" s="3" t="s">
        <v>31</v>
      </c>
      <c r="C31" s="3" t="s">
        <v>34</v>
      </c>
      <c r="D31" s="3" t="s">
        <v>33</v>
      </c>
      <c r="E31" s="8">
        <v>1</v>
      </c>
      <c r="F31" s="10"/>
      <c r="G31" s="10">
        <f t="shared" si="0"/>
        <v>0</v>
      </c>
    </row>
    <row r="32" spans="1:7" ht="33">
      <c r="A32" s="3" t="s">
        <v>14</v>
      </c>
      <c r="B32" s="3" t="s">
        <v>35</v>
      </c>
      <c r="C32" s="3" t="s">
        <v>36</v>
      </c>
      <c r="D32" s="3" t="s">
        <v>37</v>
      </c>
      <c r="E32" s="8">
        <v>119</v>
      </c>
      <c r="F32" s="10"/>
      <c r="G32" s="10">
        <f t="shared" si="0"/>
        <v>0</v>
      </c>
    </row>
    <row r="33" spans="1:7" ht="49.5">
      <c r="A33" s="3" t="s">
        <v>38</v>
      </c>
      <c r="B33" s="3" t="s">
        <v>39</v>
      </c>
      <c r="C33" s="3" t="s">
        <v>40</v>
      </c>
      <c r="D33" s="3" t="s">
        <v>23</v>
      </c>
      <c r="E33" s="8">
        <v>59.5</v>
      </c>
      <c r="F33" s="10"/>
      <c r="G33" s="10">
        <f t="shared" si="0"/>
        <v>0</v>
      </c>
    </row>
    <row r="34" spans="1:7" ht="33">
      <c r="A34" s="3" t="s">
        <v>41</v>
      </c>
      <c r="B34" s="3" t="s">
        <v>42</v>
      </c>
      <c r="C34" s="3" t="s">
        <v>43</v>
      </c>
      <c r="D34" s="3" t="s">
        <v>23</v>
      </c>
      <c r="E34" s="8">
        <v>54</v>
      </c>
      <c r="F34" s="10"/>
      <c r="G34" s="10">
        <f t="shared" si="0"/>
        <v>0</v>
      </c>
    </row>
    <row r="35" spans="1:7" ht="49.5">
      <c r="A35" s="3" t="s">
        <v>44</v>
      </c>
      <c r="B35" s="3" t="s">
        <v>45</v>
      </c>
      <c r="C35" s="3" t="s">
        <v>46</v>
      </c>
      <c r="D35" s="3" t="s">
        <v>37</v>
      </c>
      <c r="E35" s="8">
        <v>20</v>
      </c>
      <c r="F35" s="10"/>
      <c r="G35" s="10">
        <f t="shared" si="0"/>
        <v>0</v>
      </c>
    </row>
    <row r="36" spans="1:7" ht="49.5">
      <c r="A36" s="3" t="s">
        <v>47</v>
      </c>
      <c r="B36" s="3" t="s">
        <v>48</v>
      </c>
      <c r="C36" s="3" t="s">
        <v>49</v>
      </c>
      <c r="D36" s="3" t="s">
        <v>37</v>
      </c>
      <c r="E36" s="8">
        <v>20</v>
      </c>
      <c r="F36" s="10"/>
      <c r="G36" s="10">
        <f t="shared" si="0"/>
        <v>0</v>
      </c>
    </row>
    <row r="37" spans="1:7" ht="49.5">
      <c r="A37" s="3" t="s">
        <v>50</v>
      </c>
      <c r="B37" s="3" t="s">
        <v>51</v>
      </c>
      <c r="C37" s="3" t="s">
        <v>52</v>
      </c>
      <c r="D37" s="3" t="s">
        <v>37</v>
      </c>
      <c r="E37" s="8">
        <v>25</v>
      </c>
      <c r="F37" s="10"/>
      <c r="G37" s="10">
        <f t="shared" si="0"/>
        <v>0</v>
      </c>
    </row>
    <row r="38" spans="1:7" ht="15">
      <c r="A38" s="4"/>
      <c r="B38" s="4"/>
      <c r="C38" s="4" t="s">
        <v>53</v>
      </c>
      <c r="D38" s="4"/>
      <c r="E38" s="9"/>
      <c r="F38" s="5"/>
      <c r="G38" s="5">
        <f>SUM(G26:G37)</f>
        <v>0</v>
      </c>
    </row>
    <row r="39" spans="1:7" ht="15">
      <c r="A39" s="2" t="s">
        <v>9</v>
      </c>
      <c r="B39" s="2"/>
      <c r="C39" s="2" t="s">
        <v>54</v>
      </c>
      <c r="D39" s="2"/>
      <c r="E39" s="7"/>
      <c r="F39" s="11"/>
      <c r="G39" s="11"/>
    </row>
    <row r="40" spans="1:7" ht="49.5">
      <c r="A40" s="3" t="s">
        <v>55</v>
      </c>
      <c r="B40" s="3" t="s">
        <v>56</v>
      </c>
      <c r="C40" s="3" t="s">
        <v>57</v>
      </c>
      <c r="D40" s="3" t="s">
        <v>33</v>
      </c>
      <c r="E40" s="8">
        <v>5</v>
      </c>
      <c r="F40" s="10"/>
      <c r="G40" s="10">
        <f>E40*F40</f>
        <v>0</v>
      </c>
    </row>
    <row r="41" spans="1:7" ht="49.5">
      <c r="A41" s="3" t="s">
        <v>58</v>
      </c>
      <c r="B41" s="3" t="s">
        <v>59</v>
      </c>
      <c r="C41" s="3" t="s">
        <v>60</v>
      </c>
      <c r="D41" s="3" t="s">
        <v>33</v>
      </c>
      <c r="E41" s="8">
        <v>50</v>
      </c>
      <c r="F41" s="10"/>
      <c r="G41" s="10">
        <f>E41*F41</f>
        <v>0</v>
      </c>
    </row>
    <row r="42" spans="1:7" ht="82.5">
      <c r="A42" s="3" t="s">
        <v>61</v>
      </c>
      <c r="B42" s="3" t="s">
        <v>62</v>
      </c>
      <c r="C42" s="3" t="s">
        <v>63</v>
      </c>
      <c r="D42" s="3" t="s">
        <v>33</v>
      </c>
      <c r="E42" s="8">
        <v>115</v>
      </c>
      <c r="F42" s="10"/>
      <c r="G42" s="10">
        <f>E42*F42</f>
        <v>0</v>
      </c>
    </row>
    <row r="43" spans="1:7" ht="15">
      <c r="A43" s="4"/>
      <c r="B43" s="4"/>
      <c r="C43" s="4" t="s">
        <v>64</v>
      </c>
      <c r="D43" s="4"/>
      <c r="E43" s="9"/>
      <c r="F43" s="5"/>
      <c r="G43" s="5">
        <f>SUM(G40:G42)</f>
        <v>0</v>
      </c>
    </row>
    <row r="44" spans="1:7" ht="42.75">
      <c r="A44" s="2" t="s">
        <v>10</v>
      </c>
      <c r="B44" s="2"/>
      <c r="C44" s="2" t="s">
        <v>65</v>
      </c>
      <c r="D44" s="2"/>
      <c r="E44" s="7"/>
      <c r="F44" s="11"/>
      <c r="G44" s="11"/>
    </row>
    <row r="45" spans="1:7" ht="66">
      <c r="A45" s="3" t="s">
        <v>66</v>
      </c>
      <c r="B45" s="3" t="s">
        <v>67</v>
      </c>
      <c r="C45" s="3" t="s">
        <v>68</v>
      </c>
      <c r="D45" s="3" t="s">
        <v>23</v>
      </c>
      <c r="E45" s="8">
        <v>157</v>
      </c>
      <c r="F45" s="10"/>
      <c r="G45" s="10">
        <f>E45*F45</f>
        <v>0</v>
      </c>
    </row>
    <row r="46" spans="1:7" ht="33">
      <c r="A46" s="3" t="s">
        <v>69</v>
      </c>
      <c r="B46" s="3" t="s">
        <v>70</v>
      </c>
      <c r="C46" s="3" t="s">
        <v>71</v>
      </c>
      <c r="D46" s="3" t="s">
        <v>23</v>
      </c>
      <c r="E46" s="8">
        <v>157</v>
      </c>
      <c r="F46" s="10"/>
      <c r="G46" s="10">
        <f aca="true" t="shared" si="1" ref="G46:G53">E46*F46</f>
        <v>0</v>
      </c>
    </row>
    <row r="47" spans="1:7" ht="33">
      <c r="A47" s="3" t="s">
        <v>72</v>
      </c>
      <c r="B47" s="3" t="s">
        <v>73</v>
      </c>
      <c r="C47" s="3" t="s">
        <v>74</v>
      </c>
      <c r="D47" s="3" t="s">
        <v>23</v>
      </c>
      <c r="E47" s="8">
        <v>157</v>
      </c>
      <c r="F47" s="10"/>
      <c r="G47" s="10">
        <f t="shared" si="1"/>
        <v>0</v>
      </c>
    </row>
    <row r="48" spans="1:7" ht="33">
      <c r="A48" s="3" t="s">
        <v>75</v>
      </c>
      <c r="B48" s="3" t="s">
        <v>76</v>
      </c>
      <c r="C48" s="3" t="s">
        <v>77</v>
      </c>
      <c r="D48" s="3" t="s">
        <v>23</v>
      </c>
      <c r="E48" s="8">
        <v>271</v>
      </c>
      <c r="F48" s="10"/>
      <c r="G48" s="10">
        <f t="shared" si="1"/>
        <v>0</v>
      </c>
    </row>
    <row r="49" spans="1:7" ht="33">
      <c r="A49" s="3" t="s">
        <v>78</v>
      </c>
      <c r="B49" s="3" t="s">
        <v>73</v>
      </c>
      <c r="C49" s="3" t="s">
        <v>79</v>
      </c>
      <c r="D49" s="3" t="s">
        <v>23</v>
      </c>
      <c r="E49" s="8">
        <v>271</v>
      </c>
      <c r="F49" s="10"/>
      <c r="G49" s="10">
        <f t="shared" si="1"/>
        <v>0</v>
      </c>
    </row>
    <row r="50" spans="1:7" ht="49.5">
      <c r="A50" s="3" t="s">
        <v>80</v>
      </c>
      <c r="B50" s="3" t="s">
        <v>81</v>
      </c>
      <c r="C50" s="3" t="s">
        <v>82</v>
      </c>
      <c r="D50" s="3" t="s">
        <v>23</v>
      </c>
      <c r="E50" s="8">
        <v>271</v>
      </c>
      <c r="F50" s="10"/>
      <c r="G50" s="10">
        <f t="shared" si="1"/>
        <v>0</v>
      </c>
    </row>
    <row r="51" spans="1:7" ht="49.5">
      <c r="A51" s="3" t="s">
        <v>83</v>
      </c>
      <c r="B51" s="3" t="s">
        <v>84</v>
      </c>
      <c r="C51" s="3" t="s">
        <v>85</v>
      </c>
      <c r="D51" s="3" t="s">
        <v>23</v>
      </c>
      <c r="E51" s="8">
        <v>157</v>
      </c>
      <c r="F51" s="10"/>
      <c r="G51" s="10">
        <f t="shared" si="1"/>
        <v>0</v>
      </c>
    </row>
    <row r="52" spans="1:7" ht="49.5">
      <c r="A52" s="3" t="s">
        <v>86</v>
      </c>
      <c r="B52" s="3" t="s">
        <v>87</v>
      </c>
      <c r="C52" s="3" t="s">
        <v>88</v>
      </c>
      <c r="D52" s="3" t="s">
        <v>37</v>
      </c>
      <c r="E52" s="8">
        <v>144</v>
      </c>
      <c r="F52" s="10"/>
      <c r="G52" s="10">
        <f t="shared" si="1"/>
        <v>0</v>
      </c>
    </row>
    <row r="53" spans="1:7" ht="33">
      <c r="A53" s="3" t="s">
        <v>89</v>
      </c>
      <c r="B53" s="3" t="s">
        <v>90</v>
      </c>
      <c r="C53" s="3" t="s">
        <v>91</v>
      </c>
      <c r="D53" s="3" t="s">
        <v>37</v>
      </c>
      <c r="E53" s="8">
        <v>161</v>
      </c>
      <c r="F53" s="10"/>
      <c r="G53" s="10">
        <f t="shared" si="1"/>
        <v>0</v>
      </c>
    </row>
    <row r="54" spans="1:7" ht="42.75">
      <c r="A54" s="4"/>
      <c r="B54" s="4"/>
      <c r="C54" s="4" t="s">
        <v>92</v>
      </c>
      <c r="D54" s="4"/>
      <c r="E54" s="9"/>
      <c r="F54" s="5"/>
      <c r="G54" s="5">
        <f>SUM(G45:G53)</f>
        <v>0</v>
      </c>
    </row>
    <row r="55" spans="1:7" ht="15">
      <c r="A55" s="2" t="s">
        <v>11</v>
      </c>
      <c r="B55" s="2"/>
      <c r="C55" s="2" t="s">
        <v>93</v>
      </c>
      <c r="D55" s="2"/>
      <c r="E55" s="7"/>
      <c r="F55" s="11"/>
      <c r="G55" s="11"/>
    </row>
    <row r="56" spans="1:7" ht="66">
      <c r="A56" s="3" t="s">
        <v>94</v>
      </c>
      <c r="B56" s="3" t="s">
        <v>59</v>
      </c>
      <c r="C56" s="3" t="s">
        <v>95</v>
      </c>
      <c r="D56" s="3" t="s">
        <v>33</v>
      </c>
      <c r="E56" s="8">
        <v>128.75</v>
      </c>
      <c r="F56" s="10"/>
      <c r="G56" s="10">
        <f>E56*F56</f>
        <v>0</v>
      </c>
    </row>
    <row r="57" spans="1:7" ht="66">
      <c r="A57" s="3" t="s">
        <v>96</v>
      </c>
      <c r="B57" s="3" t="s">
        <v>97</v>
      </c>
      <c r="C57" s="3" t="s">
        <v>98</v>
      </c>
      <c r="D57" s="3" t="s">
        <v>99</v>
      </c>
      <c r="E57" s="8">
        <v>3</v>
      </c>
      <c r="F57" s="10"/>
      <c r="G57" s="10">
        <f aca="true" t="shared" si="2" ref="G57:G62">E57*F57</f>
        <v>0</v>
      </c>
    </row>
    <row r="58" spans="1:7" ht="66">
      <c r="A58" s="3" t="s">
        <v>100</v>
      </c>
      <c r="B58" s="3" t="s">
        <v>101</v>
      </c>
      <c r="C58" s="3" t="s">
        <v>102</v>
      </c>
      <c r="D58" s="3" t="s">
        <v>99</v>
      </c>
      <c r="E58" s="8">
        <v>1</v>
      </c>
      <c r="F58" s="10"/>
      <c r="G58" s="10">
        <f t="shared" si="2"/>
        <v>0</v>
      </c>
    </row>
    <row r="59" spans="1:7" ht="49.5">
      <c r="A59" s="3" t="s">
        <v>103</v>
      </c>
      <c r="B59" s="3" t="s">
        <v>104</v>
      </c>
      <c r="C59" s="3" t="s">
        <v>105</v>
      </c>
      <c r="D59" s="3" t="s">
        <v>99</v>
      </c>
      <c r="E59" s="8">
        <v>3</v>
      </c>
      <c r="F59" s="10"/>
      <c r="G59" s="10">
        <f t="shared" si="2"/>
        <v>0</v>
      </c>
    </row>
    <row r="60" spans="1:7" ht="49.5">
      <c r="A60" s="3" t="s">
        <v>106</v>
      </c>
      <c r="B60" s="3" t="s">
        <v>107</v>
      </c>
      <c r="C60" s="3" t="s">
        <v>108</v>
      </c>
      <c r="D60" s="3" t="s">
        <v>37</v>
      </c>
      <c r="E60" s="8">
        <v>97</v>
      </c>
      <c r="F60" s="10"/>
      <c r="G60" s="10">
        <f t="shared" si="2"/>
        <v>0</v>
      </c>
    </row>
    <row r="61" spans="1:7" ht="49.5">
      <c r="A61" s="3" t="s">
        <v>109</v>
      </c>
      <c r="B61" s="3" t="s">
        <v>110</v>
      </c>
      <c r="C61" s="3" t="s">
        <v>111</v>
      </c>
      <c r="D61" s="3" t="s">
        <v>37</v>
      </c>
      <c r="E61" s="8">
        <v>136</v>
      </c>
      <c r="F61" s="10"/>
      <c r="G61" s="10">
        <f t="shared" si="2"/>
        <v>0</v>
      </c>
    </row>
    <row r="62" spans="1:7" ht="33">
      <c r="A62" s="3" t="s">
        <v>112</v>
      </c>
      <c r="B62" s="3" t="s">
        <v>113</v>
      </c>
      <c r="C62" s="3" t="s">
        <v>114</v>
      </c>
      <c r="D62" s="3" t="s">
        <v>99</v>
      </c>
      <c r="E62" s="8">
        <v>2</v>
      </c>
      <c r="F62" s="10"/>
      <c r="G62" s="10">
        <f t="shared" si="2"/>
        <v>0</v>
      </c>
    </row>
    <row r="63" spans="1:7" ht="15">
      <c r="A63" s="4"/>
      <c r="B63" s="4"/>
      <c r="C63" s="4" t="s">
        <v>115</v>
      </c>
      <c r="D63" s="4"/>
      <c r="E63" s="9"/>
      <c r="F63" s="5"/>
      <c r="G63" s="5">
        <f>SUM(G56:G62)</f>
        <v>0</v>
      </c>
    </row>
    <row r="64" spans="1:7" ht="15">
      <c r="A64" s="2" t="s">
        <v>12</v>
      </c>
      <c r="B64" s="2"/>
      <c r="C64" s="2" t="s">
        <v>116</v>
      </c>
      <c r="D64" s="2"/>
      <c r="E64" s="7"/>
      <c r="F64" s="11"/>
      <c r="G64" s="11"/>
    </row>
    <row r="65" spans="1:7" ht="49.5">
      <c r="A65" s="3" t="s">
        <v>117</v>
      </c>
      <c r="B65" s="3" t="s">
        <v>118</v>
      </c>
      <c r="C65" s="3" t="s">
        <v>119</v>
      </c>
      <c r="D65" s="3" t="s">
        <v>23</v>
      </c>
      <c r="E65" s="8">
        <v>233</v>
      </c>
      <c r="F65" s="10"/>
      <c r="G65" s="10">
        <f>E65*F65</f>
        <v>0</v>
      </c>
    </row>
    <row r="66" spans="1:7" ht="33">
      <c r="A66" s="3" t="s">
        <v>120</v>
      </c>
      <c r="B66" s="3" t="s">
        <v>121</v>
      </c>
      <c r="C66" s="3" t="s">
        <v>122</v>
      </c>
      <c r="D66" s="3" t="s">
        <v>26</v>
      </c>
      <c r="E66" s="8">
        <v>2</v>
      </c>
      <c r="F66" s="10"/>
      <c r="G66" s="10">
        <f aca="true" t="shared" si="3" ref="G66:G73">E66*F66</f>
        <v>0</v>
      </c>
    </row>
    <row r="67" spans="1:7" ht="49.5">
      <c r="A67" s="3" t="s">
        <v>123</v>
      </c>
      <c r="B67" s="3" t="s">
        <v>121</v>
      </c>
      <c r="C67" s="3" t="s">
        <v>124</v>
      </c>
      <c r="D67" s="3" t="s">
        <v>99</v>
      </c>
      <c r="E67" s="8">
        <v>2</v>
      </c>
      <c r="F67" s="10"/>
      <c r="G67" s="10">
        <f t="shared" si="3"/>
        <v>0</v>
      </c>
    </row>
    <row r="68" spans="1:7" ht="33">
      <c r="A68" s="3" t="s">
        <v>125</v>
      </c>
      <c r="B68" s="3" t="s">
        <v>126</v>
      </c>
      <c r="C68" s="3" t="s">
        <v>127</v>
      </c>
      <c r="D68" s="3" t="s">
        <v>99</v>
      </c>
      <c r="E68" s="8">
        <v>5</v>
      </c>
      <c r="F68" s="10"/>
      <c r="G68" s="10">
        <f t="shared" si="3"/>
        <v>0</v>
      </c>
    </row>
    <row r="69" spans="1:7" ht="49.5">
      <c r="A69" s="3" t="s">
        <v>128</v>
      </c>
      <c r="B69" s="3" t="s">
        <v>129</v>
      </c>
      <c r="C69" s="3" t="s">
        <v>130</v>
      </c>
      <c r="D69" s="3" t="s">
        <v>99</v>
      </c>
      <c r="E69" s="8">
        <v>7</v>
      </c>
      <c r="F69" s="10"/>
      <c r="G69" s="10">
        <f t="shared" si="3"/>
        <v>0</v>
      </c>
    </row>
    <row r="70" spans="1:7" ht="115.5">
      <c r="A70" s="3" t="s">
        <v>131</v>
      </c>
      <c r="B70" s="3" t="s">
        <v>132</v>
      </c>
      <c r="C70" s="3" t="s">
        <v>133</v>
      </c>
      <c r="D70" s="3" t="s">
        <v>37</v>
      </c>
      <c r="E70" s="8">
        <v>10</v>
      </c>
      <c r="F70" s="10"/>
      <c r="G70" s="10">
        <f t="shared" si="3"/>
        <v>0</v>
      </c>
    </row>
    <row r="71" spans="1:7" ht="49.5">
      <c r="A71" s="3" t="s">
        <v>134</v>
      </c>
      <c r="B71" s="3" t="s">
        <v>135</v>
      </c>
      <c r="C71" s="3" t="s">
        <v>136</v>
      </c>
      <c r="D71" s="3" t="s">
        <v>23</v>
      </c>
      <c r="E71" s="8">
        <v>6</v>
      </c>
      <c r="F71" s="10"/>
      <c r="G71" s="10">
        <f t="shared" si="3"/>
        <v>0</v>
      </c>
    </row>
    <row r="72" spans="1:7" ht="66">
      <c r="A72" s="3" t="s">
        <v>137</v>
      </c>
      <c r="B72" s="3" t="s">
        <v>138</v>
      </c>
      <c r="C72" s="3" t="s">
        <v>139</v>
      </c>
      <c r="D72" s="3" t="s">
        <v>23</v>
      </c>
      <c r="E72" s="8">
        <v>12</v>
      </c>
      <c r="F72" s="10"/>
      <c r="G72" s="10">
        <f t="shared" si="3"/>
        <v>0</v>
      </c>
    </row>
    <row r="73" spans="1:7" ht="66">
      <c r="A73" s="3" t="s">
        <v>140</v>
      </c>
      <c r="B73" s="3" t="s">
        <v>141</v>
      </c>
      <c r="C73" s="3" t="s">
        <v>142</v>
      </c>
      <c r="D73" s="3" t="s">
        <v>23</v>
      </c>
      <c r="E73" s="8">
        <v>41.9</v>
      </c>
      <c r="F73" s="10"/>
      <c r="G73" s="10">
        <f t="shared" si="3"/>
        <v>0</v>
      </c>
    </row>
    <row r="74" spans="1:7" ht="28.5">
      <c r="A74" s="4"/>
      <c r="B74" s="4"/>
      <c r="C74" s="4" t="s">
        <v>143</v>
      </c>
      <c r="D74" s="4"/>
      <c r="E74" s="9"/>
      <c r="F74" s="5"/>
      <c r="G74" s="5">
        <f>SUM(G65:G73)</f>
        <v>0</v>
      </c>
    </row>
    <row r="75" spans="1:7" ht="15">
      <c r="A75" s="2" t="s">
        <v>13</v>
      </c>
      <c r="B75" s="2"/>
      <c r="C75" s="2" t="s">
        <v>144</v>
      </c>
      <c r="D75" s="2"/>
      <c r="E75" s="7"/>
      <c r="F75" s="11"/>
      <c r="G75" s="11"/>
    </row>
    <row r="76" spans="1:7" ht="28.5">
      <c r="A76" s="2" t="s">
        <v>145</v>
      </c>
      <c r="B76" s="2"/>
      <c r="C76" s="2" t="s">
        <v>146</v>
      </c>
      <c r="D76" s="2"/>
      <c r="E76" s="7"/>
      <c r="F76" s="11"/>
      <c r="G76" s="11"/>
    </row>
    <row r="77" spans="1:7" ht="33">
      <c r="A77" s="3" t="s">
        <v>147</v>
      </c>
      <c r="B77" s="3" t="s">
        <v>56</v>
      </c>
      <c r="C77" s="3" t="s">
        <v>148</v>
      </c>
      <c r="D77" s="3" t="s">
        <v>33</v>
      </c>
      <c r="E77" s="8">
        <v>4.16</v>
      </c>
      <c r="F77" s="10"/>
      <c r="G77" s="10">
        <f>E77*F77</f>
        <v>0</v>
      </c>
    </row>
    <row r="78" spans="1:7" ht="33">
      <c r="A78" s="3" t="s">
        <v>149</v>
      </c>
      <c r="B78" s="3" t="s">
        <v>150</v>
      </c>
      <c r="C78" s="3" t="s">
        <v>151</v>
      </c>
      <c r="D78" s="3" t="s">
        <v>37</v>
      </c>
      <c r="E78" s="8">
        <v>13</v>
      </c>
      <c r="F78" s="10"/>
      <c r="G78" s="10">
        <f aca="true" t="shared" si="4" ref="G78:G94">E78*F78</f>
        <v>0</v>
      </c>
    </row>
    <row r="79" spans="1:7" ht="33">
      <c r="A79" s="3" t="s">
        <v>152</v>
      </c>
      <c r="B79" s="3" t="s">
        <v>153</v>
      </c>
      <c r="C79" s="3" t="s">
        <v>154</v>
      </c>
      <c r="D79" s="3" t="s">
        <v>33</v>
      </c>
      <c r="E79" s="8">
        <v>7.44</v>
      </c>
      <c r="F79" s="10"/>
      <c r="G79" s="10">
        <f t="shared" si="4"/>
        <v>0</v>
      </c>
    </row>
    <row r="80" spans="1:7" ht="33">
      <c r="A80" s="3" t="s">
        <v>155</v>
      </c>
      <c r="B80" s="3" t="s">
        <v>156</v>
      </c>
      <c r="C80" s="3" t="s">
        <v>157</v>
      </c>
      <c r="D80" s="3" t="s">
        <v>37</v>
      </c>
      <c r="E80" s="8">
        <v>18</v>
      </c>
      <c r="F80" s="10"/>
      <c r="G80" s="10">
        <f t="shared" si="4"/>
        <v>0</v>
      </c>
    </row>
    <row r="81" spans="1:7" ht="33">
      <c r="A81" s="3" t="s">
        <v>158</v>
      </c>
      <c r="B81" s="3" t="s">
        <v>159</v>
      </c>
      <c r="C81" s="3" t="s">
        <v>160</v>
      </c>
      <c r="D81" s="3" t="s">
        <v>37</v>
      </c>
      <c r="E81" s="8">
        <v>15</v>
      </c>
      <c r="F81" s="10"/>
      <c r="G81" s="10">
        <f t="shared" si="4"/>
        <v>0</v>
      </c>
    </row>
    <row r="82" spans="1:7" ht="33">
      <c r="A82" s="3" t="s">
        <v>161</v>
      </c>
      <c r="B82" s="3" t="s">
        <v>162</v>
      </c>
      <c r="C82" s="3" t="s">
        <v>163</v>
      </c>
      <c r="D82" s="3" t="s">
        <v>37</v>
      </c>
      <c r="E82" s="8">
        <v>24</v>
      </c>
      <c r="F82" s="10"/>
      <c r="G82" s="10">
        <f t="shared" si="4"/>
        <v>0</v>
      </c>
    </row>
    <row r="83" spans="1:7" ht="49.5">
      <c r="A83" s="3" t="s">
        <v>164</v>
      </c>
      <c r="B83" s="3" t="s">
        <v>165</v>
      </c>
      <c r="C83" s="3" t="s">
        <v>166</v>
      </c>
      <c r="D83" s="3" t="s">
        <v>37</v>
      </c>
      <c r="E83" s="8">
        <v>3</v>
      </c>
      <c r="F83" s="10"/>
      <c r="G83" s="10">
        <f t="shared" si="4"/>
        <v>0</v>
      </c>
    </row>
    <row r="84" spans="1:7" ht="49.5">
      <c r="A84" s="3" t="s">
        <v>167</v>
      </c>
      <c r="B84" s="3" t="s">
        <v>168</v>
      </c>
      <c r="C84" s="3" t="s">
        <v>169</v>
      </c>
      <c r="D84" s="3" t="s">
        <v>37</v>
      </c>
      <c r="E84" s="8">
        <v>9</v>
      </c>
      <c r="F84" s="10"/>
      <c r="G84" s="10">
        <f t="shared" si="4"/>
        <v>0</v>
      </c>
    </row>
    <row r="85" spans="1:7" ht="49.5">
      <c r="A85" s="3" t="s">
        <v>170</v>
      </c>
      <c r="B85" s="3" t="s">
        <v>171</v>
      </c>
      <c r="C85" s="3" t="s">
        <v>172</v>
      </c>
      <c r="D85" s="3" t="s">
        <v>26</v>
      </c>
      <c r="E85" s="8">
        <v>1</v>
      </c>
      <c r="F85" s="10"/>
      <c r="G85" s="10">
        <f t="shared" si="4"/>
        <v>0</v>
      </c>
    </row>
    <row r="86" spans="1:7" ht="49.5">
      <c r="A86" s="3" t="s">
        <v>173</v>
      </c>
      <c r="B86" s="3" t="s">
        <v>174</v>
      </c>
      <c r="C86" s="3" t="s">
        <v>175</v>
      </c>
      <c r="D86" s="3" t="s">
        <v>33</v>
      </c>
      <c r="E86" s="8">
        <v>2</v>
      </c>
      <c r="F86" s="10"/>
      <c r="G86" s="10">
        <f t="shared" si="4"/>
        <v>0</v>
      </c>
    </row>
    <row r="87" spans="1:7" ht="49.5">
      <c r="A87" s="3" t="s">
        <v>176</v>
      </c>
      <c r="B87" s="3" t="s">
        <v>177</v>
      </c>
      <c r="C87" s="3" t="s">
        <v>178</v>
      </c>
      <c r="D87" s="3" t="s">
        <v>33</v>
      </c>
      <c r="E87" s="8">
        <v>2</v>
      </c>
      <c r="F87" s="10"/>
      <c r="G87" s="10">
        <f t="shared" si="4"/>
        <v>0</v>
      </c>
    </row>
    <row r="88" spans="1:7" ht="33">
      <c r="A88" s="3" t="s">
        <v>179</v>
      </c>
      <c r="B88" s="3" t="s">
        <v>180</v>
      </c>
      <c r="C88" s="3" t="s">
        <v>181</v>
      </c>
      <c r="D88" s="3" t="s">
        <v>26</v>
      </c>
      <c r="E88" s="8">
        <v>2</v>
      </c>
      <c r="F88" s="10"/>
      <c r="G88" s="10">
        <f t="shared" si="4"/>
        <v>0</v>
      </c>
    </row>
    <row r="89" spans="1:7" ht="33">
      <c r="A89" s="3" t="s">
        <v>182</v>
      </c>
      <c r="B89" s="3" t="s">
        <v>183</v>
      </c>
      <c r="C89" s="3" t="s">
        <v>184</v>
      </c>
      <c r="D89" s="3" t="s">
        <v>26</v>
      </c>
      <c r="E89" s="8">
        <v>2</v>
      </c>
      <c r="F89" s="10"/>
      <c r="G89" s="10">
        <f t="shared" si="4"/>
        <v>0</v>
      </c>
    </row>
    <row r="90" spans="1:7" ht="49.5">
      <c r="A90" s="3" t="s">
        <v>185</v>
      </c>
      <c r="B90" s="3" t="s">
        <v>186</v>
      </c>
      <c r="C90" s="3" t="s">
        <v>187</v>
      </c>
      <c r="D90" s="3" t="s">
        <v>188</v>
      </c>
      <c r="E90" s="8">
        <v>2</v>
      </c>
      <c r="F90" s="10"/>
      <c r="G90" s="10">
        <f t="shared" si="4"/>
        <v>0</v>
      </c>
    </row>
    <row r="91" spans="1:7" ht="33">
      <c r="A91" s="3" t="s">
        <v>189</v>
      </c>
      <c r="B91" s="3" t="s">
        <v>190</v>
      </c>
      <c r="C91" s="3" t="s">
        <v>191</v>
      </c>
      <c r="D91" s="3" t="s">
        <v>26</v>
      </c>
      <c r="E91" s="8">
        <v>4</v>
      </c>
      <c r="F91" s="10"/>
      <c r="G91" s="10">
        <f t="shared" si="4"/>
        <v>0</v>
      </c>
    </row>
    <row r="92" spans="1:7" ht="33">
      <c r="A92" s="3" t="s">
        <v>192</v>
      </c>
      <c r="B92" s="3" t="s">
        <v>193</v>
      </c>
      <c r="C92" s="3" t="s">
        <v>194</v>
      </c>
      <c r="D92" s="3" t="s">
        <v>195</v>
      </c>
      <c r="E92" s="8">
        <v>2</v>
      </c>
      <c r="F92" s="10"/>
      <c r="G92" s="10">
        <f t="shared" si="4"/>
        <v>0</v>
      </c>
    </row>
    <row r="93" spans="1:7" ht="16.5">
      <c r="A93" s="3" t="s">
        <v>196</v>
      </c>
      <c r="B93" s="3" t="s">
        <v>197</v>
      </c>
      <c r="C93" s="3" t="s">
        <v>198</v>
      </c>
      <c r="D93" s="3" t="s">
        <v>37</v>
      </c>
      <c r="E93" s="8">
        <v>22</v>
      </c>
      <c r="F93" s="10"/>
      <c r="G93" s="10">
        <f t="shared" si="4"/>
        <v>0</v>
      </c>
    </row>
    <row r="94" spans="1:7" ht="33">
      <c r="A94" s="3" t="s">
        <v>199</v>
      </c>
      <c r="B94" s="3" t="s">
        <v>200</v>
      </c>
      <c r="C94" s="3" t="s">
        <v>201</v>
      </c>
      <c r="D94" s="3" t="s">
        <v>37</v>
      </c>
      <c r="E94" s="8">
        <v>12</v>
      </c>
      <c r="F94" s="10"/>
      <c r="G94" s="10">
        <f t="shared" si="4"/>
        <v>0</v>
      </c>
    </row>
    <row r="95" spans="1:7" ht="28.5">
      <c r="A95" s="4"/>
      <c r="B95" s="4"/>
      <c r="C95" s="4" t="s">
        <v>202</v>
      </c>
      <c r="D95" s="4"/>
      <c r="E95" s="4"/>
      <c r="F95" s="5"/>
      <c r="G95" s="5">
        <f>SUM(G77:G94)</f>
        <v>0</v>
      </c>
    </row>
    <row r="96" spans="1:7" ht="15">
      <c r="A96" s="4"/>
      <c r="B96" s="4"/>
      <c r="C96" s="30" t="s">
        <v>203</v>
      </c>
      <c r="D96" s="31"/>
      <c r="E96" s="32">
        <f>SUM(G95,G74,G63,G54,G43,G38,G24)</f>
        <v>0</v>
      </c>
      <c r="F96" s="33"/>
      <c r="G96" s="34"/>
    </row>
    <row r="97" spans="1:7" ht="15">
      <c r="A97" s="4"/>
      <c r="B97" s="4"/>
      <c r="C97" s="30" t="s">
        <v>205</v>
      </c>
      <c r="D97" s="31"/>
      <c r="E97" s="32">
        <f>E96*0.23</f>
        <v>0</v>
      </c>
      <c r="F97" s="33"/>
      <c r="G97" s="34"/>
    </row>
    <row r="98" spans="1:8" ht="15">
      <c r="A98" s="4"/>
      <c r="B98" s="4"/>
      <c r="C98" s="30" t="s">
        <v>204</v>
      </c>
      <c r="D98" s="31"/>
      <c r="E98" s="32">
        <f>E96+E97</f>
        <v>0</v>
      </c>
      <c r="F98" s="33"/>
      <c r="G98" s="34"/>
      <c r="H98" s="6"/>
    </row>
    <row r="101" spans="2:7" ht="15">
      <c r="B101" s="12" t="s">
        <v>206</v>
      </c>
      <c r="C101" s="13"/>
      <c r="D101" s="13"/>
      <c r="E101" s="23" t="s">
        <v>207</v>
      </c>
      <c r="F101" s="23"/>
      <c r="G101" s="13"/>
    </row>
    <row r="102" ht="15">
      <c r="G102" s="14"/>
    </row>
    <row r="103" ht="15">
      <c r="G103" s="14"/>
    </row>
    <row r="104" ht="15">
      <c r="G104" s="14"/>
    </row>
    <row r="105" spans="1:7" ht="51.75" customHeight="1">
      <c r="A105" s="22" t="s">
        <v>208</v>
      </c>
      <c r="B105" s="22"/>
      <c r="C105" s="22"/>
      <c r="D105" s="22"/>
      <c r="E105" s="22"/>
      <c r="F105" s="22"/>
      <c r="G105" s="22"/>
    </row>
  </sheetData>
  <sheetProtection/>
  <mergeCells count="13">
    <mergeCell ref="E96:G96"/>
    <mergeCell ref="E97:G97"/>
    <mergeCell ref="E98:G98"/>
    <mergeCell ref="A105:G105"/>
    <mergeCell ref="E101:F101"/>
    <mergeCell ref="A6:G6"/>
    <mergeCell ref="A12:B12"/>
    <mergeCell ref="A15:B15"/>
    <mergeCell ref="A17:G17"/>
    <mergeCell ref="A18:G18"/>
    <mergeCell ref="C96:D96"/>
    <mergeCell ref="C97:D97"/>
    <mergeCell ref="C98:D98"/>
  </mergeCells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4" r:id="rId1"/>
  <ignoredErrors>
    <ignoredError sqref="A20:B95 C20:G20 C22:G22 C25:G25 C24:F24 D96 C39:G39 C38:F38 C44:G44 C43:F43 C55:G55 C54:F54 C64:G64 C63:F63 C75:G76 C74:F74 C95:F95 A96:B96 C23:E23 C29:E37 C26:E28 C41:E42 C40:E40 C46:E53 C45:E45 C57:E62 C56:E56 C66:E73 C65:E65 C78:E94 C77:E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2024-03-14T08:59:55Z</cp:lastPrinted>
  <dcterms:created xsi:type="dcterms:W3CDTF">2024-03-14T06:43:40Z</dcterms:created>
  <dcterms:modified xsi:type="dcterms:W3CDTF">2024-03-14T09:01:02Z</dcterms:modified>
  <cp:category/>
  <cp:version/>
  <cp:contentType/>
  <cp:contentStatus/>
</cp:coreProperties>
</file>