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tarek.EC1LODZ\Music\"/>
    </mc:Choice>
  </mc:AlternateContent>
  <bookViews>
    <workbookView xWindow="0" yWindow="0" windowWidth="19200" windowHeight="6410"/>
  </bookViews>
  <sheets>
    <sheet name="WYCENA" sheetId="1" r:id="rId1"/>
  </sheets>
  <calcPr calcId="162913"/>
  <extLst>
    <ext uri="GoogleSheetsCustomDataVersion2">
      <go:sheetsCustomData xmlns:go="http://customooxmlschemas.google.com/" r:id="rId13" roundtripDataChecksum="3h9Xc2zzO2nrFSr1cu3LNx+bsV2ImK5JNipieUwXyI4="/>
    </ext>
  </extLst>
</workbook>
</file>

<file path=xl/calcChain.xml><?xml version="1.0" encoding="utf-8"?>
<calcChain xmlns="http://schemas.openxmlformats.org/spreadsheetml/2006/main">
  <c r="K77" i="1" l="1"/>
  <c r="K72" i="1"/>
  <c r="K73" i="1"/>
  <c r="L73" i="1" s="1"/>
  <c r="K71" i="1"/>
  <c r="K19" i="1"/>
  <c r="L19" i="1" s="1"/>
  <c r="K20" i="1"/>
  <c r="L20" i="1" s="1"/>
  <c r="K21" i="1"/>
  <c r="L21" i="1" s="1"/>
  <c r="K22" i="1"/>
  <c r="L22" i="1"/>
  <c r="K23" i="1"/>
  <c r="L23" i="1" s="1"/>
  <c r="K24" i="1"/>
  <c r="L24" i="1" s="1"/>
  <c r="K25" i="1"/>
  <c r="L25" i="1" s="1"/>
  <c r="K15" i="1"/>
  <c r="L15" i="1" s="1"/>
  <c r="K66" i="1"/>
  <c r="L66" i="1" s="1"/>
  <c r="L67" i="1" s="1"/>
  <c r="K65" i="1"/>
  <c r="L65" i="1" s="1"/>
  <c r="K64" i="1"/>
  <c r="L64" i="1" s="1"/>
  <c r="K63" i="1"/>
  <c r="L63" i="1" s="1"/>
  <c r="K62" i="1"/>
  <c r="L62" i="1" s="1"/>
  <c r="K61" i="1"/>
  <c r="K57" i="1"/>
  <c r="L57" i="1" s="1"/>
  <c r="K55" i="1"/>
  <c r="L55" i="1" s="1"/>
  <c r="K53" i="1"/>
  <c r="L53" i="1" s="1"/>
  <c r="K52" i="1"/>
  <c r="K50" i="1"/>
  <c r="L50" i="1" s="1"/>
  <c r="K49" i="1"/>
  <c r="L49" i="1" s="1"/>
  <c r="K47" i="1"/>
  <c r="L47" i="1" s="1"/>
  <c r="K46" i="1"/>
  <c r="M48" i="1" s="1"/>
  <c r="K44" i="1"/>
  <c r="L44" i="1" s="1"/>
  <c r="K43" i="1"/>
  <c r="L43" i="1" s="1"/>
  <c r="K42" i="1"/>
  <c r="L42" i="1" s="1"/>
  <c r="K41" i="1"/>
  <c r="L41" i="1" s="1"/>
  <c r="K40" i="1"/>
  <c r="L40" i="1" s="1"/>
  <c r="L38" i="1"/>
  <c r="L37" i="1"/>
  <c r="L36" i="1"/>
  <c r="L35" i="1"/>
  <c r="L34" i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17" i="1"/>
  <c r="L17" i="1" s="1"/>
  <c r="K16" i="1"/>
  <c r="L16" i="1" s="1"/>
  <c r="K14" i="1"/>
  <c r="L14" i="1" s="1"/>
  <c r="K13" i="1"/>
  <c r="L13" i="1" s="1"/>
  <c r="K12" i="1"/>
  <c r="L12" i="1" s="1"/>
  <c r="K11" i="1"/>
  <c r="L11" i="1" s="1"/>
  <c r="K10" i="1"/>
  <c r="L10" i="1" s="1"/>
  <c r="K74" i="1" l="1"/>
  <c r="L71" i="1"/>
  <c r="M56" i="1"/>
  <c r="L52" i="1"/>
  <c r="L46" i="1"/>
  <c r="M66" i="1"/>
  <c r="M51" i="1"/>
  <c r="K67" i="1"/>
  <c r="K58" i="1"/>
  <c r="L58" i="1" s="1"/>
  <c r="M25" i="1"/>
  <c r="M82" i="1"/>
  <c r="M17" i="1"/>
  <c r="L61" i="1"/>
  <c r="L72" i="1"/>
  <c r="M32" i="1"/>
  <c r="M45" i="1"/>
  <c r="L74" i="1" l="1"/>
  <c r="L77" i="1"/>
</calcChain>
</file>

<file path=xl/sharedStrings.xml><?xml version="1.0" encoding="utf-8"?>
<sst xmlns="http://schemas.openxmlformats.org/spreadsheetml/2006/main" count="88" uniqueCount="58">
  <si>
    <t xml:space="preserve">Miejsce: </t>
  </si>
  <si>
    <t>Łódź</t>
  </si>
  <si>
    <t xml:space="preserve">Montaż </t>
  </si>
  <si>
    <t>12-13.09</t>
  </si>
  <si>
    <t xml:space="preserve">Realizacja </t>
  </si>
  <si>
    <t>14-15.09</t>
  </si>
  <si>
    <t xml:space="preserve">Demontaż </t>
  </si>
  <si>
    <t>Ilość</t>
  </si>
  <si>
    <t>Parametry</t>
  </si>
  <si>
    <t>Współczynnik</t>
  </si>
  <si>
    <t>Cena</t>
  </si>
  <si>
    <t>Netto</t>
  </si>
  <si>
    <t>Brutto</t>
  </si>
  <si>
    <t>SCENA I</t>
  </si>
  <si>
    <t>Ekran LED SMD P3(500x500, 128x128px)</t>
  </si>
  <si>
    <t>Procesor obrazu Novastar UHD 4k</t>
  </si>
  <si>
    <t>Laptop realizacyjny DELL PRECISION ( VMIX, HDMI, DP)</t>
  </si>
  <si>
    <t>MediaSerwer( 4xIN/4xOUT, Resolume, Vmix)</t>
  </si>
  <si>
    <t>Kamera Panasonic AG160</t>
  </si>
  <si>
    <t xml:space="preserve">Elementy konstrukcykjne </t>
  </si>
  <si>
    <t xml:space="preserve">LAYHER 7x6 </t>
  </si>
  <si>
    <t>Zestaw nagłośnienia estradowego</t>
  </si>
  <si>
    <t>Zestaw oświetlenia efektowego</t>
  </si>
  <si>
    <t>SCENA J</t>
  </si>
  <si>
    <t>Kamera 4K, PRO BLACKMAGIC, ZASILACZ, STOPA</t>
  </si>
  <si>
    <t xml:space="preserve">   SALA KONFERENCYJNA ZE SCENĄ (SALA GALOWA) (oznaczenie SALA A)</t>
  </si>
  <si>
    <t>komplet</t>
  </si>
  <si>
    <t>GALA</t>
  </si>
  <si>
    <t xml:space="preserve">   SALA KONFERENCYJNA BCDF</t>
  </si>
  <si>
    <t>Monitor 70" Philips + statyw</t>
  </si>
  <si>
    <t>Mikrofon SENNHEISER EW 100 G3 -handheld</t>
  </si>
  <si>
    <t>Mikser audio Berinnger X32 COMPACT</t>
  </si>
  <si>
    <t>Kolumna JBL EON 615</t>
  </si>
  <si>
    <t xml:space="preserve">  SALE WARSZTATOWE G i H (Sport Arena poz. 1)                                                                             </t>
  </si>
  <si>
    <t xml:space="preserve">STREFA EC1                                                                      </t>
  </si>
  <si>
    <t xml:space="preserve">STREFA GIER PLANSZOWYCH                                                                          </t>
  </si>
  <si>
    <t xml:space="preserve">PUNKTY INFORMACYJNE – APARATY TELEWIZYJNE NA STATYWACH    i    PUNKT AKREDYTACYJNY                                                                   </t>
  </si>
  <si>
    <t xml:space="preserve">Monitor LG 50 + statyw </t>
  </si>
  <si>
    <t>Laptop realizacyjny ( Ms Office 365/Keynote)</t>
  </si>
  <si>
    <t xml:space="preserve">DODATKI </t>
  </si>
  <si>
    <t xml:space="preserve">Scenografia - wykładzina </t>
  </si>
  <si>
    <t>1x 32 1x 56m2 2x16m2</t>
  </si>
  <si>
    <t>m2</t>
  </si>
  <si>
    <t xml:space="preserve">Ilość </t>
  </si>
  <si>
    <t>Dni</t>
  </si>
  <si>
    <t xml:space="preserve">Netto </t>
  </si>
  <si>
    <t xml:space="preserve">Technik montaż demontaż </t>
  </si>
  <si>
    <t xml:space="preserve">Realizator wizji </t>
  </si>
  <si>
    <t xml:space="preserve">Realizator światła </t>
  </si>
  <si>
    <t xml:space="preserve">Realizator dźwięku </t>
  </si>
  <si>
    <t>KOSZTY DODATKOWE/TRANSPORT</t>
  </si>
  <si>
    <t>Kilometry</t>
  </si>
  <si>
    <t xml:space="preserve">Miejsce </t>
  </si>
  <si>
    <t xml:space="preserve">Transport ciężarowy </t>
  </si>
  <si>
    <t xml:space="preserve">Nocleg </t>
  </si>
  <si>
    <t>Transport osobowy</t>
  </si>
  <si>
    <t>CAŁKOWITY KOSZT PROJEKTU</t>
  </si>
  <si>
    <t xml:space="preserve">OBSŁUGA TECHNICZNA montaż + realizacja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</si>
</sst>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m/yyyy"/>
    <numFmt numFmtId="165" formatCode="dd\.mm\.yyyy"/>
    <numFmt numFmtId="166" formatCode="_-* #,##0.00\ &quot;zł&quot;_-;\-* #,##0.00\ &quot;zł&quot;_-;_-* &quot;-&quot;??\ &quot;zł&quot;_-;_-@"/>
    <numFmt numFmtId="167" formatCode="#,##0.00\ &quot;zł&quot;"/>
  </numFmts>
  <fonts count="12" x14ac:knownFonts="1">
    <font>
      <sz val="10"/>
      <color rgb="FF000000"/>
      <name val="Calibri"/>
      <scheme val="minor"/>
    </font>
    <font>
      <sz val="10"/>
      <color theme="1"/>
      <name val="Arial"/>
    </font>
    <font>
      <sz val="12"/>
      <color theme="1"/>
      <name val="Arial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7"/>
      <color theme="1"/>
      <name val="Arial"/>
    </font>
    <font>
      <sz val="10"/>
      <color theme="1"/>
      <name val="Calibri"/>
      <scheme val="minor"/>
    </font>
    <font>
      <b/>
      <sz val="12"/>
      <color rgb="FFFFFFFF"/>
      <name val="Arial"/>
    </font>
    <font>
      <b/>
      <sz val="10"/>
      <color rgb="FFFFFFFF"/>
      <name val="Arial"/>
    </font>
    <font>
      <sz val="10"/>
      <color theme="1"/>
      <name val="Calibri"/>
    </font>
    <font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/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165" fontId="4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5" borderId="11" xfId="0" applyFont="1" applyFill="1" applyBorder="1" applyAlignment="1">
      <alignment horizontal="right"/>
    </xf>
    <xf numFmtId="0" fontId="1" fillId="5" borderId="0" xfId="0" applyFont="1" applyFill="1" applyAlignment="1">
      <alignment horizontal="center"/>
    </xf>
    <xf numFmtId="2" fontId="1" fillId="5" borderId="11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166" fontId="1" fillId="5" borderId="11" xfId="0" applyNumberFormat="1" applyFont="1" applyFill="1" applyBorder="1" applyAlignment="1">
      <alignment horizontal="right"/>
    </xf>
    <xf numFmtId="166" fontId="1" fillId="5" borderId="1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6" fontId="7" fillId="0" borderId="0" xfId="0" applyNumberFormat="1" applyFont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7" fontId="1" fillId="0" borderId="0" xfId="0" applyNumberFormat="1" applyFont="1"/>
    <xf numFmtId="167" fontId="1" fillId="6" borderId="11" xfId="0" applyNumberFormat="1" applyFont="1" applyFill="1" applyBorder="1"/>
    <xf numFmtId="0" fontId="5" fillId="3" borderId="4" xfId="0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7" fontId="1" fillId="0" borderId="8" xfId="0" applyNumberFormat="1" applyFont="1" applyBorder="1" applyAlignment="1">
      <alignment horizontal="right"/>
    </xf>
    <xf numFmtId="167" fontId="1" fillId="6" borderId="8" xfId="0" applyNumberFormat="1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67" fontId="1" fillId="2" borderId="11" xfId="0" applyNumberFormat="1" applyFont="1" applyFill="1" applyBorder="1" applyAlignment="1">
      <alignment horizontal="right"/>
    </xf>
    <xf numFmtId="167" fontId="1" fillId="2" borderId="11" xfId="0" applyNumberFormat="1" applyFont="1" applyFill="1" applyBorder="1" applyAlignment="1">
      <alignment horizontal="right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167" fontId="5" fillId="0" borderId="11" xfId="0" applyNumberFormat="1" applyFont="1" applyBorder="1" applyAlignment="1">
      <alignment horizontal="right"/>
    </xf>
    <xf numFmtId="9" fontId="1" fillId="0" borderId="0" xfId="0" applyNumberFormat="1" applyFont="1"/>
    <xf numFmtId="0" fontId="10" fillId="0" borderId="0" xfId="0" applyFont="1"/>
    <xf numFmtId="0" fontId="11" fillId="0" borderId="0" xfId="0" applyFont="1"/>
    <xf numFmtId="0" fontId="1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8" fillId="7" borderId="4" xfId="0" applyFont="1" applyFill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9" fillId="7" borderId="4" xfId="0" applyFont="1" applyFill="1" applyBorder="1"/>
    <xf numFmtId="0" fontId="1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2" borderId="8" xfId="0" applyFont="1" applyFill="1" applyBorder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5" borderId="8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3"/>
  <sheetViews>
    <sheetView tabSelected="1" view="pageBreakPreview" zoomScale="60" zoomScaleNormal="100" workbookViewId="0">
      <selection activeCell="M82" sqref="M82"/>
    </sheetView>
  </sheetViews>
  <sheetFormatPr defaultColWidth="14.3984375" defaultRowHeight="15" customHeight="1" x14ac:dyDescent="0.3"/>
  <cols>
    <col min="1" max="2" width="8.8984375" customWidth="1"/>
    <col min="3" max="3" width="7.296875" customWidth="1"/>
    <col min="4" max="4" width="5" customWidth="1"/>
    <col min="5" max="5" width="26.296875" customWidth="1"/>
    <col min="6" max="6" width="7.8984375" customWidth="1"/>
    <col min="7" max="7" width="13.59765625" customWidth="1"/>
    <col min="8" max="8" width="11" customWidth="1"/>
    <col min="9" max="9" width="10.69921875" customWidth="1"/>
    <col min="10" max="10" width="13.5" customWidth="1"/>
    <col min="11" max="11" width="17.5" customWidth="1"/>
    <col min="12" max="12" width="17.59765625" customWidth="1"/>
    <col min="13" max="13" width="12.8984375" customWidth="1"/>
    <col min="14" max="14" width="11" customWidth="1"/>
    <col min="15" max="15" width="11.3984375" customWidth="1"/>
    <col min="16" max="26" width="8.8984375" customWidth="1"/>
  </cols>
  <sheetData>
    <row r="1" spans="1:14" ht="12.75" customHeight="1" x14ac:dyDescent="0.3">
      <c r="K1" s="1"/>
      <c r="L1" s="2"/>
    </row>
    <row r="2" spans="1:14" ht="12.75" customHeight="1" x14ac:dyDescent="0.35">
      <c r="A2" s="3"/>
      <c r="B2" s="4"/>
      <c r="C2" s="4"/>
      <c r="D2" s="4"/>
      <c r="E2" s="4"/>
      <c r="F2" s="3"/>
      <c r="G2" s="3"/>
      <c r="H2" s="3"/>
      <c r="K2" s="1"/>
      <c r="L2" s="2"/>
    </row>
    <row r="3" spans="1:14" ht="12.75" customHeight="1" x14ac:dyDescent="0.3">
      <c r="A3" s="5"/>
      <c r="B3" s="5"/>
      <c r="C3" s="5"/>
      <c r="F3" s="73"/>
      <c r="G3" s="74"/>
      <c r="H3" s="74"/>
      <c r="I3" s="74"/>
    </row>
    <row r="4" spans="1:14" ht="12.75" customHeight="1" x14ac:dyDescent="0.3">
      <c r="F4" s="6"/>
      <c r="G4" s="75"/>
      <c r="H4" s="76"/>
      <c r="I4" s="76"/>
      <c r="J4" s="76"/>
      <c r="K4" s="6"/>
      <c r="L4" s="6"/>
    </row>
    <row r="5" spans="1:14" ht="12.75" customHeight="1" x14ac:dyDescent="0.3">
      <c r="A5" s="77"/>
      <c r="B5" s="76"/>
      <c r="C5" s="7"/>
      <c r="D5" s="7"/>
      <c r="F5" s="6" t="s">
        <v>0</v>
      </c>
      <c r="G5" s="75" t="s">
        <v>1</v>
      </c>
      <c r="H5" s="76"/>
      <c r="I5" s="76"/>
      <c r="J5" s="76"/>
      <c r="K5" s="6"/>
      <c r="L5" s="6"/>
    </row>
    <row r="6" spans="1:14" ht="12.75" customHeight="1" x14ac:dyDescent="0.3">
      <c r="F6" s="6" t="s">
        <v>2</v>
      </c>
      <c r="G6" s="8" t="s">
        <v>3</v>
      </c>
      <c r="I6" s="6" t="s">
        <v>4</v>
      </c>
      <c r="J6" s="8" t="s">
        <v>5</v>
      </c>
      <c r="K6" s="6" t="s">
        <v>6</v>
      </c>
      <c r="L6" s="9">
        <v>45550</v>
      </c>
    </row>
    <row r="7" spans="1:14" ht="18" customHeight="1" thickBot="1" x14ac:dyDescent="0.35">
      <c r="A7" s="10"/>
      <c r="B7" s="10"/>
      <c r="C7" s="10"/>
      <c r="D7" s="10"/>
      <c r="E7" s="10"/>
      <c r="F7" s="11"/>
      <c r="G7" s="11"/>
      <c r="H7" s="12"/>
      <c r="I7" s="11"/>
      <c r="J7" s="11"/>
      <c r="K7" s="11"/>
      <c r="L7" s="11"/>
    </row>
    <row r="8" spans="1:14" ht="18" customHeight="1" x14ac:dyDescent="0.3">
      <c r="A8" s="62"/>
      <c r="B8" s="56"/>
      <c r="C8" s="56"/>
      <c r="D8" s="56"/>
      <c r="E8" s="57"/>
      <c r="F8" s="13" t="s">
        <v>7</v>
      </c>
      <c r="G8" s="13" t="s">
        <v>8</v>
      </c>
      <c r="H8" s="14" t="s">
        <v>9</v>
      </c>
      <c r="I8" s="13"/>
      <c r="J8" s="13" t="s">
        <v>10</v>
      </c>
      <c r="K8" s="13" t="s">
        <v>11</v>
      </c>
      <c r="L8" s="13" t="s">
        <v>12</v>
      </c>
    </row>
    <row r="9" spans="1:14" ht="12.75" customHeight="1" x14ac:dyDescent="0.3">
      <c r="A9" s="68" t="s">
        <v>13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15"/>
      <c r="N9" s="15"/>
    </row>
    <row r="10" spans="1:14" ht="12.75" customHeight="1" x14ac:dyDescent="0.3">
      <c r="A10" s="72" t="s">
        <v>14</v>
      </c>
      <c r="B10" s="53"/>
      <c r="C10" s="53"/>
      <c r="D10" s="53"/>
      <c r="E10" s="54"/>
      <c r="F10" s="16">
        <v>35</v>
      </c>
      <c r="G10" s="17"/>
      <c r="H10" s="18"/>
      <c r="I10" s="19"/>
      <c r="J10" s="20"/>
      <c r="K10" s="21">
        <f t="shared" ref="K10:K17" si="0">J10*H10*F10</f>
        <v>0</v>
      </c>
      <c r="L10" s="21">
        <f t="shared" ref="L10:L17" si="1">(K10*1.23)</f>
        <v>0</v>
      </c>
      <c r="M10" s="22"/>
      <c r="N10" s="22"/>
    </row>
    <row r="11" spans="1:14" ht="12.75" customHeight="1" x14ac:dyDescent="0.3">
      <c r="A11" s="72" t="s">
        <v>15</v>
      </c>
      <c r="B11" s="53"/>
      <c r="C11" s="53"/>
      <c r="D11" s="53"/>
      <c r="E11" s="54"/>
      <c r="F11" s="16">
        <v>1</v>
      </c>
      <c r="G11" s="23"/>
      <c r="H11" s="18"/>
      <c r="I11" s="19"/>
      <c r="J11" s="20"/>
      <c r="K11" s="21">
        <f t="shared" si="0"/>
        <v>0</v>
      </c>
      <c r="L11" s="21">
        <f t="shared" si="1"/>
        <v>0</v>
      </c>
    </row>
    <row r="12" spans="1:14" ht="12.75" customHeight="1" x14ac:dyDescent="0.3">
      <c r="A12" s="72" t="s">
        <v>16</v>
      </c>
      <c r="B12" s="53"/>
      <c r="C12" s="53"/>
      <c r="D12" s="53"/>
      <c r="E12" s="54"/>
      <c r="F12" s="16">
        <v>1</v>
      </c>
      <c r="G12" s="23"/>
      <c r="H12" s="18"/>
      <c r="I12" s="19"/>
      <c r="J12" s="20"/>
      <c r="K12" s="21">
        <f t="shared" si="0"/>
        <v>0</v>
      </c>
      <c r="L12" s="21">
        <f t="shared" si="1"/>
        <v>0</v>
      </c>
    </row>
    <row r="13" spans="1:14" ht="12.75" customHeight="1" x14ac:dyDescent="0.3">
      <c r="A13" s="72" t="s">
        <v>17</v>
      </c>
      <c r="B13" s="53"/>
      <c r="C13" s="53"/>
      <c r="D13" s="53"/>
      <c r="E13" s="54"/>
      <c r="F13" s="16">
        <v>1</v>
      </c>
      <c r="G13" s="23"/>
      <c r="H13" s="18"/>
      <c r="I13" s="19"/>
      <c r="J13" s="20"/>
      <c r="K13" s="21">
        <f t="shared" si="0"/>
        <v>0</v>
      </c>
      <c r="L13" s="21">
        <f t="shared" si="1"/>
        <v>0</v>
      </c>
    </row>
    <row r="14" spans="1:14" ht="12.75" customHeight="1" x14ac:dyDescent="0.3">
      <c r="A14" s="72" t="s">
        <v>18</v>
      </c>
      <c r="B14" s="53"/>
      <c r="C14" s="53"/>
      <c r="D14" s="53"/>
      <c r="E14" s="54"/>
      <c r="F14" s="16">
        <v>1</v>
      </c>
      <c r="G14" s="23"/>
      <c r="H14" s="18"/>
      <c r="I14" s="19"/>
      <c r="J14" s="20"/>
      <c r="K14" s="21">
        <f t="shared" si="0"/>
        <v>0</v>
      </c>
      <c r="L14" s="21">
        <f t="shared" si="1"/>
        <v>0</v>
      </c>
    </row>
    <row r="15" spans="1:14" ht="12.75" customHeight="1" x14ac:dyDescent="0.3">
      <c r="A15" s="72" t="s">
        <v>19</v>
      </c>
      <c r="B15" s="53"/>
      <c r="C15" s="53"/>
      <c r="D15" s="53"/>
      <c r="E15" s="54"/>
      <c r="F15" s="16">
        <v>1</v>
      </c>
      <c r="G15" s="24" t="s">
        <v>20</v>
      </c>
      <c r="H15" s="18"/>
      <c r="I15" s="19"/>
      <c r="J15" s="20"/>
      <c r="K15" s="21">
        <f t="shared" si="0"/>
        <v>0</v>
      </c>
      <c r="L15" s="21">
        <f t="shared" ref="L15" si="2">(K15*1.23)</f>
        <v>0</v>
      </c>
    </row>
    <row r="16" spans="1:14" ht="12.75" customHeight="1" x14ac:dyDescent="0.3">
      <c r="A16" s="72" t="s">
        <v>21</v>
      </c>
      <c r="B16" s="53"/>
      <c r="C16" s="53"/>
      <c r="D16" s="53"/>
      <c r="E16" s="54"/>
      <c r="F16" s="16">
        <v>1</v>
      </c>
      <c r="G16" s="23"/>
      <c r="H16" s="18"/>
      <c r="I16" s="19"/>
      <c r="J16" s="20"/>
      <c r="K16" s="21">
        <f t="shared" si="0"/>
        <v>0</v>
      </c>
      <c r="L16" s="21">
        <f t="shared" si="1"/>
        <v>0</v>
      </c>
    </row>
    <row r="17" spans="1:13" ht="12.75" customHeight="1" x14ac:dyDescent="0.3">
      <c r="A17" s="72" t="s">
        <v>22</v>
      </c>
      <c r="B17" s="53"/>
      <c r="C17" s="53"/>
      <c r="D17" s="53"/>
      <c r="E17" s="54"/>
      <c r="F17" s="16">
        <v>1</v>
      </c>
      <c r="G17" s="23"/>
      <c r="H17" s="18"/>
      <c r="I17" s="19"/>
      <c r="J17" s="20"/>
      <c r="K17" s="21">
        <f t="shared" si="0"/>
        <v>0</v>
      </c>
      <c r="L17" s="21">
        <f t="shared" si="1"/>
        <v>0</v>
      </c>
      <c r="M17" s="25">
        <f>SUM(K10:K17)</f>
        <v>0</v>
      </c>
    </row>
    <row r="18" spans="1:13" ht="12.75" customHeight="1" x14ac:dyDescent="0.3">
      <c r="A18" s="68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3" ht="12.75" customHeight="1" x14ac:dyDescent="0.3">
      <c r="A19" s="72" t="s">
        <v>14</v>
      </c>
      <c r="B19" s="53"/>
      <c r="C19" s="53"/>
      <c r="D19" s="53"/>
      <c r="E19" s="54"/>
      <c r="F19" s="16">
        <v>35</v>
      </c>
      <c r="G19" s="17"/>
      <c r="H19" s="18"/>
      <c r="I19" s="19"/>
      <c r="J19" s="20"/>
      <c r="K19" s="21">
        <f t="shared" ref="K19:K25" si="3">J19*H19*F19</f>
        <v>0</v>
      </c>
      <c r="L19" s="21">
        <f t="shared" ref="L19:L25" si="4">(K19*1.23)</f>
        <v>0</v>
      </c>
    </row>
    <row r="20" spans="1:13" ht="12.75" customHeight="1" x14ac:dyDescent="0.3">
      <c r="A20" s="72" t="s">
        <v>15</v>
      </c>
      <c r="B20" s="53"/>
      <c r="C20" s="53"/>
      <c r="D20" s="53"/>
      <c r="E20" s="54"/>
      <c r="F20" s="16">
        <v>1</v>
      </c>
      <c r="G20" s="23"/>
      <c r="H20" s="18"/>
      <c r="I20" s="19"/>
      <c r="J20" s="20"/>
      <c r="K20" s="21">
        <f t="shared" si="3"/>
        <v>0</v>
      </c>
      <c r="L20" s="21">
        <f t="shared" si="4"/>
        <v>0</v>
      </c>
    </row>
    <row r="21" spans="1:13" ht="12.75" customHeight="1" x14ac:dyDescent="0.3">
      <c r="A21" s="72" t="s">
        <v>16</v>
      </c>
      <c r="B21" s="53"/>
      <c r="C21" s="53"/>
      <c r="D21" s="53"/>
      <c r="E21" s="54"/>
      <c r="F21" s="16">
        <v>1</v>
      </c>
      <c r="G21" s="23"/>
      <c r="H21" s="18"/>
      <c r="I21" s="19"/>
      <c r="J21" s="20"/>
      <c r="K21" s="21">
        <f t="shared" si="3"/>
        <v>0</v>
      </c>
      <c r="L21" s="21">
        <f t="shared" si="4"/>
        <v>0</v>
      </c>
    </row>
    <row r="22" spans="1:13" ht="12.75" customHeight="1" x14ac:dyDescent="0.3">
      <c r="A22" s="72" t="s">
        <v>17</v>
      </c>
      <c r="B22" s="53"/>
      <c r="C22" s="53"/>
      <c r="D22" s="53"/>
      <c r="E22" s="54"/>
      <c r="F22" s="16">
        <v>1</v>
      </c>
      <c r="G22" s="23"/>
      <c r="H22" s="18"/>
      <c r="I22" s="19"/>
      <c r="J22" s="20"/>
      <c r="K22" s="21">
        <f t="shared" si="3"/>
        <v>0</v>
      </c>
      <c r="L22" s="21">
        <f t="shared" si="4"/>
        <v>0</v>
      </c>
    </row>
    <row r="23" spans="1:13" ht="12.75" customHeight="1" x14ac:dyDescent="0.3">
      <c r="A23" s="72" t="s">
        <v>24</v>
      </c>
      <c r="B23" s="53"/>
      <c r="C23" s="53"/>
      <c r="D23" s="53"/>
      <c r="E23" s="54"/>
      <c r="F23" s="16">
        <v>8</v>
      </c>
      <c r="G23" s="23"/>
      <c r="H23" s="18"/>
      <c r="I23" s="19"/>
      <c r="J23" s="20"/>
      <c r="K23" s="21">
        <f t="shared" si="3"/>
        <v>0</v>
      </c>
      <c r="L23" s="21">
        <f t="shared" si="4"/>
        <v>0</v>
      </c>
    </row>
    <row r="24" spans="1:13" ht="12.75" customHeight="1" x14ac:dyDescent="0.3">
      <c r="A24" s="72" t="s">
        <v>21</v>
      </c>
      <c r="B24" s="53"/>
      <c r="C24" s="53"/>
      <c r="D24" s="53"/>
      <c r="E24" s="54"/>
      <c r="F24" s="16">
        <v>1</v>
      </c>
      <c r="G24" s="23"/>
      <c r="H24" s="18"/>
      <c r="I24" s="19"/>
      <c r="J24" s="20"/>
      <c r="K24" s="21">
        <f t="shared" si="3"/>
        <v>0</v>
      </c>
      <c r="L24" s="21">
        <f t="shared" si="4"/>
        <v>0</v>
      </c>
    </row>
    <row r="25" spans="1:13" ht="12.75" customHeight="1" x14ac:dyDescent="0.3">
      <c r="A25" s="72"/>
      <c r="B25" s="53"/>
      <c r="C25" s="53"/>
      <c r="D25" s="53"/>
      <c r="E25" s="54"/>
      <c r="F25" s="16">
        <v>1</v>
      </c>
      <c r="G25" s="23"/>
      <c r="H25" s="18"/>
      <c r="I25" s="19"/>
      <c r="J25" s="20"/>
      <c r="K25" s="21">
        <f t="shared" si="3"/>
        <v>0</v>
      </c>
      <c r="L25" s="21">
        <f t="shared" si="4"/>
        <v>0</v>
      </c>
      <c r="M25" s="25">
        <f>SUM(K19:K25)</f>
        <v>0</v>
      </c>
    </row>
    <row r="26" spans="1:13" ht="12.75" customHeight="1" x14ac:dyDescent="0.3">
      <c r="A26" s="68" t="s">
        <v>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3" ht="12.75" customHeight="1" x14ac:dyDescent="0.3">
      <c r="A27" s="71" t="s">
        <v>14</v>
      </c>
      <c r="B27" s="53"/>
      <c r="C27" s="53"/>
      <c r="D27" s="53"/>
      <c r="E27" s="54"/>
      <c r="F27" s="26">
        <v>24</v>
      </c>
      <c r="G27" s="27"/>
      <c r="H27" s="28"/>
      <c r="I27" s="29"/>
      <c r="J27" s="30"/>
      <c r="K27" s="31">
        <f t="shared" ref="K27:K32" si="5">J27*H27*F27</f>
        <v>0</v>
      </c>
      <c r="L27" s="31">
        <f t="shared" ref="L27:L32" si="6">(K27*1.23)</f>
        <v>0</v>
      </c>
    </row>
    <row r="28" spans="1:13" ht="12.75" customHeight="1" x14ac:dyDescent="0.3">
      <c r="A28" s="71" t="s">
        <v>15</v>
      </c>
      <c r="B28" s="53"/>
      <c r="C28" s="53"/>
      <c r="D28" s="53"/>
      <c r="E28" s="54"/>
      <c r="F28" s="26">
        <v>1</v>
      </c>
      <c r="G28" s="27"/>
      <c r="H28" s="28"/>
      <c r="I28" s="29"/>
      <c r="J28" s="30"/>
      <c r="K28" s="31">
        <f t="shared" si="5"/>
        <v>0</v>
      </c>
      <c r="L28" s="31">
        <f t="shared" si="6"/>
        <v>0</v>
      </c>
    </row>
    <row r="29" spans="1:13" ht="12.75" customHeight="1" x14ac:dyDescent="0.3">
      <c r="A29" s="71" t="s">
        <v>17</v>
      </c>
      <c r="B29" s="53"/>
      <c r="C29" s="53"/>
      <c r="D29" s="53"/>
      <c r="E29" s="54"/>
      <c r="F29" s="26">
        <v>1</v>
      </c>
      <c r="G29" s="27"/>
      <c r="H29" s="28"/>
      <c r="I29" s="29"/>
      <c r="J29" s="30"/>
      <c r="K29" s="31">
        <f t="shared" si="5"/>
        <v>0</v>
      </c>
      <c r="L29" s="31">
        <f t="shared" si="6"/>
        <v>0</v>
      </c>
    </row>
    <row r="30" spans="1:13" ht="12.75" customHeight="1" x14ac:dyDescent="0.3">
      <c r="A30" s="71" t="s">
        <v>16</v>
      </c>
      <c r="B30" s="53"/>
      <c r="C30" s="53"/>
      <c r="D30" s="53"/>
      <c r="E30" s="54"/>
      <c r="F30" s="26">
        <v>1</v>
      </c>
      <c r="G30" s="27"/>
      <c r="H30" s="28"/>
      <c r="I30" s="29"/>
      <c r="J30" s="30"/>
      <c r="K30" s="31">
        <f t="shared" si="5"/>
        <v>0</v>
      </c>
      <c r="L30" s="31">
        <f t="shared" si="6"/>
        <v>0</v>
      </c>
    </row>
    <row r="31" spans="1:13" ht="12.75" customHeight="1" x14ac:dyDescent="0.3">
      <c r="A31" s="71" t="s">
        <v>21</v>
      </c>
      <c r="B31" s="53"/>
      <c r="C31" s="53"/>
      <c r="D31" s="53"/>
      <c r="E31" s="54"/>
      <c r="F31" s="26">
        <v>1</v>
      </c>
      <c r="G31" s="32" t="s">
        <v>26</v>
      </c>
      <c r="H31" s="28"/>
      <c r="I31" s="29"/>
      <c r="J31" s="30"/>
      <c r="K31" s="31">
        <f t="shared" si="5"/>
        <v>0</v>
      </c>
      <c r="L31" s="31">
        <f t="shared" si="6"/>
        <v>0</v>
      </c>
    </row>
    <row r="32" spans="1:13" ht="12.75" customHeight="1" x14ac:dyDescent="0.3">
      <c r="A32" s="71" t="s">
        <v>22</v>
      </c>
      <c r="B32" s="53"/>
      <c r="C32" s="53"/>
      <c r="D32" s="53"/>
      <c r="E32" s="54"/>
      <c r="F32" s="26">
        <v>1</v>
      </c>
      <c r="G32" s="32" t="s">
        <v>27</v>
      </c>
      <c r="H32" s="28"/>
      <c r="I32" s="29"/>
      <c r="J32" s="30"/>
      <c r="K32" s="31">
        <f t="shared" si="5"/>
        <v>0</v>
      </c>
      <c r="L32" s="31">
        <f t="shared" si="6"/>
        <v>0</v>
      </c>
      <c r="M32" s="25">
        <f>SUM(K27:K32)</f>
        <v>0</v>
      </c>
    </row>
    <row r="33" spans="1:13" ht="12.75" customHeight="1" x14ac:dyDescent="0.3">
      <c r="A33" s="68" t="s">
        <v>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3" ht="12.75" customHeight="1" x14ac:dyDescent="0.3">
      <c r="A34" s="71" t="s">
        <v>29</v>
      </c>
      <c r="B34" s="53"/>
      <c r="C34" s="53"/>
      <c r="D34" s="53"/>
      <c r="E34" s="54"/>
      <c r="F34" s="26">
        <v>8</v>
      </c>
      <c r="G34" s="27"/>
      <c r="H34" s="28"/>
      <c r="I34" s="29"/>
      <c r="J34" s="30"/>
      <c r="K34" s="31"/>
      <c r="L34" s="31">
        <f t="shared" ref="L34:L38" si="7">(K34*1.23)</f>
        <v>0</v>
      </c>
    </row>
    <row r="35" spans="1:13" ht="12.75" customHeight="1" x14ac:dyDescent="0.3">
      <c r="A35" s="71" t="s">
        <v>16</v>
      </c>
      <c r="B35" s="53"/>
      <c r="C35" s="53"/>
      <c r="D35" s="53"/>
      <c r="E35" s="54"/>
      <c r="F35" s="26">
        <v>4</v>
      </c>
      <c r="G35" s="27"/>
      <c r="H35" s="28"/>
      <c r="I35" s="29"/>
      <c r="J35" s="30"/>
      <c r="K35" s="31"/>
      <c r="L35" s="31">
        <f t="shared" si="7"/>
        <v>0</v>
      </c>
    </row>
    <row r="36" spans="1:13" ht="12.75" customHeight="1" x14ac:dyDescent="0.3">
      <c r="A36" s="71" t="s">
        <v>30</v>
      </c>
      <c r="B36" s="53"/>
      <c r="C36" s="53"/>
      <c r="D36" s="53"/>
      <c r="E36" s="54"/>
      <c r="F36" s="26">
        <v>8</v>
      </c>
      <c r="G36" s="27"/>
      <c r="H36" s="28"/>
      <c r="I36" s="29"/>
      <c r="J36" s="30"/>
      <c r="K36" s="31"/>
      <c r="L36" s="31">
        <f t="shared" si="7"/>
        <v>0</v>
      </c>
    </row>
    <row r="37" spans="1:13" ht="12.75" customHeight="1" x14ac:dyDescent="0.3">
      <c r="A37" s="71" t="s">
        <v>31</v>
      </c>
      <c r="B37" s="53"/>
      <c r="C37" s="53"/>
      <c r="D37" s="53"/>
      <c r="E37" s="54"/>
      <c r="F37" s="26">
        <v>4</v>
      </c>
      <c r="G37" s="27"/>
      <c r="H37" s="28"/>
      <c r="I37" s="29"/>
      <c r="J37" s="30"/>
      <c r="K37" s="31"/>
      <c r="L37" s="31">
        <f t="shared" si="7"/>
        <v>0</v>
      </c>
    </row>
    <row r="38" spans="1:13" ht="12.75" customHeight="1" x14ac:dyDescent="0.3">
      <c r="A38" s="71" t="s">
        <v>32</v>
      </c>
      <c r="B38" s="53"/>
      <c r="C38" s="53"/>
      <c r="D38" s="53"/>
      <c r="E38" s="54"/>
      <c r="F38" s="26">
        <v>8</v>
      </c>
      <c r="G38" s="27"/>
      <c r="H38" s="28"/>
      <c r="I38" s="29"/>
      <c r="J38" s="30"/>
      <c r="K38" s="31"/>
      <c r="L38" s="31">
        <f t="shared" si="7"/>
        <v>0</v>
      </c>
    </row>
    <row r="39" spans="1:13" ht="12.75" customHeight="1" x14ac:dyDescent="0.3">
      <c r="A39" s="68" t="s">
        <v>33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</row>
    <row r="40" spans="1:13" ht="12.75" customHeight="1" x14ac:dyDescent="0.3">
      <c r="A40" s="71" t="s">
        <v>29</v>
      </c>
      <c r="B40" s="53"/>
      <c r="C40" s="53"/>
      <c r="D40" s="53"/>
      <c r="E40" s="54"/>
      <c r="F40" s="26">
        <v>2</v>
      </c>
      <c r="G40" s="27"/>
      <c r="H40" s="28"/>
      <c r="I40" s="29"/>
      <c r="J40" s="30"/>
      <c r="K40" s="31">
        <f>J40*H40*F40</f>
        <v>0</v>
      </c>
      <c r="L40" s="31">
        <f t="shared" ref="L40:L44" si="8">(K40*1.23)</f>
        <v>0</v>
      </c>
    </row>
    <row r="41" spans="1:13" ht="12.75" customHeight="1" x14ac:dyDescent="0.3">
      <c r="A41" s="71" t="s">
        <v>16</v>
      </c>
      <c r="B41" s="53"/>
      <c r="C41" s="53"/>
      <c r="D41" s="53"/>
      <c r="E41" s="54"/>
      <c r="F41" s="26">
        <v>2</v>
      </c>
      <c r="G41" s="27"/>
      <c r="H41" s="28"/>
      <c r="I41" s="29"/>
      <c r="J41" s="30"/>
      <c r="K41" s="31">
        <f>J41*H41*F41</f>
        <v>0</v>
      </c>
      <c r="L41" s="31">
        <f t="shared" si="8"/>
        <v>0</v>
      </c>
    </row>
    <row r="42" spans="1:13" ht="12.75" customHeight="1" x14ac:dyDescent="0.3">
      <c r="A42" s="71" t="s">
        <v>30</v>
      </c>
      <c r="B42" s="53"/>
      <c r="C42" s="53"/>
      <c r="D42" s="53"/>
      <c r="E42" s="54"/>
      <c r="F42" s="26">
        <v>2</v>
      </c>
      <c r="G42" s="27"/>
      <c r="H42" s="28"/>
      <c r="I42" s="29"/>
      <c r="J42" s="30"/>
      <c r="K42" s="31">
        <f>J42*H42*F42</f>
        <v>0</v>
      </c>
      <c r="L42" s="31">
        <f t="shared" si="8"/>
        <v>0</v>
      </c>
    </row>
    <row r="43" spans="1:13" ht="12.75" customHeight="1" x14ac:dyDescent="0.3">
      <c r="A43" s="71" t="s">
        <v>31</v>
      </c>
      <c r="B43" s="53"/>
      <c r="C43" s="53"/>
      <c r="D43" s="53"/>
      <c r="E43" s="54"/>
      <c r="F43" s="26">
        <v>2</v>
      </c>
      <c r="G43" s="27"/>
      <c r="H43" s="28"/>
      <c r="I43" s="29"/>
      <c r="J43" s="30"/>
      <c r="K43" s="31">
        <f>J43*H43*F43</f>
        <v>0</v>
      </c>
      <c r="L43" s="31">
        <f t="shared" si="8"/>
        <v>0</v>
      </c>
    </row>
    <row r="44" spans="1:13" ht="12.75" customHeight="1" x14ac:dyDescent="0.3">
      <c r="A44" s="71" t="s">
        <v>32</v>
      </c>
      <c r="B44" s="53"/>
      <c r="C44" s="53"/>
      <c r="D44" s="53"/>
      <c r="E44" s="54"/>
      <c r="F44" s="26">
        <v>4</v>
      </c>
      <c r="G44" s="27"/>
      <c r="H44" s="28"/>
      <c r="I44" s="29"/>
      <c r="J44" s="30"/>
      <c r="K44" s="31">
        <f>J44*H44*F44</f>
        <v>0</v>
      </c>
      <c r="L44" s="31">
        <f t="shared" si="8"/>
        <v>0</v>
      </c>
    </row>
    <row r="45" spans="1:13" ht="12.75" customHeight="1" x14ac:dyDescent="0.3">
      <c r="A45" s="68" t="s">
        <v>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25">
        <f>SUM(K40:K44)</f>
        <v>0</v>
      </c>
    </row>
    <row r="46" spans="1:13" ht="12.75" customHeight="1" x14ac:dyDescent="0.3">
      <c r="A46" s="71" t="s">
        <v>29</v>
      </c>
      <c r="B46" s="53"/>
      <c r="C46" s="53"/>
      <c r="D46" s="53"/>
      <c r="E46" s="54"/>
      <c r="F46" s="26">
        <v>2</v>
      </c>
      <c r="G46" s="27"/>
      <c r="H46" s="28"/>
      <c r="I46" s="29"/>
      <c r="J46" s="30"/>
      <c r="K46" s="31">
        <f>J46*H46*F46</f>
        <v>0</v>
      </c>
      <c r="L46" s="31">
        <f t="shared" ref="L46:L47" si="9">(K46*1.23)</f>
        <v>0</v>
      </c>
    </row>
    <row r="47" spans="1:13" ht="12.75" customHeight="1" x14ac:dyDescent="0.3">
      <c r="A47" s="71" t="s">
        <v>16</v>
      </c>
      <c r="B47" s="53"/>
      <c r="C47" s="53"/>
      <c r="D47" s="53"/>
      <c r="E47" s="54"/>
      <c r="F47" s="26">
        <v>1</v>
      </c>
      <c r="G47" s="27"/>
      <c r="H47" s="28"/>
      <c r="I47" s="29"/>
      <c r="J47" s="30"/>
      <c r="K47" s="31">
        <f>J47*H47*F47</f>
        <v>0</v>
      </c>
      <c r="L47" s="31">
        <f t="shared" si="9"/>
        <v>0</v>
      </c>
    </row>
    <row r="48" spans="1:13" ht="12.75" customHeight="1" x14ac:dyDescent="0.3">
      <c r="A48" s="68" t="s">
        <v>35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25">
        <f>SUM(K46:K47)</f>
        <v>0</v>
      </c>
    </row>
    <row r="49" spans="1:13" ht="12.75" customHeight="1" x14ac:dyDescent="0.3">
      <c r="A49" s="71" t="s">
        <v>29</v>
      </c>
      <c r="B49" s="53"/>
      <c r="C49" s="53"/>
      <c r="D49" s="53"/>
      <c r="E49" s="54"/>
      <c r="F49" s="26">
        <v>2</v>
      </c>
      <c r="G49" s="27"/>
      <c r="H49" s="28"/>
      <c r="I49" s="29"/>
      <c r="J49" s="30"/>
      <c r="K49" s="31">
        <f>J49*H49*F49</f>
        <v>0</v>
      </c>
      <c r="L49" s="31">
        <f t="shared" ref="L49:L50" si="10">(K49*1.23)</f>
        <v>0</v>
      </c>
    </row>
    <row r="50" spans="1:13" ht="12.75" customHeight="1" x14ac:dyDescent="0.3">
      <c r="A50" s="71" t="s">
        <v>24</v>
      </c>
      <c r="B50" s="53"/>
      <c r="C50" s="53"/>
      <c r="D50" s="53"/>
      <c r="E50" s="54"/>
      <c r="F50" s="26">
        <v>2</v>
      </c>
      <c r="G50" s="27"/>
      <c r="H50" s="28"/>
      <c r="I50" s="29"/>
      <c r="J50" s="30"/>
      <c r="K50" s="31">
        <f>J50*H50*F50</f>
        <v>0</v>
      </c>
      <c r="L50" s="31">
        <f t="shared" si="10"/>
        <v>0</v>
      </c>
    </row>
    <row r="51" spans="1:13" ht="12.75" customHeight="1" x14ac:dyDescent="0.3">
      <c r="A51" s="68" t="s">
        <v>36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25">
        <f>SUM(K49:K50)</f>
        <v>0</v>
      </c>
    </row>
    <row r="52" spans="1:13" ht="12.75" customHeight="1" x14ac:dyDescent="0.3">
      <c r="A52" s="71" t="s">
        <v>37</v>
      </c>
      <c r="B52" s="53"/>
      <c r="C52" s="53"/>
      <c r="D52" s="53"/>
      <c r="E52" s="54"/>
      <c r="F52" s="26">
        <v>12</v>
      </c>
      <c r="G52" s="27"/>
      <c r="H52" s="28"/>
      <c r="I52" s="29"/>
      <c r="J52" s="30"/>
      <c r="K52" s="31">
        <f>J52*H52*F52</f>
        <v>0</v>
      </c>
      <c r="L52" s="31">
        <f t="shared" ref="L52:L53" si="11">(K52*1.23)</f>
        <v>0</v>
      </c>
    </row>
    <row r="53" spans="1:13" ht="12.75" customHeight="1" x14ac:dyDescent="0.3">
      <c r="A53" s="71" t="s">
        <v>38</v>
      </c>
      <c r="B53" s="53"/>
      <c r="C53" s="53"/>
      <c r="D53" s="53"/>
      <c r="E53" s="54"/>
      <c r="F53" s="26">
        <v>5</v>
      </c>
      <c r="G53" s="27"/>
      <c r="H53" s="28"/>
      <c r="I53" s="29"/>
      <c r="J53" s="30"/>
      <c r="K53" s="31">
        <f>J53*H53*F53</f>
        <v>0</v>
      </c>
      <c r="L53" s="31">
        <f t="shared" si="11"/>
        <v>0</v>
      </c>
    </row>
    <row r="54" spans="1:13" ht="12.75" customHeight="1" x14ac:dyDescent="0.3">
      <c r="A54" s="71"/>
      <c r="B54" s="53"/>
      <c r="C54" s="53"/>
      <c r="D54" s="53"/>
      <c r="E54" s="54"/>
      <c r="F54" s="26"/>
      <c r="G54" s="27"/>
      <c r="H54" s="28"/>
      <c r="I54" s="29"/>
      <c r="J54" s="30"/>
      <c r="K54" s="31"/>
      <c r="L54" s="31"/>
    </row>
    <row r="55" spans="1:13" ht="12.75" customHeight="1" x14ac:dyDescent="0.3">
      <c r="A55" s="71"/>
      <c r="B55" s="53"/>
      <c r="C55" s="53"/>
      <c r="D55" s="53"/>
      <c r="E55" s="54"/>
      <c r="F55" s="26"/>
      <c r="G55" s="27"/>
      <c r="H55" s="28"/>
      <c r="I55" s="29"/>
      <c r="J55" s="30"/>
      <c r="K55" s="31">
        <f>J55*H55*F55</f>
        <v>0</v>
      </c>
      <c r="L55" s="31">
        <f>(K55*1.23)</f>
        <v>0</v>
      </c>
    </row>
    <row r="56" spans="1:13" ht="12.75" customHeight="1" x14ac:dyDescent="0.3">
      <c r="A56" s="68" t="s">
        <v>39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25">
        <f>SUM(K52:K55)</f>
        <v>0</v>
      </c>
    </row>
    <row r="57" spans="1:13" ht="12.75" customHeight="1" x14ac:dyDescent="0.3">
      <c r="A57" s="71" t="s">
        <v>40</v>
      </c>
      <c r="B57" s="53"/>
      <c r="C57" s="53"/>
      <c r="D57" s="53"/>
      <c r="E57" s="54"/>
      <c r="F57" s="26">
        <v>120</v>
      </c>
      <c r="G57" s="69" t="s">
        <v>41</v>
      </c>
      <c r="H57" s="70"/>
      <c r="I57" s="26" t="s">
        <v>42</v>
      </c>
      <c r="J57" s="30"/>
      <c r="K57" s="31">
        <f>J57*F57</f>
        <v>0</v>
      </c>
      <c r="L57" s="31">
        <f t="shared" ref="L57" si="12">(K57*1.23)</f>
        <v>0</v>
      </c>
    </row>
    <row r="58" spans="1:13" ht="12.75" customHeight="1" x14ac:dyDescent="0.3">
      <c r="J58" s="33"/>
      <c r="K58" s="34">
        <f>SUM(K57:K57)</f>
        <v>0</v>
      </c>
      <c r="L58" s="34">
        <f>K58*1.23</f>
        <v>0</v>
      </c>
    </row>
    <row r="59" spans="1:13" ht="12.75" customHeight="1" thickBot="1" x14ac:dyDescent="0.35"/>
    <row r="60" spans="1:13" ht="12.75" customHeight="1" x14ac:dyDescent="0.3">
      <c r="A60" s="62" t="s">
        <v>57</v>
      </c>
      <c r="B60" s="56"/>
      <c r="C60" s="56"/>
      <c r="D60" s="56"/>
      <c r="E60" s="57"/>
      <c r="F60" s="63" t="s">
        <v>43</v>
      </c>
      <c r="G60" s="57"/>
      <c r="H60" s="13" t="s">
        <v>7</v>
      </c>
      <c r="I60" s="13" t="s">
        <v>44</v>
      </c>
      <c r="J60" s="13" t="s">
        <v>10</v>
      </c>
      <c r="K60" s="13" t="s">
        <v>45</v>
      </c>
      <c r="L60" s="35" t="s">
        <v>12</v>
      </c>
    </row>
    <row r="61" spans="1:13" ht="12.75" customHeight="1" x14ac:dyDescent="0.3">
      <c r="A61" s="71" t="s">
        <v>46</v>
      </c>
      <c r="B61" s="53"/>
      <c r="C61" s="53"/>
      <c r="D61" s="53"/>
      <c r="E61" s="54"/>
      <c r="F61" s="64">
        <v>14</v>
      </c>
      <c r="G61" s="54"/>
      <c r="H61" s="26"/>
      <c r="I61" s="26">
        <v>3</v>
      </c>
      <c r="J61" s="36"/>
      <c r="K61" s="37">
        <f>J61*I61*F61</f>
        <v>0</v>
      </c>
      <c r="L61" s="38">
        <f t="shared" ref="L61:L66" si="13">K61*1.23</f>
        <v>0</v>
      </c>
    </row>
    <row r="62" spans="1:13" ht="12.75" customHeight="1" x14ac:dyDescent="0.3">
      <c r="A62" s="71" t="s">
        <v>47</v>
      </c>
      <c r="B62" s="53"/>
      <c r="C62" s="53"/>
      <c r="D62" s="53"/>
      <c r="E62" s="54"/>
      <c r="F62" s="64"/>
      <c r="G62" s="54"/>
      <c r="H62" s="26">
        <v>3</v>
      </c>
      <c r="I62" s="26">
        <v>2.5</v>
      </c>
      <c r="J62" s="36"/>
      <c r="K62" s="37">
        <f>J62*I62*H62</f>
        <v>0</v>
      </c>
      <c r="L62" s="38">
        <f t="shared" si="13"/>
        <v>0</v>
      </c>
    </row>
    <row r="63" spans="1:13" ht="12.75" customHeight="1" x14ac:dyDescent="0.3">
      <c r="A63" s="71" t="s">
        <v>48</v>
      </c>
      <c r="B63" s="53"/>
      <c r="C63" s="53"/>
      <c r="D63" s="53"/>
      <c r="E63" s="54"/>
      <c r="F63" s="64"/>
      <c r="G63" s="54"/>
      <c r="H63" s="26">
        <v>1</v>
      </c>
      <c r="I63" s="26">
        <v>2.5</v>
      </c>
      <c r="J63" s="36"/>
      <c r="K63" s="37">
        <f>J63*H63</f>
        <v>0</v>
      </c>
      <c r="L63" s="38">
        <f t="shared" si="13"/>
        <v>0</v>
      </c>
    </row>
    <row r="64" spans="1:13" ht="12.75" customHeight="1" x14ac:dyDescent="0.3">
      <c r="A64" s="71" t="s">
        <v>49</v>
      </c>
      <c r="B64" s="53"/>
      <c r="C64" s="53"/>
      <c r="D64" s="53"/>
      <c r="E64" s="54"/>
      <c r="F64" s="64"/>
      <c r="G64" s="54"/>
      <c r="H64" s="26">
        <v>2</v>
      </c>
      <c r="I64" s="26">
        <v>2.5</v>
      </c>
      <c r="J64" s="36"/>
      <c r="K64" s="37">
        <f>J64*H64</f>
        <v>0</v>
      </c>
      <c r="L64" s="38">
        <f t="shared" si="13"/>
        <v>0</v>
      </c>
    </row>
    <row r="65" spans="1:15" ht="12.75" customHeight="1" x14ac:dyDescent="0.3">
      <c r="A65" s="52"/>
      <c r="B65" s="53"/>
      <c r="C65" s="53"/>
      <c r="D65" s="53"/>
      <c r="E65" s="54"/>
      <c r="F65" s="64"/>
      <c r="G65" s="54"/>
      <c r="H65" s="29"/>
      <c r="I65" s="29"/>
      <c r="J65" s="37"/>
      <c r="K65" s="37">
        <f>J65*I65*H65</f>
        <v>0</v>
      </c>
      <c r="L65" s="38">
        <f t="shared" si="13"/>
        <v>0</v>
      </c>
    </row>
    <row r="66" spans="1:15" ht="12.75" customHeight="1" x14ac:dyDescent="0.3">
      <c r="A66" s="52"/>
      <c r="B66" s="53"/>
      <c r="C66" s="53"/>
      <c r="D66" s="53"/>
      <c r="E66" s="54"/>
      <c r="F66" s="64"/>
      <c r="G66" s="54"/>
      <c r="H66" s="29"/>
      <c r="I66" s="29"/>
      <c r="J66" s="37"/>
      <c r="K66" s="37">
        <f>J66*H66</f>
        <v>0</v>
      </c>
      <c r="L66" s="38">
        <f t="shared" si="13"/>
        <v>0</v>
      </c>
      <c r="M66" s="33">
        <f>SUM(K57:K57)</f>
        <v>0</v>
      </c>
      <c r="N66" s="33"/>
    </row>
    <row r="67" spans="1:15" ht="12.75" customHeight="1" x14ac:dyDescent="0.3">
      <c r="J67" s="33"/>
      <c r="K67" s="34">
        <f>SUM(K61:K66)</f>
        <v>0</v>
      </c>
      <c r="L67" s="39">
        <f>SUM(L66)</f>
        <v>0</v>
      </c>
      <c r="M67" s="7"/>
    </row>
    <row r="68" spans="1:15" ht="12.75" customHeight="1" x14ac:dyDescent="0.3">
      <c r="M68" s="7"/>
    </row>
    <row r="69" spans="1:15" ht="12.75" customHeight="1" thickBot="1" x14ac:dyDescent="0.35">
      <c r="M69" s="7"/>
    </row>
    <row r="70" spans="1:15" ht="12.75" customHeight="1" x14ac:dyDescent="0.3">
      <c r="A70" s="62" t="s">
        <v>50</v>
      </c>
      <c r="B70" s="56"/>
      <c r="C70" s="56"/>
      <c r="D70" s="56"/>
      <c r="E70" s="57"/>
      <c r="F70" s="63" t="s">
        <v>7</v>
      </c>
      <c r="G70" s="57"/>
      <c r="H70" s="13" t="s">
        <v>51</v>
      </c>
      <c r="I70" s="13" t="s">
        <v>52</v>
      </c>
      <c r="J70" s="13" t="s">
        <v>10</v>
      </c>
      <c r="K70" s="13" t="s">
        <v>45</v>
      </c>
      <c r="L70" s="35" t="s">
        <v>12</v>
      </c>
      <c r="M70" s="7"/>
    </row>
    <row r="71" spans="1:15" ht="12.75" customHeight="1" x14ac:dyDescent="0.3">
      <c r="A71" s="52" t="s">
        <v>53</v>
      </c>
      <c r="B71" s="53"/>
      <c r="C71" s="53"/>
      <c r="D71" s="53"/>
      <c r="E71" s="54"/>
      <c r="F71" s="64"/>
      <c r="G71" s="54"/>
      <c r="H71" s="29"/>
      <c r="I71" s="26"/>
      <c r="J71" s="37"/>
      <c r="K71" s="37">
        <f>J71*H71</f>
        <v>0</v>
      </c>
      <c r="L71" s="38">
        <f t="shared" ref="L71:L73" si="14">K71*1.23</f>
        <v>0</v>
      </c>
      <c r="M71" s="7"/>
    </row>
    <row r="72" spans="1:15" ht="12.75" customHeight="1" x14ac:dyDescent="0.3">
      <c r="A72" s="65" t="s">
        <v>54</v>
      </c>
      <c r="B72" s="53"/>
      <c r="C72" s="53"/>
      <c r="D72" s="53"/>
      <c r="E72" s="54"/>
      <c r="F72" s="40"/>
      <c r="G72" s="41"/>
      <c r="H72" s="40"/>
      <c r="I72" s="40"/>
      <c r="J72" s="42"/>
      <c r="K72" s="37">
        <f t="shared" ref="K72:K73" si="15">J72*H72</f>
        <v>0</v>
      </c>
      <c r="L72" s="38">
        <f t="shared" si="14"/>
        <v>0</v>
      </c>
      <c r="M72" s="7"/>
    </row>
    <row r="73" spans="1:15" ht="12.75" customHeight="1" x14ac:dyDescent="0.3">
      <c r="A73" s="66" t="s">
        <v>55</v>
      </c>
      <c r="B73" s="53"/>
      <c r="C73" s="53"/>
      <c r="D73" s="53"/>
      <c r="E73" s="54"/>
      <c r="F73" s="67"/>
      <c r="G73" s="54"/>
      <c r="H73" s="40"/>
      <c r="I73" s="41"/>
      <c r="J73" s="43"/>
      <c r="K73" s="37">
        <f t="shared" si="15"/>
        <v>0</v>
      </c>
      <c r="L73" s="38">
        <f t="shared" si="14"/>
        <v>0</v>
      </c>
      <c r="M73" s="7"/>
    </row>
    <row r="74" spans="1:15" ht="12.75" customHeight="1" x14ac:dyDescent="0.3">
      <c r="J74" s="33"/>
      <c r="K74" s="34">
        <f t="shared" ref="K74:L74" si="16">SUM(K71:K73)</f>
        <v>0</v>
      </c>
      <c r="L74" s="39">
        <f t="shared" si="16"/>
        <v>0</v>
      </c>
      <c r="M74" s="7"/>
    </row>
    <row r="75" spans="1:15" ht="12.75" customHeight="1" thickBot="1" x14ac:dyDescent="0.35">
      <c r="M75" s="7"/>
      <c r="N75" s="33"/>
      <c r="O75" s="33"/>
    </row>
    <row r="76" spans="1:15" ht="15.5" x14ac:dyDescent="0.35">
      <c r="A76" s="55" t="s">
        <v>56</v>
      </c>
      <c r="B76" s="56"/>
      <c r="C76" s="56"/>
      <c r="D76" s="56"/>
      <c r="E76" s="57"/>
      <c r="F76" s="58"/>
      <c r="G76" s="56"/>
      <c r="H76" s="44"/>
      <c r="I76" s="44"/>
      <c r="J76" s="45"/>
      <c r="K76" s="46" t="s">
        <v>45</v>
      </c>
      <c r="L76" s="47" t="s">
        <v>12</v>
      </c>
      <c r="M76" s="7"/>
    </row>
    <row r="77" spans="1:15" ht="13" x14ac:dyDescent="0.3">
      <c r="A77" s="59"/>
      <c r="B77" s="60"/>
      <c r="C77" s="60"/>
      <c r="D77" s="60"/>
      <c r="E77" s="60"/>
      <c r="F77" s="60"/>
      <c r="G77" s="60"/>
      <c r="H77" s="60"/>
      <c r="I77" s="60"/>
      <c r="J77" s="61"/>
      <c r="K77" s="48" t="e">
        <f>SUM(M82+#REF!+M66+M56+M51+M48+M45+M32+M25+M17)</f>
        <v>#REF!</v>
      </c>
      <c r="L77" s="48" t="e">
        <f>K77*1.23</f>
        <v>#REF!</v>
      </c>
      <c r="M77" s="7"/>
    </row>
    <row r="78" spans="1:15" ht="13" x14ac:dyDescent="0.3">
      <c r="A78" s="7"/>
      <c r="B78" s="7"/>
      <c r="C78" s="7"/>
      <c r="D78" s="7"/>
      <c r="E78" s="7"/>
      <c r="F78" s="7"/>
      <c r="G78" s="7"/>
      <c r="H78" s="7"/>
      <c r="I78" s="7"/>
      <c r="J78" s="49"/>
      <c r="K78" s="7"/>
      <c r="L78" s="7"/>
      <c r="M78" s="7"/>
    </row>
    <row r="79" spans="1:15" ht="13" x14ac:dyDescent="0.3">
      <c r="A79" s="50"/>
      <c r="K79" s="50"/>
      <c r="M79" s="7"/>
    </row>
    <row r="80" spans="1:15" ht="13" x14ac:dyDescent="0.3">
      <c r="A80" s="50"/>
      <c r="K80" s="51"/>
      <c r="M80" s="7"/>
    </row>
    <row r="81" spans="1:13" ht="13" x14ac:dyDescent="0.3">
      <c r="A81" s="50"/>
      <c r="K81" s="51"/>
      <c r="M81" s="7"/>
    </row>
    <row r="82" spans="1:13" ht="13" x14ac:dyDescent="0.3">
      <c r="K82" s="1"/>
      <c r="L82" s="2"/>
      <c r="M82" s="33">
        <f>SUM(K71:K74)</f>
        <v>0</v>
      </c>
    </row>
    <row r="83" spans="1:13" ht="13" x14ac:dyDescent="0.3"/>
    <row r="84" spans="1:13" ht="13" x14ac:dyDescent="0.3"/>
    <row r="85" spans="1:13" ht="13" x14ac:dyDescent="0.3"/>
    <row r="86" spans="1:13" ht="13" x14ac:dyDescent="0.3"/>
    <row r="87" spans="1:13" ht="13" x14ac:dyDescent="0.3"/>
    <row r="88" spans="1:13" ht="13" x14ac:dyDescent="0.3"/>
    <row r="89" spans="1:13" ht="13" x14ac:dyDescent="0.3"/>
    <row r="90" spans="1:13" ht="13" x14ac:dyDescent="0.3"/>
    <row r="91" spans="1:13" ht="13" x14ac:dyDescent="0.3"/>
    <row r="92" spans="1:13" ht="13" x14ac:dyDescent="0.3"/>
    <row r="93" spans="1:13" ht="13" x14ac:dyDescent="0.3"/>
    <row r="94" spans="1:13" ht="13" x14ac:dyDescent="0.3"/>
    <row r="95" spans="1:13" ht="13" x14ac:dyDescent="0.3"/>
    <row r="96" spans="1:13" ht="13" x14ac:dyDescent="0.3"/>
    <row r="97" ht="13" x14ac:dyDescent="0.3"/>
    <row r="98" ht="13" x14ac:dyDescent="0.3"/>
    <row r="99" ht="13" x14ac:dyDescent="0.3"/>
    <row r="100" ht="23.5" customHeight="1" x14ac:dyDescent="0.3"/>
    <row r="101" ht="12.5" customHeight="1" x14ac:dyDescent="0.3"/>
    <row r="102" ht="22" customHeight="1" x14ac:dyDescent="0.3"/>
    <row r="103" ht="30.5" customHeight="1" x14ac:dyDescent="0.3"/>
    <row r="104" ht="19.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</sheetData>
  <mergeCells count="79">
    <mergeCell ref="A19:E19"/>
    <mergeCell ref="A20:E20"/>
    <mergeCell ref="A21:E21"/>
    <mergeCell ref="F3:I3"/>
    <mergeCell ref="G4:J4"/>
    <mergeCell ref="A5:B5"/>
    <mergeCell ref="G5:J5"/>
    <mergeCell ref="A8:E8"/>
    <mergeCell ref="A9:L9"/>
    <mergeCell ref="A10:E10"/>
    <mergeCell ref="A11:E11"/>
    <mergeCell ref="A12:E12"/>
    <mergeCell ref="A13:E13"/>
    <mergeCell ref="A14:E14"/>
    <mergeCell ref="A15:E15"/>
    <mergeCell ref="A16:E16"/>
    <mergeCell ref="A18:L18"/>
    <mergeCell ref="A17:E17"/>
    <mergeCell ref="A36:E36"/>
    <mergeCell ref="A37:E37"/>
    <mergeCell ref="A38:E38"/>
    <mergeCell ref="A22:E22"/>
    <mergeCell ref="A23:E23"/>
    <mergeCell ref="A24:E24"/>
    <mergeCell ref="A25:E25"/>
    <mergeCell ref="A26:L26"/>
    <mergeCell ref="A27:E27"/>
    <mergeCell ref="A28:E28"/>
    <mergeCell ref="A29:E29"/>
    <mergeCell ref="A30:E30"/>
    <mergeCell ref="A31:E31"/>
    <mergeCell ref="A32:E32"/>
    <mergeCell ref="A33:L33"/>
    <mergeCell ref="A34:E34"/>
    <mergeCell ref="A35:E35"/>
    <mergeCell ref="A45:L45"/>
    <mergeCell ref="F62:G62"/>
    <mergeCell ref="F63:G63"/>
    <mergeCell ref="F64:G64"/>
    <mergeCell ref="A44:E44"/>
    <mergeCell ref="A46:E46"/>
    <mergeCell ref="A47:E47"/>
    <mergeCell ref="A60:E60"/>
    <mergeCell ref="A61:E61"/>
    <mergeCell ref="A62:E62"/>
    <mergeCell ref="A63:E63"/>
    <mergeCell ref="A64:E64"/>
    <mergeCell ref="A39:L39"/>
    <mergeCell ref="A40:E40"/>
    <mergeCell ref="A41:E41"/>
    <mergeCell ref="A42:E42"/>
    <mergeCell ref="A43:E43"/>
    <mergeCell ref="F61:G61"/>
    <mergeCell ref="A49:E49"/>
    <mergeCell ref="A50:E50"/>
    <mergeCell ref="A52:E52"/>
    <mergeCell ref="A53:E53"/>
    <mergeCell ref="A54:E54"/>
    <mergeCell ref="A55:E55"/>
    <mergeCell ref="A57:E57"/>
    <mergeCell ref="A48:L48"/>
    <mergeCell ref="A51:L51"/>
    <mergeCell ref="A56:L56"/>
    <mergeCell ref="G57:H57"/>
    <mergeCell ref="F60:G60"/>
    <mergeCell ref="A65:E65"/>
    <mergeCell ref="A66:E66"/>
    <mergeCell ref="A76:E76"/>
    <mergeCell ref="F76:G76"/>
    <mergeCell ref="A77:J77"/>
    <mergeCell ref="A70:E70"/>
    <mergeCell ref="F70:G70"/>
    <mergeCell ref="A71:E71"/>
    <mergeCell ref="F71:G71"/>
    <mergeCell ref="A72:E72"/>
    <mergeCell ref="A73:E73"/>
    <mergeCell ref="F73:G73"/>
    <mergeCell ref="F65:G65"/>
    <mergeCell ref="F66:G66"/>
  </mergeCells>
  <conditionalFormatting sqref="B9:E14">
    <cfRule type="notContainsBlanks" dxfId="0" priority="1">
      <formula>LEN(TRIM(B9))&gt;0</formula>
    </cfRule>
  </conditionalFormatting>
  <dataValidations count="2">
    <dataValidation type="list" allowBlank="1" showErrorMessage="1" sqref="A57">
      <formula1>#REF!</formula1>
    </dataValidation>
    <dataValidation type="list" allowBlank="1" showErrorMessage="1" sqref="A10:A17 A19:A25 A27:A32 A34:A38 A40:A44 A46:A47 A49:A50 A52:A55">
      <formula1>#REF!</formula1>
    </dataValidation>
  </dataValidations>
  <printOptions horizontalCentered="1"/>
  <pageMargins left="0.39370078740157477" right="0" top="0" bottom="3.1496062992125984E-2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Mariusz Sitarek</cp:lastModifiedBy>
  <dcterms:created xsi:type="dcterms:W3CDTF">2014-04-18T10:04:51Z</dcterms:created>
  <dcterms:modified xsi:type="dcterms:W3CDTF">2024-03-28T11:13:50Z</dcterms:modified>
</cp:coreProperties>
</file>