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15600" windowHeight="11760"/>
  </bookViews>
  <sheets>
    <sheet name="Wiązownica" sheetId="1" r:id="rId1"/>
    <sheet name="kosztorys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D6" i="3" l="1"/>
  <c r="F6" i="3" s="1"/>
  <c r="D7" i="3"/>
  <c r="F7" i="3" s="1"/>
  <c r="D8" i="3"/>
  <c r="F8" i="3" s="1"/>
  <c r="D9" i="3"/>
  <c r="F9" i="3" s="1"/>
  <c r="D10" i="3"/>
  <c r="F10" i="3" s="1"/>
  <c r="D11" i="3"/>
  <c r="F11" i="3" s="1"/>
  <c r="B10" i="3"/>
  <c r="B9" i="3"/>
  <c r="B8" i="3"/>
  <c r="B7" i="3"/>
  <c r="B6" i="3"/>
  <c r="D5" i="3"/>
  <c r="C5" i="3"/>
  <c r="C4" i="3"/>
  <c r="A2" i="3"/>
  <c r="F12" i="3" l="1"/>
  <c r="F13" i="3" s="1"/>
  <c r="F14" i="3" s="1"/>
</calcChain>
</file>

<file path=xl/sharedStrings.xml><?xml version="1.0" encoding="utf-8"?>
<sst xmlns="http://schemas.openxmlformats.org/spreadsheetml/2006/main" count="33" uniqueCount="21">
  <si>
    <t>Lp.</t>
  </si>
  <si>
    <t>Wyszczególnienie elementów rozliczeniowych i obliczenie ilości</t>
  </si>
  <si>
    <t>Jednostka</t>
  </si>
  <si>
    <t>Ilość</t>
  </si>
  <si>
    <t>Nazwa</t>
  </si>
  <si>
    <t>Mechaniczne frezowanie nawierzchni asfaltowej na zimno, bez odwożenia ścinki</t>
  </si>
  <si>
    <t>Skropienie istniejącej nawierzchni emulsją w ilości 0,6 kg/m2</t>
  </si>
  <si>
    <t>KOSZTORYS</t>
  </si>
  <si>
    <t>Cena jedn. PLN</t>
  </si>
  <si>
    <t>Wartość PLN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</si>
  <si>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</si>
  <si>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</t>
  </si>
  <si>
    <t>VAT 23%</t>
  </si>
  <si>
    <t>Razem brutto</t>
  </si>
  <si>
    <t>Razem netto</t>
  </si>
  <si>
    <t>Wykonanie nawierzchni z betonu asfaltowego o uziarnieniu 0/12,8 warstwa ścieralna gr. w-wy 4 cm</t>
  </si>
  <si>
    <t>Przebudowa drogi gminnej w m. Wiązownica ul. Nad Sanem dz. nr 1189</t>
  </si>
  <si>
    <t xml:space="preserve">Oczyszczenie warstwy konstrukcyjnej (mechanicznie) istniejącej nawierzchni 220 m x 3,5 m = 770 m2 </t>
  </si>
  <si>
    <t xml:space="preserve">Uzupełnienie poboczy kruszywem łamanym 0/31,5 gr. warstwy po zagęszczeniu 4 cm      
220 m x 2 x 0,25 m = 110 m2 </t>
  </si>
  <si>
    <t>Wyrównanie istniejącej nawierzchni betonem asfaltowym BA 0/12,5 śr. gr 3 cm,    
770 m2 x 0,03 m x 2,4 t/m3 = 55,44</t>
  </si>
  <si>
    <t>PRZEDMIAR - 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</si>
</sst>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B15" sqref="B15"/>
    </sheetView>
  </sheetViews>
  <sheetFormatPr defaultRowHeight="15" x14ac:dyDescent="0.25"/>
  <cols>
    <col min="2" max="2" width="45.85546875" customWidth="1"/>
  </cols>
  <sheetData>
    <row r="1" spans="1:25" ht="28.5" customHeight="1" x14ac:dyDescent="0.25">
      <c r="A1" s="29" t="s">
        <v>20</v>
      </c>
      <c r="B1" s="29"/>
      <c r="C1" s="29"/>
      <c r="D1" s="29"/>
    </row>
    <row r="2" spans="1:25" x14ac:dyDescent="0.25">
      <c r="A2" s="30" t="s">
        <v>16</v>
      </c>
      <c r="B2" s="30"/>
      <c r="C2" s="30"/>
      <c r="D2" s="30"/>
    </row>
    <row r="3" spans="1:25" x14ac:dyDescent="0.25">
      <c r="A3" s="30"/>
      <c r="B3" s="30"/>
      <c r="C3" s="30"/>
      <c r="D3" s="30"/>
    </row>
    <row r="4" spans="1:25" x14ac:dyDescent="0.25">
      <c r="A4" s="9"/>
      <c r="B4" s="9"/>
      <c r="C4" s="9"/>
      <c r="D4" s="9"/>
    </row>
    <row r="5" spans="1:25" x14ac:dyDescent="0.25">
      <c r="A5" s="28" t="s">
        <v>0</v>
      </c>
      <c r="B5" s="27" t="s">
        <v>1</v>
      </c>
      <c r="C5" s="27" t="s">
        <v>2</v>
      </c>
      <c r="D5" s="27"/>
    </row>
    <row r="6" spans="1:25" ht="30" customHeight="1" x14ac:dyDescent="0.25">
      <c r="A6" s="28"/>
      <c r="B6" s="27"/>
      <c r="C6" s="2" t="s">
        <v>4</v>
      </c>
      <c r="D6" s="2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50.1" customHeight="1" x14ac:dyDescent="0.25">
      <c r="A7" s="8">
        <v>1</v>
      </c>
      <c r="B7" s="5" t="s">
        <v>5</v>
      </c>
      <c r="C7" s="12" t="s">
        <v>10</v>
      </c>
      <c r="D7" s="7">
        <v>35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0.1" customHeight="1" x14ac:dyDescent="0.25">
      <c r="A8" s="8">
        <v>2</v>
      </c>
      <c r="B8" s="6" t="s">
        <v>17</v>
      </c>
      <c r="C8" s="12" t="s">
        <v>10</v>
      </c>
      <c r="D8" s="7">
        <v>770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0.1" customHeight="1" x14ac:dyDescent="0.25">
      <c r="A9" s="4">
        <v>3</v>
      </c>
      <c r="B9" s="6" t="s">
        <v>6</v>
      </c>
      <c r="C9" s="12" t="s">
        <v>10</v>
      </c>
      <c r="D9" s="7">
        <v>770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0.1" customHeight="1" x14ac:dyDescent="0.25">
      <c r="A10" s="4">
        <v>4</v>
      </c>
      <c r="B10" s="6" t="s">
        <v>19</v>
      </c>
      <c r="C10" s="3" t="s">
        <v>11</v>
      </c>
      <c r="D10" s="7">
        <v>55.44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0.1" customHeight="1" x14ac:dyDescent="0.25">
      <c r="A11" s="4">
        <v>5</v>
      </c>
      <c r="B11" s="6" t="s">
        <v>15</v>
      </c>
      <c r="C11" s="12" t="s">
        <v>10</v>
      </c>
      <c r="D11" s="7">
        <v>770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0.1" customHeight="1" x14ac:dyDescent="0.25">
      <c r="A12" s="4">
        <v>6</v>
      </c>
      <c r="B12" s="6" t="s">
        <v>18</v>
      </c>
      <c r="C12" s="12" t="s">
        <v>10</v>
      </c>
      <c r="D12" s="7">
        <v>110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0.1" customHeight="1" x14ac:dyDescent="0.25">
      <c r="A13" s="24"/>
      <c r="B13" s="25"/>
      <c r="C13" s="24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</row>
    <row r="48" spans="1:25" x14ac:dyDescent="0.25">
      <c r="A48" s="1"/>
      <c r="B48" s="1"/>
      <c r="C48" s="1"/>
      <c r="D48" s="1"/>
    </row>
  </sheetData>
  <mergeCells count="5">
    <mergeCell ref="C5:D5"/>
    <mergeCell ref="B5:B6"/>
    <mergeCell ref="A5:A6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1" sqref="B11"/>
    </sheetView>
  </sheetViews>
  <sheetFormatPr defaultRowHeight="15" x14ac:dyDescent="0.25"/>
  <cols>
    <col min="1" max="1" width="8.5703125" customWidth="1"/>
    <col min="2" max="2" width="36" customWidth="1"/>
    <col min="3" max="3" width="11.28515625" customWidth="1"/>
    <col min="4" max="4" width="11.42578125" customWidth="1"/>
    <col min="5" max="5" width="9.5703125" customWidth="1"/>
    <col min="6" max="6" width="10" bestFit="1" customWidth="1"/>
  </cols>
  <sheetData>
    <row r="1" spans="1:6" ht="34.5" customHeight="1" x14ac:dyDescent="0.25">
      <c r="A1" s="29" t="s">
        <v>7</v>
      </c>
      <c r="B1" s="29"/>
      <c r="C1" s="29"/>
      <c r="D1" s="29"/>
      <c r="E1" s="29"/>
      <c r="F1" s="29"/>
    </row>
    <row r="2" spans="1:6" ht="15" customHeight="1" x14ac:dyDescent="0.25">
      <c r="A2" s="32" t="str">
        <f>Wiązownica!A2</f>
        <v>Przebudowa drogi gminnej w m. Wiązownica ul. Nad Sanem dz. nr 1189</v>
      </c>
      <c r="B2" s="32"/>
      <c r="C2" s="32"/>
      <c r="D2" s="32"/>
      <c r="E2" s="32"/>
      <c r="F2" s="32"/>
    </row>
    <row r="3" spans="1:6" x14ac:dyDescent="0.25">
      <c r="A3" s="33"/>
      <c r="B3" s="33"/>
      <c r="C3" s="33"/>
      <c r="D3" s="33"/>
      <c r="E3" s="33"/>
      <c r="F3" s="33"/>
    </row>
    <row r="4" spans="1:6" ht="26.25" customHeight="1" x14ac:dyDescent="0.25">
      <c r="A4" s="28" t="s">
        <v>0</v>
      </c>
      <c r="B4" s="27" t="s">
        <v>1</v>
      </c>
      <c r="C4" s="28" t="str">
        <f>Wiązownica!C5</f>
        <v>Jednostka</v>
      </c>
      <c r="D4" s="28"/>
      <c r="E4" s="31" t="s">
        <v>8</v>
      </c>
      <c r="F4" s="31" t="s">
        <v>9</v>
      </c>
    </row>
    <row r="5" spans="1:6" ht="39" customHeight="1" x14ac:dyDescent="0.25">
      <c r="A5" s="28"/>
      <c r="B5" s="27"/>
      <c r="C5" s="2" t="str">
        <f>Wiązownica!C6</f>
        <v>Nazwa</v>
      </c>
      <c r="D5" s="2" t="str">
        <f>Wiązownica!D6</f>
        <v>Ilość</v>
      </c>
      <c r="E5" s="31"/>
      <c r="F5" s="31"/>
    </row>
    <row r="6" spans="1:6" ht="45" x14ac:dyDescent="0.25">
      <c r="A6" s="3">
        <v>3</v>
      </c>
      <c r="B6" s="10" t="str">
        <f>Wiązownica!B7</f>
        <v>Mechaniczne frezowanie nawierzchni asfaltowej na zimno, bez odwożenia ścinki</v>
      </c>
      <c r="C6" s="12" t="s">
        <v>10</v>
      </c>
      <c r="D6" s="13">
        <f>Wiązownica!D7</f>
        <v>35</v>
      </c>
      <c r="E6" s="14">
        <v>20</v>
      </c>
      <c r="F6" s="11">
        <f t="shared" ref="F6:F11" si="0">D6*E6</f>
        <v>700</v>
      </c>
    </row>
    <row r="7" spans="1:6" ht="45" x14ac:dyDescent="0.25">
      <c r="A7" s="3">
        <v>4</v>
      </c>
      <c r="B7" s="10" t="str">
        <f>Wiązownica!B8</f>
        <v xml:space="preserve">Oczyszczenie warstwy konstrukcyjnej (mechanicznie) istniejącej nawierzchni 220 m x 3,5 m = 770 m2 </v>
      </c>
      <c r="C7" s="12" t="s">
        <v>10</v>
      </c>
      <c r="D7" s="13">
        <f>Wiązownica!D8</f>
        <v>770</v>
      </c>
      <c r="E7" s="14">
        <v>0.5</v>
      </c>
      <c r="F7" s="11">
        <f t="shared" si="0"/>
        <v>385</v>
      </c>
    </row>
    <row r="8" spans="1:6" ht="30" x14ac:dyDescent="0.25">
      <c r="A8" s="3">
        <v>5</v>
      </c>
      <c r="B8" s="10" t="str">
        <f>Wiązownica!B9</f>
        <v>Skropienie istniejącej nawierzchni emulsją w ilości 0,6 kg/m2</v>
      </c>
      <c r="C8" s="12" t="s">
        <v>10</v>
      </c>
      <c r="D8" s="13">
        <f>Wiązownica!D9</f>
        <v>770</v>
      </c>
      <c r="E8" s="14">
        <v>0.6</v>
      </c>
      <c r="F8" s="11">
        <f t="shared" si="0"/>
        <v>462</v>
      </c>
    </row>
    <row r="9" spans="1:6" ht="60" x14ac:dyDescent="0.25">
      <c r="A9" s="3">
        <v>6</v>
      </c>
      <c r="B9" s="10" t="str">
        <f>Wiązownica!B10</f>
        <v>Wyrównanie istniejącej nawierzchni betonem asfaltowym BA 0/12,5 śr. gr 3 cm,    
770 m2 x 0,03 m x 2,4 t/m3 = 55,44</v>
      </c>
      <c r="C9" s="3" t="s">
        <v>11</v>
      </c>
      <c r="D9" s="13">
        <f>Wiązownica!D10</f>
        <v>55.44</v>
      </c>
      <c r="E9" s="14">
        <v>195</v>
      </c>
      <c r="F9" s="11">
        <f t="shared" si="0"/>
        <v>10810.8</v>
      </c>
    </row>
    <row r="10" spans="1:6" ht="45" x14ac:dyDescent="0.25">
      <c r="A10" s="3">
        <v>7</v>
      </c>
      <c r="B10" s="10" t="str">
        <f>Wiązownica!B11</f>
        <v>Wykonanie nawierzchni z betonu asfaltowego o uziarnieniu 0/12,8 warstwa ścieralna gr. w-wy 4 cm</v>
      </c>
      <c r="C10" s="12" t="s">
        <v>10</v>
      </c>
      <c r="D10" s="13">
        <f>Wiązownica!D11</f>
        <v>770</v>
      </c>
      <c r="E10" s="14">
        <v>35</v>
      </c>
      <c r="F10" s="11">
        <f t="shared" si="0"/>
        <v>26950</v>
      </c>
    </row>
    <row r="11" spans="1:6" ht="60" x14ac:dyDescent="0.25">
      <c r="A11" s="3">
        <v>8</v>
      </c>
      <c r="B11" s="10" t="str">
        <f>Wiązownica!B12</f>
        <v xml:space="preserve">Uzupełnienie poboczy kruszywem łamanym 0/31,5 gr. warstwy po zagęszczeniu 4 cm      
220 m x 2 x 0,25 m = 110 m2 </v>
      </c>
      <c r="C11" s="12" t="s">
        <v>10</v>
      </c>
      <c r="D11" s="13">
        <f>Wiązownica!D12</f>
        <v>110</v>
      </c>
      <c r="E11" s="14">
        <v>8</v>
      </c>
      <c r="F11" s="11">
        <f t="shared" si="0"/>
        <v>880</v>
      </c>
    </row>
    <row r="12" spans="1:6" ht="31.5" customHeight="1" x14ac:dyDescent="0.25">
      <c r="A12" s="15"/>
      <c r="B12" s="16"/>
      <c r="C12" s="17"/>
      <c r="D12" s="35" t="s">
        <v>14</v>
      </c>
      <c r="E12" s="35"/>
      <c r="F12" s="11">
        <f>SUM(F6:F11)</f>
        <v>40187.800000000003</v>
      </c>
    </row>
    <row r="13" spans="1:6" ht="24" customHeight="1" x14ac:dyDescent="0.25">
      <c r="A13" s="18"/>
      <c r="B13" s="19"/>
      <c r="C13" s="20"/>
      <c r="D13" s="34" t="s">
        <v>12</v>
      </c>
      <c r="E13" s="34"/>
      <c r="F13" s="11">
        <f>F12*23%</f>
        <v>9243.1940000000013</v>
      </c>
    </row>
    <row r="14" spans="1:6" ht="27.75" customHeight="1" x14ac:dyDescent="0.25">
      <c r="A14" s="18"/>
      <c r="B14" s="19"/>
      <c r="C14" s="20"/>
      <c r="D14" s="28" t="s">
        <v>13</v>
      </c>
      <c r="E14" s="28"/>
      <c r="F14" s="23">
        <f>SUM(F12:F13)</f>
        <v>49430.994000000006</v>
      </c>
    </row>
    <row r="15" spans="1:6" x14ac:dyDescent="0.25">
      <c r="A15" s="18"/>
      <c r="B15" s="19"/>
      <c r="C15" s="20"/>
      <c r="D15" s="20"/>
      <c r="E15" s="21"/>
      <c r="F15" s="21"/>
    </row>
    <row r="16" spans="1:6" x14ac:dyDescent="0.25">
      <c r="A16" s="18"/>
      <c r="B16" s="22"/>
      <c r="C16" s="20"/>
      <c r="D16" s="20"/>
      <c r="E16" s="22"/>
      <c r="F16" s="22"/>
    </row>
  </sheetData>
  <mergeCells count="10">
    <mergeCell ref="F4:F5"/>
    <mergeCell ref="A1:F1"/>
    <mergeCell ref="A2:F3"/>
    <mergeCell ref="D14:E14"/>
    <mergeCell ref="D13:E13"/>
    <mergeCell ref="D12:E12"/>
    <mergeCell ref="C4:D4"/>
    <mergeCell ref="A4:A5"/>
    <mergeCell ref="B4:B5"/>
    <mergeCell ref="E4:E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Wiązownica</vt:lpstr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2021-04-30T08:03:29Z</cp:lastPrinted>
  <dcterms:created xsi:type="dcterms:W3CDTF">2021-01-28T13:13:02Z</dcterms:created>
  <dcterms:modified xsi:type="dcterms:W3CDTF">2021-05-11T11:28:03Z</dcterms:modified>
</cp:coreProperties>
</file>