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mc:AlternateContent xmlns:mc="http://schemas.openxmlformats.org/markup-compatibility/2006">
    <mc:Choice Requires="x15">
      <x15ac:absPath xmlns:x15ac="http://schemas.microsoft.com/office/spreadsheetml/2010/11/ac" url="https://ie2023-my.sharepoint.com/personal/lukasz_biela_ie2023_pl/Documents/Dokumenty/IE_2023/Sport_Presentation_2/GOTOWE/"/>
    </mc:Choice>
  </mc:AlternateContent>
  <xr:revisionPtr revIDLastSave="0" documentId="8_{C6191030-A4E4-4D95-A77F-26D39CDCBE15}" xr6:coauthVersionLast="47" xr6:coauthVersionMax="47" xr10:uidLastSave="{00000000-0000-0000-0000-000000000000}"/>
  <bookViews>
    <workbookView xWindow="-108" yWindow="-108" windowWidth="23256" windowHeight="12576" activeTab="1" xr2:uid="{00000000-000D-0000-FFFF-FFFF00000000}"/>
  </bookViews>
  <sheets>
    <sheet name="spp zadanie 1" sheetId="2" r:id="rId1"/>
    <sheet name="spp zadanie 2" sheetId="3" r:id="rId2"/>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3" i="2" l="1"/>
  <c r="H4" i="2"/>
  <c r="H5" i="2"/>
  <c r="F6" i="3"/>
  <c r="F4" i="3"/>
  <c r="F5" i="3"/>
  <c r="F7" i="3"/>
  <c r="E12" i="3" l="1"/>
  <c r="E8" i="3"/>
  <c r="H115" i="2"/>
  <c r="I115" i="2" s="1"/>
  <c r="H114" i="2"/>
  <c r="I114" i="2" s="1"/>
  <c r="H91" i="2"/>
  <c r="I91" i="2" s="1"/>
  <c r="H92" i="2"/>
  <c r="I92" i="2" s="1"/>
  <c r="H70" i="2"/>
  <c r="I70" i="2" s="1"/>
  <c r="H69" i="2"/>
  <c r="I69" i="2" s="1"/>
  <c r="H68" i="2"/>
  <c r="I68" i="2" s="1"/>
  <c r="H66" i="2"/>
  <c r="I66" i="2" s="1"/>
  <c r="H65" i="2"/>
  <c r="I65" i="2" s="1"/>
  <c r="H67" i="2"/>
  <c r="I67" i="2" s="1"/>
  <c r="H24" i="2"/>
  <c r="H22" i="2"/>
  <c r="I22" i="2" s="1"/>
  <c r="F12" i="3"/>
  <c r="E14" i="3" l="1"/>
  <c r="F3" i="3"/>
  <c r="F8" i="3" s="1"/>
  <c r="F14" i="3" s="1"/>
  <c r="H26" i="2"/>
  <c r="I26" i="2" s="1"/>
  <c r="H27" i="2"/>
  <c r="I27" i="2" s="1"/>
  <c r="I125" i="2"/>
  <c r="I127" i="2"/>
  <c r="I121" i="2"/>
  <c r="I123" i="2"/>
  <c r="I24" i="2"/>
  <c r="H117" i="2"/>
  <c r="I117" i="2" s="1"/>
  <c r="I4" i="2"/>
  <c r="I5" i="2"/>
  <c r="H6" i="2"/>
  <c r="I6" i="2" s="1"/>
  <c r="H7" i="2"/>
  <c r="I7" i="2" s="1"/>
  <c r="H8" i="2"/>
  <c r="I8" i="2" s="1"/>
  <c r="H9" i="2"/>
  <c r="I9" i="2" s="1"/>
  <c r="H10" i="2"/>
  <c r="I10" i="2" s="1"/>
  <c r="H11" i="2"/>
  <c r="I11" i="2" s="1"/>
  <c r="H12" i="2"/>
  <c r="I12" i="2" s="1"/>
  <c r="H13" i="2"/>
  <c r="I13" i="2" s="1"/>
  <c r="H14" i="2"/>
  <c r="I14" i="2" s="1"/>
  <c r="H15" i="2"/>
  <c r="I15" i="2" s="1"/>
  <c r="H16" i="2"/>
  <c r="I16" i="2" s="1"/>
  <c r="H118" i="2"/>
  <c r="I118" i="2" s="1"/>
  <c r="H17" i="2"/>
  <c r="I17" i="2" s="1"/>
  <c r="H18" i="2"/>
  <c r="I18" i="2" s="1"/>
  <c r="H19" i="2"/>
  <c r="I19" i="2" s="1"/>
  <c r="H20" i="2"/>
  <c r="I20" i="2" s="1"/>
  <c r="H119" i="2"/>
  <c r="I119" i="2" s="1"/>
  <c r="H21" i="2"/>
  <c r="I21" i="2" s="1"/>
  <c r="H23" i="2"/>
  <c r="I23" i="2" s="1"/>
  <c r="I3" i="2"/>
  <c r="H31" i="2"/>
  <c r="I31" i="2" s="1"/>
  <c r="H32" i="2"/>
  <c r="I32" i="2" s="1"/>
  <c r="H33" i="2"/>
  <c r="I33" i="2" s="1"/>
  <c r="H34" i="2"/>
  <c r="I34" i="2" s="1"/>
  <c r="H35" i="2"/>
  <c r="I35" i="2" s="1"/>
  <c r="H36" i="2"/>
  <c r="I36" i="2" s="1"/>
  <c r="H37" i="2"/>
  <c r="I37" i="2" s="1"/>
  <c r="H38" i="2"/>
  <c r="I38" i="2" s="1"/>
  <c r="H39" i="2"/>
  <c r="I39" i="2" s="1"/>
  <c r="H40" i="2"/>
  <c r="I40" i="2" s="1"/>
  <c r="H41" i="2"/>
  <c r="I41" i="2" s="1"/>
  <c r="H42" i="2"/>
  <c r="I42" i="2" s="1"/>
  <c r="H43" i="2"/>
  <c r="I43" i="2" s="1"/>
  <c r="H44" i="2"/>
  <c r="I44" i="2" s="1"/>
  <c r="H45" i="2"/>
  <c r="I45" i="2" s="1"/>
  <c r="H46" i="2"/>
  <c r="I46" i="2" s="1"/>
  <c r="H47" i="2"/>
  <c r="I47" i="2" s="1"/>
  <c r="H48" i="2"/>
  <c r="I48" i="2" s="1"/>
  <c r="H49" i="2"/>
  <c r="I49" i="2" s="1"/>
  <c r="H50" i="2"/>
  <c r="I50" i="2" s="1"/>
  <c r="H51" i="2"/>
  <c r="I51" i="2" s="1"/>
  <c r="H52" i="2"/>
  <c r="I52" i="2" s="1"/>
  <c r="H53" i="2"/>
  <c r="I53" i="2" s="1"/>
  <c r="H54" i="2"/>
  <c r="I54" i="2" s="1"/>
  <c r="H55" i="2"/>
  <c r="I55" i="2" s="1"/>
  <c r="H56" i="2"/>
  <c r="I56" i="2" s="1"/>
  <c r="H57" i="2"/>
  <c r="I57" i="2" s="1"/>
  <c r="H58" i="2"/>
  <c r="I58" i="2" s="1"/>
  <c r="H59" i="2"/>
  <c r="I59" i="2" s="1"/>
  <c r="H60" i="2"/>
  <c r="I60" i="2" s="1"/>
  <c r="H61" i="2"/>
  <c r="I61" i="2" s="1"/>
  <c r="H62" i="2"/>
  <c r="I62" i="2" s="1"/>
  <c r="H63" i="2"/>
  <c r="I63" i="2" s="1"/>
  <c r="H64" i="2"/>
  <c r="I64" i="2" s="1"/>
  <c r="H71" i="2"/>
  <c r="I71" i="2" s="1"/>
  <c r="H72" i="2"/>
  <c r="I72" i="2" s="1"/>
  <c r="H73" i="2"/>
  <c r="I73" i="2" s="1"/>
  <c r="H74" i="2"/>
  <c r="I74" i="2" s="1"/>
  <c r="H75" i="2"/>
  <c r="I75" i="2" s="1"/>
  <c r="H76" i="2"/>
  <c r="I76" i="2" s="1"/>
  <c r="H77" i="2"/>
  <c r="I77" i="2" s="1"/>
  <c r="H78" i="2"/>
  <c r="I78" i="2" s="1"/>
  <c r="H79" i="2"/>
  <c r="I79" i="2" s="1"/>
  <c r="H80" i="2"/>
  <c r="I80" i="2" s="1"/>
  <c r="H81" i="2"/>
  <c r="I81" i="2" s="1"/>
  <c r="H82" i="2"/>
  <c r="I82" i="2" s="1"/>
  <c r="H83" i="2"/>
  <c r="I83" i="2" s="1"/>
  <c r="H84" i="2"/>
  <c r="I84" i="2" s="1"/>
  <c r="H85" i="2"/>
  <c r="I85" i="2" s="1"/>
  <c r="H86" i="2"/>
  <c r="I86" i="2" s="1"/>
  <c r="H87" i="2"/>
  <c r="I87" i="2" s="1"/>
  <c r="H88" i="2"/>
  <c r="I88" i="2" s="1"/>
  <c r="H89" i="2"/>
  <c r="I89" i="2" s="1"/>
  <c r="H90" i="2"/>
  <c r="I90" i="2" s="1"/>
  <c r="H93" i="2"/>
  <c r="I93" i="2" s="1"/>
  <c r="H94" i="2"/>
  <c r="I94" i="2" s="1"/>
  <c r="H95" i="2"/>
  <c r="I95" i="2" s="1"/>
  <c r="H96" i="2"/>
  <c r="I96" i="2" s="1"/>
  <c r="H97" i="2"/>
  <c r="I97" i="2" s="1"/>
  <c r="H98" i="2"/>
  <c r="I98" i="2" s="1"/>
  <c r="H99" i="2"/>
  <c r="I99" i="2" s="1"/>
  <c r="H100" i="2"/>
  <c r="I100" i="2" s="1"/>
  <c r="H101" i="2"/>
  <c r="I101" i="2" s="1"/>
  <c r="H102" i="2"/>
  <c r="I102" i="2" s="1"/>
  <c r="H103" i="2"/>
  <c r="I103" i="2" s="1"/>
  <c r="H104" i="2"/>
  <c r="I104" i="2" s="1"/>
  <c r="H105" i="2"/>
  <c r="I105" i="2" s="1"/>
  <c r="H106" i="2"/>
  <c r="I106" i="2" s="1"/>
  <c r="H107" i="2"/>
  <c r="I107" i="2" s="1"/>
  <c r="H108" i="2"/>
  <c r="I108" i="2" s="1"/>
  <c r="H109" i="2"/>
  <c r="I109" i="2" s="1"/>
  <c r="H110" i="2"/>
  <c r="I110" i="2" s="1"/>
  <c r="H111" i="2"/>
  <c r="I111" i="2" s="1"/>
  <c r="H112" i="2"/>
  <c r="I112" i="2" s="1"/>
  <c r="H113" i="2"/>
  <c r="I113" i="2" s="1"/>
  <c r="H116" i="2"/>
  <c r="I116" i="2" s="1"/>
  <c r="H30" i="2"/>
  <c r="I30" i="2" s="1"/>
  <c r="I28" i="2" l="1"/>
  <c r="H128" i="2"/>
  <c r="H28" i="2"/>
  <c r="H132" i="2" l="1"/>
  <c r="I128" i="2"/>
  <c r="I132" i="2" s="1"/>
</calcChain>
</file>

<file path=xl/sharedStrings.xml><?xml version="1.0" encoding="utf-8"?>
<sst xmlns="http://schemas.openxmlformats.org/spreadsheetml/2006/main" count="259" uniqueCount="171">
  <si>
    <t>Kraków</t>
  </si>
  <si>
    <t>Rugby Sevens</t>
  </si>
  <si>
    <t>Triathlon</t>
  </si>
  <si>
    <t>Krynica-Zdrój</t>
  </si>
  <si>
    <t>Judo</t>
  </si>
  <si>
    <t>Breaking</t>
  </si>
  <si>
    <t>Badminton</t>
  </si>
  <si>
    <t>Tarnów</t>
  </si>
  <si>
    <t>Wrocław</t>
  </si>
  <si>
    <t>Zakopane</t>
  </si>
  <si>
    <t>Nowy Targ</t>
  </si>
  <si>
    <t>zamówienie podstawowe</t>
  </si>
  <si>
    <t>zamówienie objęte prawem opcji</t>
  </si>
  <si>
    <t>MIASTO</t>
  </si>
  <si>
    <t>DYSCYPLINA SPORTOWA</t>
  </si>
  <si>
    <t>MIEJSCE ROZGRYWEK</t>
  </si>
  <si>
    <t>Razem</t>
  </si>
  <si>
    <t xml:space="preserve">* cena ryczałtowa, dotycząca realizacji poszczególnych dyscyplin, musi zawierać wszystkie koszty  </t>
  </si>
  <si>
    <t>niezbędne do prawidłowego wykonania zamówenia przez Wykonawcę (wyliczoną na podstawie Załącznika A)</t>
  </si>
  <si>
    <t>cena razem za całość zamówienia</t>
  </si>
  <si>
    <t>Skoki do wody</t>
  </si>
  <si>
    <t>Rzeszów</t>
  </si>
  <si>
    <t>Karate</t>
  </si>
  <si>
    <t xml:space="preserve"> </t>
  </si>
  <si>
    <t>Zalew Kryspinów</t>
  </si>
  <si>
    <t>ilość dni</t>
  </si>
  <si>
    <t>Tauron Arena</t>
  </si>
  <si>
    <t>Kraków/Kryspinów</t>
  </si>
  <si>
    <t>Kraków/Krzeszowice</t>
  </si>
  <si>
    <t>Krzeszowice Freestyle Park</t>
  </si>
  <si>
    <t>Now Sącz</t>
  </si>
  <si>
    <t>Amfiteatr</t>
  </si>
  <si>
    <t>ROSiR</t>
  </si>
  <si>
    <t>Jaskółka Arena</t>
  </si>
  <si>
    <t>Akademia Nauk Stosowanych</t>
  </si>
  <si>
    <t>Strzelnica, WKS Śląsk</t>
  </si>
  <si>
    <t>Wielka i Średnia Krokiew</t>
  </si>
  <si>
    <t>Hala Lodowa, MCSiR</t>
  </si>
  <si>
    <t>Boks</t>
  </si>
  <si>
    <t>Kajakarstwo klasyczne</t>
  </si>
  <si>
    <t>Kajakarstwo górskie</t>
  </si>
  <si>
    <t>Koszykówka 3x3</t>
  </si>
  <si>
    <t>Kolarstwo Górskie</t>
  </si>
  <si>
    <t>Skoki narciarskie</t>
  </si>
  <si>
    <t>Strzelectwo</t>
  </si>
  <si>
    <t>Szermierka</t>
  </si>
  <si>
    <t>Tenis stołowy</t>
  </si>
  <si>
    <t>Wspinaczka sportowa</t>
  </si>
  <si>
    <t>Łucznictwo</t>
  </si>
  <si>
    <t>Centrum Sportowe Kolna</t>
  </si>
  <si>
    <t>Hala Lodowa, MOSiR</t>
  </si>
  <si>
    <t>Góra Parkowa</t>
  </si>
  <si>
    <t>Tenis Stołowy</t>
  </si>
  <si>
    <t>Pięciobój Nowoczesny</t>
  </si>
  <si>
    <t>Traithlon</t>
  </si>
  <si>
    <t>Kajakarstwo Klasyczne</t>
  </si>
  <si>
    <t>BMX Freestyle</t>
  </si>
  <si>
    <t>Piłka ręczna plażowa</t>
  </si>
  <si>
    <t>Piłka nożna plażowa</t>
  </si>
  <si>
    <t>Klub Sportowy Płaszowianka</t>
  </si>
  <si>
    <t>Hala Widowiskowo-Sportowa Hutnik</t>
  </si>
  <si>
    <t>Hala 100-lecia KS Cracovia 1906 Centrum Sportu Niepełnosprawnych</t>
  </si>
  <si>
    <t>AWF Centrum Sportowe</t>
  </si>
  <si>
    <t>Stadion Miejski im. Henryka Reymana (Stadion Wisły)</t>
  </si>
  <si>
    <t>Zalew Nowohucki/MOS Wschód</t>
  </si>
  <si>
    <t>Stadion lekkoatletyczno-piłkarski, TOSiR</t>
  </si>
  <si>
    <t>dyscypliny: 3x3 Basketball, Rugby Sevens, Beach Handball, Beach Soccer.</t>
  </si>
  <si>
    <t>Kraków, Tarnów</t>
  </si>
  <si>
    <t>Basketball- Hala 100-lecia KS Cracovia 1906 Centrum Sportu Niepełnosprawnych, Rugby Sevens- Stadion Miejski im. Henryka Reymana (Stadion Wisły), Piłka ręczna plażowa i piłka nożna plażowa- Stadion lekkoatletyczno-piłkarski, TOSiR</t>
  </si>
  <si>
    <t>na każdy obiekt z listy załącznika OPZ</t>
  </si>
  <si>
    <t>lokalizacje zgodnie z dyscyplinami</t>
  </si>
  <si>
    <t>Spiker jezyk angielski Rugby Sevens</t>
  </si>
  <si>
    <t>Spiker jezyk polski Rugby Sevens</t>
  </si>
  <si>
    <t>Spiker jezyk angielski Triathlon</t>
  </si>
  <si>
    <t>Spiker jezyk polski Triathlon</t>
  </si>
  <si>
    <t>Spiker jezyk angielski Taekwondo</t>
  </si>
  <si>
    <t>Spiker jezyk polski Taekwondo</t>
  </si>
  <si>
    <t>Spiker jezyk angielski BMX Freestyle</t>
  </si>
  <si>
    <t>Spiker jezyk polski BMX Freestyle</t>
  </si>
  <si>
    <t>Spiker jezyk angielski Badminton</t>
  </si>
  <si>
    <t>Spiker jezyk polski Badminton</t>
  </si>
  <si>
    <t>Spiker jezyk angielski Łucznictwo</t>
  </si>
  <si>
    <t>Spiker jezyk polski Łucznictwo</t>
  </si>
  <si>
    <t>Spiker jezyk angielski Tenis Stołowy</t>
  </si>
  <si>
    <t>Spiker jezyk polski Tenis Stołowy</t>
  </si>
  <si>
    <t>Spiker jezyk angielski Koszykówka 3x3</t>
  </si>
  <si>
    <t>Spiker jezyk polski Koszykówka 3x3</t>
  </si>
  <si>
    <t>Spiker jezyk angielski Kajakarstwo górskie</t>
  </si>
  <si>
    <t>Spiker jezyk polski Kajakarstwo górskie</t>
  </si>
  <si>
    <t>Spiker jezyk angielski Szermierka</t>
  </si>
  <si>
    <t>Spiker jezyk polski Szermierka</t>
  </si>
  <si>
    <t>Spiker jezyk angielski Pięciobój Nowoczesny</t>
  </si>
  <si>
    <t>Spiker jezyk polski Pięciobój Nowoczesny</t>
  </si>
  <si>
    <t>Spiker jezyk angielski Kajakarstwo Klasyczne</t>
  </si>
  <si>
    <t>Spiker jezyk polski Kajakarstwo Klasyczne</t>
  </si>
  <si>
    <t>Spiker jezyk angielski Kolarstwo górskie</t>
  </si>
  <si>
    <t>Spiker jezyk angielski Skoki do wody</t>
  </si>
  <si>
    <t>Spiker jezyk polski Skoki do wody</t>
  </si>
  <si>
    <t>Spiker jezyk angielski i polski piłka ręczna plażowa</t>
  </si>
  <si>
    <t>Spiker jezyk angielski piłka nożna plażowa</t>
  </si>
  <si>
    <t>Spiker jezyk polski piłka nożna plażowa</t>
  </si>
  <si>
    <t>Spiker jezyk angielski Wspinaczka Sportowa</t>
  </si>
  <si>
    <t>Spiker jezyk polski Wspinaczka Sportowa</t>
  </si>
  <si>
    <t>Spiker jezyk angielski skoki narciarskie</t>
  </si>
  <si>
    <t>Spiker jezyk polski skoki narciarskie</t>
  </si>
  <si>
    <t>Spiker jezyk angielski i polski Boks</t>
  </si>
  <si>
    <t>Pentathlon Nowoczesny</t>
  </si>
  <si>
    <t>Kolarstwo górskie</t>
  </si>
  <si>
    <t xml:space="preserve"> BMX Freestyle</t>
  </si>
  <si>
    <t xml:space="preserve"> Triathlon</t>
  </si>
  <si>
    <t xml:space="preserve"> Badminton</t>
  </si>
  <si>
    <t>Wspinaczka Sportowa</t>
  </si>
  <si>
    <t>Skoki narciasrkie</t>
  </si>
  <si>
    <t>ilosć dni</t>
  </si>
  <si>
    <t>kwota za dzień</t>
  </si>
  <si>
    <t>kwota netto za dzień</t>
  </si>
  <si>
    <t>opis przedmiotu</t>
  </si>
  <si>
    <t xml:space="preserve">suma </t>
  </si>
  <si>
    <t>Szacowanie zadanie 2</t>
  </si>
  <si>
    <t>SUMA</t>
  </si>
  <si>
    <t>Szacowanie zadanie 3</t>
  </si>
  <si>
    <t>1. Spiker</t>
  </si>
  <si>
    <t>1. Venue Producer</t>
  </si>
  <si>
    <t>2. zespół cheerleader</t>
  </si>
  <si>
    <t>3. Licencja praw autorskich do muzyki podczas zawodów</t>
  </si>
  <si>
    <t xml:space="preserve">4. Scenariusze pre-show </t>
  </si>
  <si>
    <t>wartość netto</t>
  </si>
  <si>
    <t>wartość brutto</t>
  </si>
  <si>
    <t>5. Scenariusze techniczne</t>
  </si>
  <si>
    <t>Hala Lodowa Cracovii</t>
  </si>
  <si>
    <t>2. DJ</t>
  </si>
  <si>
    <t xml:space="preserve">3. MC (Konferansjer) </t>
  </si>
  <si>
    <t>4. Venue Producer</t>
  </si>
  <si>
    <t xml:space="preserve">5. Scenariusze pre-show </t>
  </si>
  <si>
    <t>6. Scenariusze techniczne</t>
  </si>
  <si>
    <t xml:space="preserve"> Łucznictwo</t>
  </si>
  <si>
    <t>Spiker jezyk polski  Kolarstwo górskie</t>
  </si>
  <si>
    <t>Krakow</t>
  </si>
  <si>
    <t>Zadaniem animacji motywującej jest rozbawić, zaktywizować publiczność, zachęcić ją do działania, np. „Taniec”, „Cisza”, itd.
Animacja powinna być oparta o dynamiczne audio (muzyka, audio fx). Czas trwania animacji: do 5 sekund</t>
  </si>
  <si>
    <t>wartosć brutto, zl</t>
  </si>
  <si>
    <t>Ramka - kreatywna kamera</t>
  </si>
  <si>
    <t xml:space="preserve">Ramki należy przygotować w postaci statycznej grafiki, bez efektów dźwiękowych i animacji. 
Celem grafiki jest zaktywizowanie publiczności do wykonania określonych czynności. 
(Do wizualizacji można  wykorzystać Maskotkę, która wizualnie pomaga widzom zrozumieć co robić) </t>
  </si>
  <si>
    <t>Liczba</t>
  </si>
  <si>
    <t xml:space="preserve">Należy przygotować animacje, lekko powiewających flag 48 państw – reprezentantów, z niezbędnymi efektami. Flagi zostaną wykorzystane podczas ceremonii dekoracji, wyświetlane na ekranie LED (telebim), którego specyfikację Zamawiający dostarczy do dnia 31 marca 2023 r.  
Flagi państw muszą zostać opracowane graficznie w formie animacji digital i adaptowane dla telebimów na obiektach. </t>
  </si>
  <si>
    <t xml:space="preserve">Sportowe komunikaty techniczne – grafika statyczna </t>
  </si>
  <si>
    <t xml:space="preserve">Competition postponement/rescheduled/cancellation) 
Liczba komunikatów: do 20 sztuk. 
Komunikat wyświetlany tylko w postaci grafiki, bez efektów dźwiękowych i animacji. 
Specyfikacja niezbędna do wykonania grafik będzie dostarczona Zamawiającemu do dnia 31 marca 2023 </t>
  </si>
  <si>
    <t xml:space="preserve">Animacja „Countdown”  </t>
  </si>
  <si>
    <t xml:space="preserve">Video prezentacja zawodników. </t>
  </si>
  <si>
    <t>Należy przygotować 26 krótkich, video prezentacji z imitacją ruchu (postać dynamiczna), zawodników biorących udział w finałach w dyscyplinie Boks. 
Realizacji należy dokonać, w dniu 30.06.2023 r., w godzinach wieczornych, w specjalnie zaaranżowanym studio, z wykorzystaniem tła greenbox lub bluebox. Gotowe materiały należy dostarczyć do poranka dnia następnego – 1.07.2023 r.</t>
  </si>
  <si>
    <t>Montaż highlights (skrótów video) podczas Igrzysk.</t>
  </si>
  <si>
    <t xml:space="preserve">Codzienny montaż materiałów video otrzymanych od produkcji telewizyjnej drogą elektroniczną (max. długość materiałów 3min.)
Do wykonawcy należy:
Obróbka otrzymanego materiału polegająca na dodaniu efektów, takich jak grafika, muzyka, intro autro, redukcja czasu trwania do 1 minuty.  </t>
  </si>
  <si>
    <t xml:space="preserve">Animacja motywująca (Go to Action) w języku angielskim z wykorzystaniem Maskotki 2D. </t>
  </si>
  <si>
    <t>Oswieciem</t>
  </si>
  <si>
    <t>Aquatics Centre</t>
  </si>
  <si>
    <r>
      <t>Tworzenie scenariuszy pre-show/przerw i treści dla dyscyplin sportowych:Table Tennis, 3x3 Basketball, Canoe Slalom, Archery, Fencing, Modern Pentathlon, Rugby Sevens, Triathlon,</t>
    </r>
    <r>
      <rPr>
        <b/>
        <sz val="11"/>
        <color theme="1"/>
        <rFont val="Calibri"/>
        <family val="2"/>
        <charset val="238"/>
        <scheme val="minor"/>
      </rPr>
      <t xml:space="preserve"> </t>
    </r>
    <r>
      <rPr>
        <sz val="11"/>
        <color theme="1"/>
        <rFont val="Calibri"/>
        <family val="2"/>
        <charset val="238"/>
        <scheme val="minor"/>
      </rPr>
      <t xml:space="preserve"> Canoe Sprint, Cycling BMX Freestyle, Cycling Mountain Bike,Judo, Breaking, Taekwondo, Badminton, Beach Handball, Beach Soccer, Sport Climbing, Ski Jumping, Boxing, Artistic Swimming</t>
    </r>
  </si>
  <si>
    <t>Tworzenie scenariuszy technicznych na każdy dzień zawodów w  dyscyplinach sportowych: Table Tennis, 3x3 Basketball, Canoe Slalom, Archery, Fencing, Modern Pentathlon, Rugby Sevens,  Triathlon, Canoe Sprint, Cycling BMX Freestyle, Cycling Mountain Bike,Judo, Breaking, Taekwondo, Badminton, Beach Handball, Beach Soccer, Sport Climbing,  Ski Jumping, Boxing, Artistic Swimming</t>
  </si>
  <si>
    <t>Spiker jezyk angielski plywanie artystyczne</t>
  </si>
  <si>
    <t>Spiker jezyk polski plywanie artystyczne</t>
  </si>
  <si>
    <t>Spiker jezyk angielski karate</t>
  </si>
  <si>
    <t>Spiker jezyk polski karate</t>
  </si>
  <si>
    <t>Taekwondo</t>
  </si>
  <si>
    <t xml:space="preserve">Judo </t>
  </si>
  <si>
    <t xml:space="preserve">Plywanie artystyczne </t>
  </si>
  <si>
    <t xml:space="preserve"> Breaking</t>
  </si>
  <si>
    <t>Zawarcie stosownych umów umożliwiających legalne korzystanie z utworów muzycznych.</t>
  </si>
  <si>
    <t xml:space="preserve">Piłka ręczna plażwoa </t>
  </si>
  <si>
    <t xml:space="preserve">Pływanie artystyczne </t>
  </si>
  <si>
    <t>Pływanie Artystyczne</t>
  </si>
  <si>
    <t>a) 10-9-8-7-6-5-4-3-2-1
b) zegar odliczający od 1:00 w dół
Stworzenie animacji ze statycznym tłem, ruchome elementy obrazu to jedynie zegar 
z odliczającym czasem</t>
  </si>
  <si>
    <t>wartosć jednostkowa netto, zl</t>
  </si>
  <si>
    <t>Animacja flag na telebimie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</si>
</sst>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0.00\ &quot;zł&quot;_-;\-* #,##0.00\ &quot;zł&quot;_-;_-* &quot;-&quot;??\ &quot;zł&quot;_-;_-@_-"/>
    <numFmt numFmtId="164" formatCode="#,##0.00_ ;\-#,##0.00\ "/>
  </numFmts>
  <fonts count="16" x14ac:knownFonts="1">
    <font>
      <sz val="10"/>
      <color rgb="FF000000"/>
      <name val="Arial"/>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sz val="11"/>
      <name val="Calibri"/>
      <family val="2"/>
      <charset val="238"/>
      <scheme val="minor"/>
    </font>
    <font>
      <sz val="11"/>
      <color rgb="FF000000"/>
      <name val="Calibri"/>
      <family val="2"/>
      <charset val="238"/>
      <scheme val="minor"/>
    </font>
    <font>
      <b/>
      <sz val="11"/>
      <color rgb="FF000000"/>
      <name val="Calibri"/>
      <family val="2"/>
      <charset val="238"/>
      <scheme val="minor"/>
    </font>
    <font>
      <b/>
      <sz val="11"/>
      <color rgb="FFFF0000"/>
      <name val="Calibri"/>
      <family val="2"/>
      <charset val="238"/>
      <scheme val="minor"/>
    </font>
    <font>
      <b/>
      <sz val="11"/>
      <name val="Calibri"/>
      <family val="2"/>
      <charset val="238"/>
      <scheme val="minor"/>
    </font>
    <font>
      <sz val="11"/>
      <color rgb="FF000000"/>
      <name val="Calibri"/>
      <family val="2"/>
      <charset val="238"/>
    </font>
  </fonts>
  <fills count="10">
    <fill>
      <patternFill patternType="none"/>
    </fill>
    <fill>
      <patternFill patternType="gray125"/>
    </fill>
    <fill>
      <patternFill patternType="solid">
        <fgColor theme="0"/>
        <bgColor indexed="64"/>
      </patternFill>
    </fill>
    <fill>
      <patternFill patternType="solid">
        <fgColor theme="2" tint="-0.14999847407452621"/>
        <bgColor indexed="64"/>
      </patternFill>
    </fill>
    <fill>
      <patternFill patternType="solid">
        <fgColor theme="2" tint="-0.499984740745262"/>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rgb="FFFFFF00"/>
        <bgColor indexed="64"/>
      </patternFill>
    </fill>
    <fill>
      <patternFill patternType="solid">
        <fgColor rgb="FFFF0000"/>
        <bgColor indexed="64"/>
      </patternFill>
    </fill>
    <fill>
      <patternFill patternType="solid">
        <fgColor theme="0" tint="-0.249977111117893"/>
        <bgColor indexed="64"/>
      </patternFill>
    </fill>
  </fills>
  <borders count="7">
    <border>
      <left/>
      <right/>
      <top/>
      <bottom/>
      <diagonal/>
    </border>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116">
    <xf numFmtId="0" fontId="0" fillId="0" borderId="0" xfId="0"/>
    <xf numFmtId="0" fontId="11" fillId="0" borderId="2" xfId="0" applyFont="1" applyBorder="1"/>
    <xf numFmtId="0" fontId="11" fillId="0" borderId="2" xfId="0" applyFont="1" applyBorder="1" applyAlignment="1">
      <alignment vertical="center"/>
    </xf>
    <xf numFmtId="44" fontId="11" fillId="0" borderId="2" xfId="0" applyNumberFormat="1" applyFont="1" applyBorder="1"/>
    <xf numFmtId="0" fontId="10" fillId="0" borderId="2" xfId="0" applyFont="1" applyBorder="1" applyAlignment="1">
      <alignment wrapText="1"/>
    </xf>
    <xf numFmtId="0" fontId="9" fillId="0" borderId="2" xfId="0" applyFont="1" applyBorder="1" applyAlignment="1">
      <alignment horizontal="center" vertical="center"/>
    </xf>
    <xf numFmtId="0" fontId="10" fillId="0" borderId="2" xfId="0" applyFont="1" applyBorder="1" applyAlignment="1">
      <alignment vertical="center" wrapText="1"/>
    </xf>
    <xf numFmtId="0" fontId="11" fillId="0" borderId="0" xfId="0" applyFont="1"/>
    <xf numFmtId="0" fontId="9" fillId="0" borderId="2" xfId="0" applyFont="1" applyBorder="1" applyAlignment="1">
      <alignment horizontal="center" vertical="center" wrapText="1"/>
    </xf>
    <xf numFmtId="0" fontId="12" fillId="0" borderId="2" xfId="0" applyFont="1" applyBorder="1" applyAlignment="1">
      <alignment horizontal="center" wrapText="1"/>
    </xf>
    <xf numFmtId="0" fontId="12" fillId="0" borderId="2" xfId="0" applyFont="1" applyBorder="1" applyAlignment="1">
      <alignment horizontal="center" vertical="center" wrapText="1"/>
    </xf>
    <xf numFmtId="0" fontId="11" fillId="0" borderId="2" xfId="0" applyFont="1" applyBorder="1" applyAlignment="1">
      <alignment horizontal="center" vertical="center"/>
    </xf>
    <xf numFmtId="0" fontId="9" fillId="0" borderId="2" xfId="0" applyFont="1" applyBorder="1" applyAlignment="1">
      <alignment horizontal="left" vertical="center"/>
    </xf>
    <xf numFmtId="0" fontId="13" fillId="0" borderId="2" xfId="0" applyFont="1" applyBorder="1" applyAlignment="1">
      <alignment horizontal="left" vertical="center"/>
    </xf>
    <xf numFmtId="0" fontId="8" fillId="0" borderId="2" xfId="0" applyFont="1" applyBorder="1" applyAlignment="1">
      <alignment vertical="center" wrapText="1"/>
    </xf>
    <xf numFmtId="0" fontId="8" fillId="0" borderId="2" xfId="0" applyFont="1" applyBorder="1" applyAlignment="1">
      <alignment horizontal="left" vertical="center"/>
    </xf>
    <xf numFmtId="0" fontId="13" fillId="0" borderId="5" xfId="0" applyFont="1" applyBorder="1" applyAlignment="1">
      <alignment horizontal="left" vertical="center"/>
    </xf>
    <xf numFmtId="0" fontId="13" fillId="0" borderId="5" xfId="0" applyFont="1" applyBorder="1" applyAlignment="1">
      <alignment vertical="center"/>
    </xf>
    <xf numFmtId="0" fontId="13" fillId="0" borderId="5" xfId="0" applyFont="1" applyBorder="1"/>
    <xf numFmtId="0" fontId="11" fillId="0" borderId="5" xfId="0" applyFont="1" applyBorder="1"/>
    <xf numFmtId="0" fontId="14" fillId="4" borderId="2" xfId="0" applyFont="1" applyFill="1" applyBorder="1" applyAlignment="1">
      <alignment horizontal="left" vertical="center" wrapText="1"/>
    </xf>
    <xf numFmtId="0" fontId="10" fillId="4" borderId="2" xfId="0" applyFont="1" applyFill="1" applyBorder="1" applyAlignment="1">
      <alignment vertical="center"/>
    </xf>
    <xf numFmtId="0" fontId="10" fillId="4" borderId="2" xfId="0" applyFont="1" applyFill="1" applyBorder="1"/>
    <xf numFmtId="44" fontId="14" fillId="4" borderId="2" xfId="0" applyNumberFormat="1" applyFont="1" applyFill="1" applyBorder="1" applyAlignment="1">
      <alignment wrapText="1"/>
    </xf>
    <xf numFmtId="0" fontId="8" fillId="0" borderId="2" xfId="0" applyFont="1" applyBorder="1" applyAlignment="1">
      <alignment vertical="center"/>
    </xf>
    <xf numFmtId="0" fontId="8" fillId="0" borderId="2" xfId="0" applyFont="1" applyBorder="1"/>
    <xf numFmtId="0" fontId="8" fillId="0" borderId="2" xfId="0" applyFont="1" applyBorder="1" applyAlignment="1">
      <alignment wrapText="1"/>
    </xf>
    <xf numFmtId="0" fontId="8" fillId="0" borderId="2" xfId="0" applyFont="1" applyBorder="1" applyAlignment="1">
      <alignment horizontal="left" vertical="center" wrapText="1"/>
    </xf>
    <xf numFmtId="0" fontId="11" fillId="0" borderId="1" xfId="0" applyFont="1" applyBorder="1"/>
    <xf numFmtId="0" fontId="8" fillId="0" borderId="0" xfId="0" applyFont="1" applyAlignment="1">
      <alignment horizontal="left" vertical="center"/>
    </xf>
    <xf numFmtId="0" fontId="8" fillId="0" borderId="0" xfId="0" applyFont="1" applyAlignment="1">
      <alignment vertical="center"/>
    </xf>
    <xf numFmtId="0" fontId="11" fillId="0" borderId="0" xfId="0" applyFont="1" applyAlignment="1">
      <alignment vertical="center"/>
    </xf>
    <xf numFmtId="2" fontId="11" fillId="0" borderId="1" xfId="0" applyNumberFormat="1" applyFont="1" applyBorder="1"/>
    <xf numFmtId="0" fontId="8" fillId="0" borderId="2" xfId="0" applyFont="1" applyBorder="1" applyAlignment="1">
      <alignment horizontal="center" vertical="center"/>
    </xf>
    <xf numFmtId="0" fontId="14" fillId="4" borderId="2" xfId="0" applyFont="1" applyFill="1" applyBorder="1" applyAlignment="1">
      <alignment horizontal="center" vertical="center" wrapText="1"/>
    </xf>
    <xf numFmtId="0" fontId="8" fillId="0" borderId="6" xfId="0" applyFont="1" applyBorder="1" applyAlignment="1">
      <alignment horizontal="center" wrapText="1"/>
    </xf>
    <xf numFmtId="0" fontId="9" fillId="0" borderId="6" xfId="0" applyFont="1" applyBorder="1" applyAlignment="1">
      <alignment horizontal="center" vertical="center" wrapText="1"/>
    </xf>
    <xf numFmtId="0" fontId="8" fillId="0" borderId="6" xfId="0" applyFont="1" applyBorder="1" applyAlignment="1">
      <alignment vertical="center" wrapText="1"/>
    </xf>
    <xf numFmtId="0" fontId="8" fillId="0" borderId="6" xfId="0" applyFont="1" applyBorder="1" applyAlignment="1">
      <alignment wrapText="1"/>
    </xf>
    <xf numFmtId="0" fontId="12" fillId="0" borderId="6" xfId="0" applyFont="1" applyBorder="1" applyAlignment="1">
      <alignment horizontal="center" vertical="center" wrapText="1"/>
    </xf>
    <xf numFmtId="0" fontId="12" fillId="0" borderId="1" xfId="0" applyFont="1" applyBorder="1" applyAlignment="1">
      <alignment horizontal="center" vertical="center"/>
    </xf>
    <xf numFmtId="0" fontId="8" fillId="0" borderId="2" xfId="0" applyFont="1" applyBorder="1" applyAlignment="1">
      <alignment horizontal="center" vertical="center" wrapText="1"/>
    </xf>
    <xf numFmtId="0" fontId="8" fillId="3" borderId="2" xfId="0" applyFont="1" applyFill="1" applyBorder="1" applyAlignment="1">
      <alignment horizontal="center" vertical="center" wrapText="1"/>
    </xf>
    <xf numFmtId="1" fontId="8" fillId="0" borderId="2" xfId="0" applyNumberFormat="1" applyFont="1" applyBorder="1" applyAlignment="1">
      <alignment horizontal="center" wrapText="1"/>
    </xf>
    <xf numFmtId="0" fontId="11" fillId="0" borderId="2" xfId="0" applyFont="1" applyBorder="1" applyAlignment="1">
      <alignment vertical="center" wrapText="1"/>
    </xf>
    <xf numFmtId="0" fontId="11" fillId="0" borderId="2" xfId="0" applyFont="1" applyBorder="1" applyAlignment="1">
      <alignment wrapText="1"/>
    </xf>
    <xf numFmtId="0" fontId="11" fillId="0" borderId="2" xfId="0" applyFont="1" applyBorder="1" applyAlignment="1">
      <alignment horizontal="center" vertical="center" wrapText="1"/>
    </xf>
    <xf numFmtId="0" fontId="10" fillId="0" borderId="2" xfId="0" applyFont="1" applyBorder="1" applyAlignment="1">
      <alignment horizontal="center" vertical="center" wrapText="1"/>
    </xf>
    <xf numFmtId="0" fontId="11" fillId="0" borderId="2" xfId="0" applyFont="1" applyBorder="1" applyAlignment="1">
      <alignment horizontal="right" vertical="center"/>
    </xf>
    <xf numFmtId="0" fontId="11" fillId="0" borderId="2" xfId="0" applyFont="1" applyBorder="1" applyAlignment="1">
      <alignment horizontal="center"/>
    </xf>
    <xf numFmtId="2" fontId="8" fillId="0" borderId="2" xfId="0" applyNumberFormat="1" applyFont="1" applyBorder="1" applyAlignment="1">
      <alignment horizontal="center" vertical="center" wrapText="1"/>
    </xf>
    <xf numFmtId="164" fontId="11" fillId="0" borderId="2" xfId="0" applyNumberFormat="1" applyFont="1" applyBorder="1" applyAlignment="1">
      <alignment horizontal="center" vertical="center" wrapText="1"/>
    </xf>
    <xf numFmtId="0" fontId="8" fillId="3" borderId="2" xfId="0" applyFont="1" applyFill="1" applyBorder="1" applyAlignment="1">
      <alignment horizontal="center" wrapText="1"/>
    </xf>
    <xf numFmtId="0" fontId="8" fillId="0" borderId="2" xfId="0" applyFont="1" applyBorder="1" applyAlignment="1">
      <alignment horizontal="center" wrapText="1"/>
    </xf>
    <xf numFmtId="0" fontId="9" fillId="3" borderId="2" xfId="0" applyFont="1" applyFill="1" applyBorder="1" applyAlignment="1">
      <alignment horizontal="center" vertical="center" wrapText="1"/>
    </xf>
    <xf numFmtId="0" fontId="12" fillId="3" borderId="2" xfId="0" applyFont="1" applyFill="1" applyBorder="1" applyAlignment="1">
      <alignment horizontal="center" vertical="center" wrapText="1"/>
    </xf>
    <xf numFmtId="0" fontId="12" fillId="0" borderId="2" xfId="0" applyFont="1" applyBorder="1"/>
    <xf numFmtId="0" fontId="12" fillId="0" borderId="2" xfId="0" applyFont="1" applyBorder="1" applyAlignment="1">
      <alignment horizontal="center" vertical="center"/>
    </xf>
    <xf numFmtId="0" fontId="8" fillId="6" borderId="2" xfId="0" applyFont="1" applyFill="1" applyBorder="1" applyAlignment="1">
      <alignment horizontal="center" wrapText="1"/>
    </xf>
    <xf numFmtId="0" fontId="8" fillId="0" borderId="2" xfId="0" applyFont="1" applyBorder="1" applyAlignment="1">
      <alignment vertical="top" wrapText="1"/>
    </xf>
    <xf numFmtId="0" fontId="13" fillId="0" borderId="2" xfId="0" applyFont="1" applyBorder="1" applyAlignment="1">
      <alignment vertical="center" wrapText="1"/>
    </xf>
    <xf numFmtId="0" fontId="13" fillId="0" borderId="2" xfId="0" applyFont="1" applyBorder="1" applyAlignment="1">
      <alignment wrapText="1"/>
    </xf>
    <xf numFmtId="0" fontId="11" fillId="3" borderId="2" xfId="0" applyFont="1" applyFill="1" applyBorder="1" applyAlignment="1">
      <alignment horizontal="center" wrapText="1"/>
    </xf>
    <xf numFmtId="0" fontId="11" fillId="0" borderId="2" xfId="0" applyFont="1" applyBorder="1" applyAlignment="1">
      <alignment horizontal="center" wrapText="1"/>
    </xf>
    <xf numFmtId="2" fontId="11" fillId="0" borderId="2" xfId="0" applyNumberFormat="1" applyFont="1" applyBorder="1" applyAlignment="1">
      <alignment horizontal="center" vertical="center" wrapText="1"/>
    </xf>
    <xf numFmtId="1" fontId="8" fillId="0" borderId="2" xfId="0" applyNumberFormat="1" applyFont="1" applyBorder="1" applyAlignment="1">
      <alignment horizontal="center" vertical="center" wrapText="1"/>
    </xf>
    <xf numFmtId="0" fontId="11" fillId="5" borderId="2" xfId="0" applyFont="1" applyFill="1" applyBorder="1" applyAlignment="1">
      <alignment horizontal="center" wrapText="1"/>
    </xf>
    <xf numFmtId="2" fontId="12" fillId="0" borderId="2" xfId="0" applyNumberFormat="1" applyFont="1" applyBorder="1" applyAlignment="1">
      <alignment horizontal="center" vertical="center"/>
    </xf>
    <xf numFmtId="0" fontId="11" fillId="0" borderId="0" xfId="0" applyFont="1" applyAlignment="1">
      <alignment horizontal="center"/>
    </xf>
    <xf numFmtId="0" fontId="11" fillId="0" borderId="0" xfId="0" applyFont="1" applyAlignment="1">
      <alignment horizontal="center" vertical="center"/>
    </xf>
    <xf numFmtId="0" fontId="9" fillId="6" borderId="2" xfId="0" applyFont="1" applyFill="1" applyBorder="1" applyAlignment="1">
      <alignment horizontal="center"/>
    </xf>
    <xf numFmtId="0" fontId="9" fillId="6" borderId="2" xfId="0" applyFont="1" applyFill="1" applyBorder="1" applyAlignment="1">
      <alignment horizontal="center" vertical="center"/>
    </xf>
    <xf numFmtId="2" fontId="9" fillId="6" borderId="2" xfId="0" applyNumberFormat="1" applyFont="1" applyFill="1" applyBorder="1" applyAlignment="1">
      <alignment horizontal="center" vertical="center"/>
    </xf>
    <xf numFmtId="0" fontId="9" fillId="6" borderId="2" xfId="0" applyFont="1" applyFill="1" applyBorder="1"/>
    <xf numFmtId="1" fontId="8" fillId="0" borderId="2" xfId="0" applyNumberFormat="1" applyFont="1" applyBorder="1" applyAlignment="1">
      <alignment vertical="center"/>
    </xf>
    <xf numFmtId="0" fontId="8" fillId="4" borderId="2" xfId="0" applyFont="1" applyFill="1" applyBorder="1" applyAlignment="1">
      <alignment vertical="center"/>
    </xf>
    <xf numFmtId="44" fontId="12" fillId="4" borderId="2" xfId="0" applyNumberFormat="1" applyFont="1" applyFill="1" applyBorder="1"/>
    <xf numFmtId="0" fontId="7" fillId="0" borderId="2" xfId="0" applyFont="1" applyBorder="1" applyAlignment="1">
      <alignment vertical="center" wrapText="1"/>
    </xf>
    <xf numFmtId="0" fontId="6" fillId="0" borderId="2" xfId="0" applyFont="1" applyBorder="1" applyAlignment="1">
      <alignment vertical="center" wrapText="1"/>
    </xf>
    <xf numFmtId="0" fontId="10" fillId="0" borderId="2" xfId="0" applyFont="1" applyBorder="1" applyAlignment="1">
      <alignment horizontal="center" vertical="center"/>
    </xf>
    <xf numFmtId="44" fontId="12" fillId="8" borderId="2" xfId="0" applyNumberFormat="1" applyFont="1" applyFill="1" applyBorder="1"/>
    <xf numFmtId="44" fontId="11" fillId="0" borderId="2" xfId="0" applyNumberFormat="1" applyFont="1" applyBorder="1" applyAlignment="1">
      <alignment vertical="center"/>
    </xf>
    <xf numFmtId="0" fontId="5" fillId="0" borderId="2" xfId="0" applyFont="1" applyBorder="1" applyAlignment="1">
      <alignment vertical="center" wrapText="1"/>
    </xf>
    <xf numFmtId="0" fontId="5" fillId="3" borderId="2" xfId="0" applyFont="1" applyFill="1" applyBorder="1" applyAlignment="1">
      <alignment horizontal="center" vertical="center" wrapText="1"/>
    </xf>
    <xf numFmtId="0" fontId="5" fillId="0" borderId="2" xfId="0" applyFont="1" applyBorder="1" applyAlignment="1">
      <alignment horizontal="left" vertical="center" wrapText="1"/>
    </xf>
    <xf numFmtId="0" fontId="8" fillId="2" borderId="2" xfId="0" applyFont="1" applyFill="1" applyBorder="1" applyAlignment="1">
      <alignment vertical="top" wrapText="1"/>
    </xf>
    <xf numFmtId="0" fontId="7" fillId="2" borderId="2" xfId="0" applyFont="1" applyFill="1" applyBorder="1" applyAlignment="1">
      <alignment vertical="top" wrapText="1"/>
    </xf>
    <xf numFmtId="0" fontId="5" fillId="2" borderId="2" xfId="0" applyFont="1" applyFill="1" applyBorder="1" applyAlignment="1">
      <alignment vertical="top" wrapText="1"/>
    </xf>
    <xf numFmtId="0" fontId="11" fillId="2" borderId="2"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11" fillId="2" borderId="2" xfId="0" applyFont="1" applyFill="1" applyBorder="1"/>
    <xf numFmtId="0" fontId="11" fillId="2" borderId="2" xfId="0" applyFont="1" applyFill="1" applyBorder="1" applyAlignment="1">
      <alignment horizontal="left" wrapText="1"/>
    </xf>
    <xf numFmtId="0" fontId="11" fillId="2" borderId="2" xfId="0" applyFont="1" applyFill="1" applyBorder="1" applyAlignment="1">
      <alignment wrapText="1"/>
    </xf>
    <xf numFmtId="0" fontId="11" fillId="2" borderId="2" xfId="0" applyFont="1" applyFill="1" applyBorder="1" applyAlignment="1">
      <alignment horizontal="center" wrapText="1"/>
    </xf>
    <xf numFmtId="2" fontId="11" fillId="2" borderId="2" xfId="0" applyNumberFormat="1" applyFont="1" applyFill="1" applyBorder="1" applyAlignment="1">
      <alignment horizontal="center" vertical="center" wrapText="1"/>
    </xf>
    <xf numFmtId="2" fontId="11" fillId="2" borderId="2" xfId="0" applyNumberFormat="1" applyFont="1" applyFill="1" applyBorder="1" applyAlignment="1">
      <alignment horizontal="center" vertical="center"/>
    </xf>
    <xf numFmtId="0" fontId="11" fillId="2" borderId="2" xfId="0" applyFont="1" applyFill="1" applyBorder="1" applyAlignment="1">
      <alignment horizontal="center"/>
    </xf>
    <xf numFmtId="0" fontId="4" fillId="0" borderId="2" xfId="0" applyFont="1" applyBorder="1" applyAlignment="1">
      <alignment horizontal="center" vertical="center" wrapText="1"/>
    </xf>
    <xf numFmtId="0" fontId="4" fillId="0" borderId="2" xfId="0" applyFont="1" applyBorder="1" applyAlignment="1">
      <alignment vertical="center" wrapText="1"/>
    </xf>
    <xf numFmtId="0" fontId="8" fillId="9" borderId="2" xfId="0" applyFont="1" applyFill="1" applyBorder="1" applyAlignment="1">
      <alignment horizontal="center" wrapText="1"/>
    </xf>
    <xf numFmtId="0" fontId="11" fillId="0" borderId="2" xfId="0" applyFont="1" applyBorder="1" applyAlignment="1">
      <alignment horizontal="right"/>
    </xf>
    <xf numFmtId="0" fontId="11" fillId="2" borderId="1" xfId="0" applyFont="1" applyFill="1" applyBorder="1" applyAlignment="1">
      <alignment wrapText="1"/>
    </xf>
    <xf numFmtId="0" fontId="11" fillId="0" borderId="5" xfId="0" applyFont="1" applyBorder="1" applyAlignment="1">
      <alignment wrapText="1"/>
    </xf>
    <xf numFmtId="0" fontId="15" fillId="0" borderId="2" xfId="0" applyFont="1" applyBorder="1" applyAlignment="1">
      <alignment horizontal="center" vertical="center" wrapText="1"/>
    </xf>
    <xf numFmtId="1" fontId="8" fillId="0" borderId="6" xfId="0" applyNumberFormat="1" applyFont="1" applyBorder="1" applyAlignment="1">
      <alignment vertical="center"/>
    </xf>
    <xf numFmtId="0" fontId="6" fillId="0" borderId="6" xfId="0" applyFont="1" applyBorder="1" applyAlignment="1">
      <alignment vertical="center" wrapText="1"/>
    </xf>
    <xf numFmtId="0" fontId="8" fillId="0" borderId="6" xfId="0" applyFont="1" applyBorder="1" applyAlignment="1">
      <alignment horizontal="center" vertical="center"/>
    </xf>
    <xf numFmtId="44" fontId="11" fillId="0" borderId="6" xfId="0" applyNumberFormat="1" applyFont="1" applyBorder="1" applyAlignment="1">
      <alignment horizontal="center" vertical="center"/>
    </xf>
    <xf numFmtId="44" fontId="11" fillId="0" borderId="6" xfId="0" applyNumberFormat="1" applyFont="1" applyBorder="1" applyAlignment="1">
      <alignment vertical="center"/>
    </xf>
    <xf numFmtId="0" fontId="6" fillId="0" borderId="1" xfId="0" applyFont="1" applyBorder="1" applyAlignment="1">
      <alignment horizontal="center" vertical="center" wrapText="1"/>
    </xf>
    <xf numFmtId="0" fontId="15" fillId="0" borderId="1" xfId="0" applyFont="1" applyBorder="1" applyAlignment="1">
      <alignment horizontal="center" vertical="center" wrapText="1"/>
    </xf>
    <xf numFmtId="0" fontId="3" fillId="0" borderId="2" xfId="0" applyFont="1" applyBorder="1" applyAlignment="1">
      <alignment horizontal="center" vertical="center" wrapText="1"/>
    </xf>
    <xf numFmtId="0" fontId="2" fillId="0" borderId="2" xfId="0" applyFont="1" applyBorder="1" applyAlignment="1">
      <alignment horizontal="center" vertical="center" wrapText="1"/>
    </xf>
    <xf numFmtId="0" fontId="9" fillId="7" borderId="4" xfId="0" applyFont="1" applyFill="1" applyBorder="1" applyAlignment="1">
      <alignment horizontal="center" vertical="center" wrapText="1"/>
    </xf>
    <xf numFmtId="0" fontId="12" fillId="7" borderId="3" xfId="0" applyFont="1" applyFill="1" applyBorder="1" applyAlignment="1">
      <alignment vertical="center" wrapText="1"/>
    </xf>
  </cellXfs>
  <cellStyles count="1">
    <cellStyle name="Normalny" xfId="0" builtinId="0"/>
  </cellStyles>
  <dxfs count="0"/>
  <tableStyles count="0" defaultTableStyle="TableStyleMedium2" defaultPivotStyle="PivotStyleLight16"/>
  <colors>
    <mruColors>
      <color rgb="FFBEF4C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0DA173-1003-4865-9D14-D5C2FB0D3E2D}">
  <dimension ref="A1:K136"/>
  <sheetViews>
    <sheetView workbookViewId="0">
      <selection activeCell="H126" sqref="H126"/>
    </sheetView>
  </sheetViews>
  <sheetFormatPr defaultColWidth="8.77734375" defaultRowHeight="14.4" x14ac:dyDescent="0.3"/>
  <cols>
    <col min="1" max="1" width="3.77734375" style="7" bestFit="1" customWidth="1"/>
    <col min="2" max="2" width="12.5546875" style="68" customWidth="1"/>
    <col min="3" max="3" width="22.5546875" style="7" customWidth="1"/>
    <col min="4" max="4" width="14.33203125" style="7" customWidth="1"/>
    <col min="5" max="5" width="30.109375" style="7" customWidth="1"/>
    <col min="6" max="6" width="4.5546875" style="68" customWidth="1"/>
    <col min="7" max="7" width="10.21875" style="69" customWidth="1"/>
    <col min="8" max="8" width="14.21875" style="69" customWidth="1"/>
    <col min="9" max="9" width="15.44140625" style="7" customWidth="1"/>
    <col min="10" max="16384" width="8.77734375" style="7"/>
  </cols>
  <sheetData>
    <row r="1" spans="1:9" ht="66.45" customHeight="1" x14ac:dyDescent="0.3">
      <c r="A1" s="35"/>
      <c r="B1" s="36" t="s">
        <v>118</v>
      </c>
      <c r="C1" s="36" t="s">
        <v>11</v>
      </c>
      <c r="D1" s="37"/>
      <c r="E1" s="38"/>
      <c r="F1" s="36" t="s">
        <v>25</v>
      </c>
      <c r="G1" s="36" t="s">
        <v>115</v>
      </c>
      <c r="H1" s="39" t="s">
        <v>126</v>
      </c>
      <c r="I1" s="40" t="s">
        <v>127</v>
      </c>
    </row>
    <row r="2" spans="1:9" ht="28.8" x14ac:dyDescent="0.3">
      <c r="A2" s="41"/>
      <c r="B2" s="42" t="s">
        <v>122</v>
      </c>
      <c r="C2" s="27" t="s">
        <v>14</v>
      </c>
      <c r="D2" s="14" t="s">
        <v>13</v>
      </c>
      <c r="E2" s="14" t="s">
        <v>15</v>
      </c>
      <c r="F2" s="41"/>
      <c r="G2" s="41"/>
      <c r="H2" s="41"/>
      <c r="I2" s="1"/>
    </row>
    <row r="3" spans="1:9" x14ac:dyDescent="0.3">
      <c r="A3" s="43">
        <v>1</v>
      </c>
      <c r="B3" s="43"/>
      <c r="C3" s="44" t="s">
        <v>48</v>
      </c>
      <c r="D3" s="45" t="s">
        <v>0</v>
      </c>
      <c r="E3" s="45" t="s">
        <v>59</v>
      </c>
      <c r="F3" s="46">
        <v>10</v>
      </c>
      <c r="G3" s="47"/>
      <c r="H3" s="46">
        <f>G3*F3</f>
        <v>0</v>
      </c>
      <c r="I3" s="48">
        <f>H3*1.23</f>
        <v>0</v>
      </c>
    </row>
    <row r="4" spans="1:9" ht="28.8" x14ac:dyDescent="0.3">
      <c r="A4" s="43">
        <v>2</v>
      </c>
      <c r="B4" s="43"/>
      <c r="C4" s="44" t="s">
        <v>52</v>
      </c>
      <c r="D4" s="45" t="s">
        <v>0</v>
      </c>
      <c r="E4" s="45" t="s">
        <v>60</v>
      </c>
      <c r="F4" s="46">
        <v>12</v>
      </c>
      <c r="G4" s="47"/>
      <c r="H4" s="46">
        <f>G4*F4</f>
        <v>0</v>
      </c>
      <c r="I4" s="48">
        <f t="shared" ref="I4:I24" si="0">H4*1.23</f>
        <v>0</v>
      </c>
    </row>
    <row r="5" spans="1:9" ht="43.2" x14ac:dyDescent="0.3">
      <c r="A5" s="43">
        <v>3</v>
      </c>
      <c r="B5" s="43"/>
      <c r="C5" s="44" t="s">
        <v>41</v>
      </c>
      <c r="D5" s="45" t="s">
        <v>0</v>
      </c>
      <c r="E5" s="45" t="s">
        <v>61</v>
      </c>
      <c r="F5" s="46">
        <v>7</v>
      </c>
      <c r="G5" s="47"/>
      <c r="H5" s="46">
        <f>G5*F5</f>
        <v>0</v>
      </c>
      <c r="I5" s="48">
        <f t="shared" si="0"/>
        <v>0</v>
      </c>
    </row>
    <row r="6" spans="1:9" x14ac:dyDescent="0.3">
      <c r="A6" s="43">
        <v>4</v>
      </c>
      <c r="B6" s="43"/>
      <c r="C6" s="44" t="s">
        <v>40</v>
      </c>
      <c r="D6" s="45" t="s">
        <v>0</v>
      </c>
      <c r="E6" s="45" t="s">
        <v>49</v>
      </c>
      <c r="F6" s="46">
        <v>7</v>
      </c>
      <c r="G6" s="47"/>
      <c r="H6" s="46">
        <f t="shared" ref="H6:H23" si="1">G6*F6</f>
        <v>0</v>
      </c>
      <c r="I6" s="48">
        <f t="shared" si="0"/>
        <v>0</v>
      </c>
    </row>
    <row r="7" spans="1:9" ht="18.45" customHeight="1" x14ac:dyDescent="0.3">
      <c r="A7" s="43">
        <v>5</v>
      </c>
      <c r="B7" s="43"/>
      <c r="C7" s="44" t="s">
        <v>45</v>
      </c>
      <c r="D7" s="45" t="s">
        <v>0</v>
      </c>
      <c r="E7" s="45" t="s">
        <v>26</v>
      </c>
      <c r="F7" s="46">
        <v>9</v>
      </c>
      <c r="G7" s="47"/>
      <c r="H7" s="46">
        <f t="shared" si="1"/>
        <v>0</v>
      </c>
      <c r="I7" s="48">
        <f t="shared" si="0"/>
        <v>0</v>
      </c>
    </row>
    <row r="8" spans="1:9" x14ac:dyDescent="0.3">
      <c r="A8" s="43">
        <v>6</v>
      </c>
      <c r="B8" s="43"/>
      <c r="C8" s="44" t="s">
        <v>53</v>
      </c>
      <c r="D8" s="45" t="s">
        <v>0</v>
      </c>
      <c r="E8" s="45" t="s">
        <v>62</v>
      </c>
      <c r="F8" s="46">
        <v>9</v>
      </c>
      <c r="G8" s="47"/>
      <c r="H8" s="46">
        <f t="shared" si="1"/>
        <v>0</v>
      </c>
      <c r="I8" s="48">
        <f t="shared" si="0"/>
        <v>0</v>
      </c>
    </row>
    <row r="9" spans="1:9" ht="28.8" x14ac:dyDescent="0.3">
      <c r="A9" s="43">
        <v>7</v>
      </c>
      <c r="B9" s="43"/>
      <c r="C9" s="44" t="s">
        <v>1</v>
      </c>
      <c r="D9" s="45" t="s">
        <v>0</v>
      </c>
      <c r="E9" s="45" t="s">
        <v>63</v>
      </c>
      <c r="F9" s="46">
        <v>6</v>
      </c>
      <c r="G9" s="47"/>
      <c r="H9" s="46">
        <f t="shared" si="1"/>
        <v>0</v>
      </c>
      <c r="I9" s="48">
        <f t="shared" si="0"/>
        <v>0</v>
      </c>
    </row>
    <row r="10" spans="1:9" x14ac:dyDescent="0.3">
      <c r="A10" s="43">
        <v>8</v>
      </c>
      <c r="B10" s="43"/>
      <c r="C10" s="44" t="s">
        <v>54</v>
      </c>
      <c r="D10" s="45" t="s">
        <v>0</v>
      </c>
      <c r="E10" s="45" t="s">
        <v>64</v>
      </c>
      <c r="F10" s="46">
        <v>6</v>
      </c>
      <c r="G10" s="47"/>
      <c r="H10" s="46">
        <f t="shared" si="1"/>
        <v>0</v>
      </c>
      <c r="I10" s="48">
        <f t="shared" si="0"/>
        <v>0</v>
      </c>
    </row>
    <row r="11" spans="1:9" ht="28.8" x14ac:dyDescent="0.3">
      <c r="A11" s="43">
        <v>9</v>
      </c>
      <c r="B11" s="43"/>
      <c r="C11" s="44" t="s">
        <v>55</v>
      </c>
      <c r="D11" s="45" t="s">
        <v>27</v>
      </c>
      <c r="E11" s="45" t="s">
        <v>24</v>
      </c>
      <c r="F11" s="46">
        <v>7</v>
      </c>
      <c r="G11" s="47"/>
      <c r="H11" s="46">
        <f t="shared" si="1"/>
        <v>0</v>
      </c>
      <c r="I11" s="48">
        <f t="shared" si="0"/>
        <v>0</v>
      </c>
    </row>
    <row r="12" spans="1:9" x14ac:dyDescent="0.3">
      <c r="A12" s="43">
        <v>10</v>
      </c>
      <c r="B12" s="43"/>
      <c r="C12" s="44" t="s">
        <v>42</v>
      </c>
      <c r="D12" s="4" t="s">
        <v>3</v>
      </c>
      <c r="E12" s="45" t="s">
        <v>51</v>
      </c>
      <c r="F12" s="46">
        <v>4</v>
      </c>
      <c r="G12" s="47"/>
      <c r="H12" s="46">
        <f t="shared" si="1"/>
        <v>0</v>
      </c>
      <c r="I12" s="48">
        <f t="shared" si="0"/>
        <v>0</v>
      </c>
    </row>
    <row r="13" spans="1:9" x14ac:dyDescent="0.3">
      <c r="A13" s="43">
        <v>11</v>
      </c>
      <c r="B13" s="43"/>
      <c r="C13" s="44" t="s">
        <v>4</v>
      </c>
      <c r="D13" s="4" t="s">
        <v>3</v>
      </c>
      <c r="E13" s="45" t="s">
        <v>50</v>
      </c>
      <c r="F13" s="46">
        <v>2</v>
      </c>
      <c r="G13" s="47"/>
      <c r="H13" s="46">
        <f t="shared" si="1"/>
        <v>0</v>
      </c>
      <c r="I13" s="48">
        <f t="shared" si="0"/>
        <v>0</v>
      </c>
    </row>
    <row r="14" spans="1:9" x14ac:dyDescent="0.3">
      <c r="A14" s="43">
        <v>12</v>
      </c>
      <c r="B14" s="43"/>
      <c r="C14" s="44" t="s">
        <v>160</v>
      </c>
      <c r="D14" s="4" t="s">
        <v>3</v>
      </c>
      <c r="E14" s="45" t="s">
        <v>50</v>
      </c>
      <c r="F14" s="46">
        <v>7</v>
      </c>
      <c r="G14" s="47"/>
      <c r="H14" s="46">
        <f t="shared" si="1"/>
        <v>0</v>
      </c>
      <c r="I14" s="48">
        <f t="shared" si="0"/>
        <v>0</v>
      </c>
    </row>
    <row r="15" spans="1:9" ht="28.8" x14ac:dyDescent="0.3">
      <c r="A15" s="43">
        <v>13</v>
      </c>
      <c r="B15" s="43"/>
      <c r="C15" s="44" t="s">
        <v>56</v>
      </c>
      <c r="D15" s="4" t="s">
        <v>28</v>
      </c>
      <c r="E15" s="45" t="s">
        <v>29</v>
      </c>
      <c r="F15" s="46">
        <v>4</v>
      </c>
      <c r="G15" s="47"/>
      <c r="H15" s="46">
        <f t="shared" si="1"/>
        <v>0</v>
      </c>
      <c r="I15" s="48">
        <f t="shared" si="0"/>
        <v>0</v>
      </c>
    </row>
    <row r="16" spans="1:9" x14ac:dyDescent="0.3">
      <c r="A16" s="43">
        <v>14</v>
      </c>
      <c r="B16" s="43"/>
      <c r="C16" s="44" t="s">
        <v>5</v>
      </c>
      <c r="D16" s="14" t="s">
        <v>30</v>
      </c>
      <c r="E16" s="45" t="s">
        <v>31</v>
      </c>
      <c r="F16" s="46">
        <v>5</v>
      </c>
      <c r="G16" s="47"/>
      <c r="H16" s="46">
        <f t="shared" si="1"/>
        <v>0</v>
      </c>
      <c r="I16" s="48">
        <f t="shared" si="0"/>
        <v>0</v>
      </c>
    </row>
    <row r="17" spans="1:9" x14ac:dyDescent="0.3">
      <c r="A17" s="43">
        <v>15</v>
      </c>
      <c r="B17" s="43"/>
      <c r="C17" s="44" t="s">
        <v>6</v>
      </c>
      <c r="D17" s="45" t="s">
        <v>7</v>
      </c>
      <c r="E17" s="45" t="s">
        <v>33</v>
      </c>
      <c r="F17" s="46">
        <v>10</v>
      </c>
      <c r="G17" s="47"/>
      <c r="H17" s="46">
        <f t="shared" si="1"/>
        <v>0</v>
      </c>
      <c r="I17" s="48">
        <f t="shared" si="0"/>
        <v>0</v>
      </c>
    </row>
    <row r="18" spans="1:9" ht="28.8" x14ac:dyDescent="0.3">
      <c r="A18" s="43">
        <v>16</v>
      </c>
      <c r="B18" s="43"/>
      <c r="C18" s="44" t="s">
        <v>57</v>
      </c>
      <c r="D18" s="45" t="s">
        <v>7</v>
      </c>
      <c r="E18" s="45" t="s">
        <v>65</v>
      </c>
      <c r="F18" s="46">
        <v>6</v>
      </c>
      <c r="G18" s="47"/>
      <c r="H18" s="46">
        <f t="shared" si="1"/>
        <v>0</v>
      </c>
      <c r="I18" s="48">
        <f t="shared" si="0"/>
        <v>0</v>
      </c>
    </row>
    <row r="19" spans="1:9" ht="28.8" x14ac:dyDescent="0.3">
      <c r="A19" s="43">
        <v>17</v>
      </c>
      <c r="B19" s="43"/>
      <c r="C19" s="44" t="s">
        <v>58</v>
      </c>
      <c r="D19" s="45" t="s">
        <v>7</v>
      </c>
      <c r="E19" s="45" t="s">
        <v>65</v>
      </c>
      <c r="F19" s="46">
        <v>8</v>
      </c>
      <c r="G19" s="47"/>
      <c r="H19" s="46">
        <f t="shared" si="1"/>
        <v>0</v>
      </c>
      <c r="I19" s="48">
        <f t="shared" si="0"/>
        <v>0</v>
      </c>
    </row>
    <row r="20" spans="1:9" x14ac:dyDescent="0.3">
      <c r="A20" s="43">
        <v>18</v>
      </c>
      <c r="B20" s="43"/>
      <c r="C20" s="44" t="s">
        <v>47</v>
      </c>
      <c r="D20" s="45" t="s">
        <v>7</v>
      </c>
      <c r="E20" s="45" t="s">
        <v>34</v>
      </c>
      <c r="F20" s="46">
        <v>7</v>
      </c>
      <c r="G20" s="47"/>
      <c r="H20" s="46">
        <f t="shared" si="1"/>
        <v>0</v>
      </c>
      <c r="I20" s="48">
        <f t="shared" si="0"/>
        <v>0</v>
      </c>
    </row>
    <row r="21" spans="1:9" x14ac:dyDescent="0.3">
      <c r="A21" s="43">
        <v>19</v>
      </c>
      <c r="B21" s="43"/>
      <c r="C21" s="44" t="s">
        <v>43</v>
      </c>
      <c r="D21" s="14" t="s">
        <v>9</v>
      </c>
      <c r="E21" s="45" t="s">
        <v>36</v>
      </c>
      <c r="F21" s="46">
        <v>8</v>
      </c>
      <c r="G21" s="47"/>
      <c r="H21" s="46">
        <f t="shared" si="1"/>
        <v>0</v>
      </c>
      <c r="I21" s="48">
        <f t="shared" si="0"/>
        <v>0</v>
      </c>
    </row>
    <row r="22" spans="1:9" x14ac:dyDescent="0.3">
      <c r="A22" s="43">
        <v>20</v>
      </c>
      <c r="B22" s="43"/>
      <c r="C22" s="44" t="s">
        <v>167</v>
      </c>
      <c r="D22" s="82" t="s">
        <v>152</v>
      </c>
      <c r="E22" s="45" t="s">
        <v>153</v>
      </c>
      <c r="F22" s="46">
        <v>8</v>
      </c>
      <c r="G22" s="47"/>
      <c r="H22" s="46">
        <f t="shared" si="1"/>
        <v>0</v>
      </c>
      <c r="I22" s="48">
        <f t="shared" si="0"/>
        <v>0</v>
      </c>
    </row>
    <row r="23" spans="1:9" x14ac:dyDescent="0.3">
      <c r="A23" s="43">
        <v>21</v>
      </c>
      <c r="B23" s="43"/>
      <c r="C23" s="44" t="s">
        <v>38</v>
      </c>
      <c r="D23" s="14" t="s">
        <v>10</v>
      </c>
      <c r="E23" s="45" t="s">
        <v>37</v>
      </c>
      <c r="F23" s="46">
        <v>13</v>
      </c>
      <c r="G23" s="47"/>
      <c r="H23" s="46">
        <f t="shared" si="1"/>
        <v>0</v>
      </c>
      <c r="I23" s="48">
        <f t="shared" si="0"/>
        <v>0</v>
      </c>
    </row>
    <row r="24" spans="1:9" ht="115.2" x14ac:dyDescent="0.3">
      <c r="A24" s="43">
        <v>22</v>
      </c>
      <c r="B24" s="83" t="s">
        <v>123</v>
      </c>
      <c r="C24" s="27" t="s">
        <v>66</v>
      </c>
      <c r="D24" s="14" t="s">
        <v>67</v>
      </c>
      <c r="E24" s="26" t="s">
        <v>68</v>
      </c>
      <c r="F24" s="41">
        <v>19</v>
      </c>
      <c r="G24" s="50"/>
      <c r="H24" s="51">
        <f>G24*F24</f>
        <v>0</v>
      </c>
      <c r="I24" s="48">
        <f t="shared" si="0"/>
        <v>0</v>
      </c>
    </row>
    <row r="25" spans="1:9" ht="86.4" x14ac:dyDescent="0.3">
      <c r="A25" s="43">
        <v>23</v>
      </c>
      <c r="B25" s="52" t="s">
        <v>124</v>
      </c>
      <c r="C25" s="98" t="s">
        <v>164</v>
      </c>
      <c r="D25" s="46" t="s">
        <v>70</v>
      </c>
      <c r="E25" s="99" t="s">
        <v>69</v>
      </c>
      <c r="F25" s="53"/>
      <c r="G25" s="41"/>
      <c r="H25" s="46"/>
      <c r="I25" s="48"/>
    </row>
    <row r="26" spans="1:9" ht="247.2" customHeight="1" x14ac:dyDescent="0.3">
      <c r="A26" s="43">
        <v>24</v>
      </c>
      <c r="B26" s="42" t="s">
        <v>125</v>
      </c>
      <c r="C26" s="84" t="s">
        <v>154</v>
      </c>
      <c r="D26" s="46" t="s">
        <v>70</v>
      </c>
      <c r="E26" s="14" t="s">
        <v>69</v>
      </c>
      <c r="F26" s="41">
        <v>21</v>
      </c>
      <c r="G26" s="41"/>
      <c r="H26" s="46">
        <f>21*G26</f>
        <v>0</v>
      </c>
      <c r="I26" s="48">
        <f>H26*1.23</f>
        <v>0</v>
      </c>
    </row>
    <row r="27" spans="1:9" ht="244.8" x14ac:dyDescent="0.3">
      <c r="A27" s="43">
        <v>25</v>
      </c>
      <c r="B27" s="42" t="s">
        <v>128</v>
      </c>
      <c r="C27" s="44" t="s">
        <v>155</v>
      </c>
      <c r="D27" s="46" t="s">
        <v>70</v>
      </c>
      <c r="E27" s="14" t="s">
        <v>69</v>
      </c>
      <c r="F27" s="46">
        <v>21</v>
      </c>
      <c r="G27" s="46"/>
      <c r="H27" s="46">
        <f>G27*F27</f>
        <v>0</v>
      </c>
      <c r="I27" s="48">
        <f>H27*1.23</f>
        <v>0</v>
      </c>
    </row>
    <row r="28" spans="1:9" x14ac:dyDescent="0.3">
      <c r="A28" s="43">
        <v>26</v>
      </c>
      <c r="B28" s="41"/>
      <c r="C28" s="44"/>
      <c r="D28" s="46"/>
      <c r="E28" s="8" t="s">
        <v>23</v>
      </c>
      <c r="F28" s="46"/>
      <c r="G28" s="54" t="s">
        <v>117</v>
      </c>
      <c r="H28" s="55">
        <f>SUM(H3:H27)</f>
        <v>0</v>
      </c>
      <c r="I28" s="56">
        <f>SUM(I3:I27)</f>
        <v>0</v>
      </c>
    </row>
    <row r="29" spans="1:9" ht="36.450000000000003" customHeight="1" x14ac:dyDescent="0.3">
      <c r="A29" s="43">
        <v>27</v>
      </c>
      <c r="B29" s="114" t="s">
        <v>12</v>
      </c>
      <c r="C29" s="115"/>
      <c r="D29" s="14" t="s">
        <v>13</v>
      </c>
      <c r="E29" s="14" t="s">
        <v>15</v>
      </c>
      <c r="F29" s="41" t="s">
        <v>113</v>
      </c>
      <c r="G29" s="113" t="s">
        <v>114</v>
      </c>
      <c r="H29" s="10" t="s">
        <v>126</v>
      </c>
      <c r="I29" s="57" t="s">
        <v>127</v>
      </c>
    </row>
    <row r="30" spans="1:9" ht="36.450000000000003" customHeight="1" x14ac:dyDescent="0.3">
      <c r="A30" s="43">
        <v>28</v>
      </c>
      <c r="B30" s="58" t="s">
        <v>121</v>
      </c>
      <c r="C30" s="59" t="s">
        <v>81</v>
      </c>
      <c r="D30" s="14"/>
      <c r="E30" s="14"/>
      <c r="F30" s="53">
        <v>10</v>
      </c>
      <c r="G30" s="47"/>
      <c r="H30" s="50">
        <f>G30*F30</f>
        <v>0</v>
      </c>
      <c r="I30" s="1">
        <f>H30*1.23</f>
        <v>0</v>
      </c>
    </row>
    <row r="31" spans="1:9" ht="28.8" x14ac:dyDescent="0.3">
      <c r="A31" s="43">
        <v>29</v>
      </c>
      <c r="B31" s="53"/>
      <c r="C31" s="59" t="s">
        <v>82</v>
      </c>
      <c r="D31" s="6" t="s">
        <v>23</v>
      </c>
      <c r="E31" s="45" t="s">
        <v>23</v>
      </c>
      <c r="F31" s="53">
        <v>10</v>
      </c>
      <c r="G31" s="47"/>
      <c r="H31" s="50">
        <f t="shared" ref="H31:H83" si="2">G31*F31</f>
        <v>0</v>
      </c>
      <c r="I31" s="1">
        <f t="shared" ref="I31:I88" si="3">H31*1.23</f>
        <v>0</v>
      </c>
    </row>
    <row r="32" spans="1:9" ht="28.8" x14ac:dyDescent="0.3">
      <c r="A32" s="43">
        <v>30</v>
      </c>
      <c r="B32" s="53"/>
      <c r="C32" s="85" t="s">
        <v>83</v>
      </c>
      <c r="D32" s="14" t="s">
        <v>23</v>
      </c>
      <c r="E32" s="26" t="s">
        <v>23</v>
      </c>
      <c r="F32" s="53">
        <v>12</v>
      </c>
      <c r="G32" s="47"/>
      <c r="H32" s="50">
        <f t="shared" si="2"/>
        <v>0</v>
      </c>
      <c r="I32" s="1">
        <f t="shared" si="3"/>
        <v>0</v>
      </c>
    </row>
    <row r="33" spans="1:9" ht="28.8" x14ac:dyDescent="0.3">
      <c r="A33" s="43">
        <v>31</v>
      </c>
      <c r="B33" s="53"/>
      <c r="C33" s="85" t="s">
        <v>84</v>
      </c>
      <c r="D33" s="14"/>
      <c r="E33" s="26"/>
      <c r="F33" s="53">
        <v>12</v>
      </c>
      <c r="G33" s="47"/>
      <c r="H33" s="50">
        <f t="shared" si="2"/>
        <v>0</v>
      </c>
      <c r="I33" s="1">
        <f t="shared" si="3"/>
        <v>0</v>
      </c>
    </row>
    <row r="34" spans="1:9" ht="28.8" x14ac:dyDescent="0.3">
      <c r="A34" s="43">
        <v>32</v>
      </c>
      <c r="B34" s="53"/>
      <c r="C34" s="85" t="s">
        <v>85</v>
      </c>
      <c r="D34" s="14"/>
      <c r="E34" s="45"/>
      <c r="F34" s="53">
        <v>7</v>
      </c>
      <c r="G34" s="47"/>
      <c r="H34" s="50">
        <f t="shared" si="2"/>
        <v>0</v>
      </c>
      <c r="I34" s="1">
        <f t="shared" si="3"/>
        <v>0</v>
      </c>
    </row>
    <row r="35" spans="1:9" ht="37.5" customHeight="1" x14ac:dyDescent="0.3">
      <c r="A35" s="43">
        <v>33</v>
      </c>
      <c r="B35" s="53"/>
      <c r="C35" s="85" t="s">
        <v>86</v>
      </c>
      <c r="D35" s="6"/>
      <c r="E35" s="4"/>
      <c r="F35" s="53">
        <v>7</v>
      </c>
      <c r="G35" s="47"/>
      <c r="H35" s="50">
        <f t="shared" si="2"/>
        <v>0</v>
      </c>
      <c r="I35" s="1">
        <f t="shared" si="3"/>
        <v>0</v>
      </c>
    </row>
    <row r="36" spans="1:9" ht="28.8" x14ac:dyDescent="0.3">
      <c r="A36" s="43">
        <v>34</v>
      </c>
      <c r="B36" s="53"/>
      <c r="C36" s="85" t="s">
        <v>87</v>
      </c>
      <c r="D36" s="14"/>
      <c r="E36" s="45"/>
      <c r="F36" s="53">
        <v>7</v>
      </c>
      <c r="G36" s="47"/>
      <c r="H36" s="50">
        <f t="shared" si="2"/>
        <v>0</v>
      </c>
      <c r="I36" s="1">
        <f t="shared" si="3"/>
        <v>0</v>
      </c>
    </row>
    <row r="37" spans="1:9" ht="28.8" x14ac:dyDescent="0.3">
      <c r="A37" s="43">
        <v>35</v>
      </c>
      <c r="B37" s="53"/>
      <c r="C37" s="85" t="s">
        <v>88</v>
      </c>
      <c r="D37" s="14"/>
      <c r="E37" s="45"/>
      <c r="F37" s="53">
        <v>7</v>
      </c>
      <c r="G37" s="47"/>
      <c r="H37" s="50">
        <f t="shared" si="2"/>
        <v>0</v>
      </c>
      <c r="I37" s="1">
        <f t="shared" si="3"/>
        <v>0</v>
      </c>
    </row>
    <row r="38" spans="1:9" ht="28.8" x14ac:dyDescent="0.3">
      <c r="A38" s="43">
        <v>36</v>
      </c>
      <c r="B38" s="53"/>
      <c r="C38" s="85" t="s">
        <v>89</v>
      </c>
      <c r="D38" s="14"/>
      <c r="E38" s="45"/>
      <c r="F38" s="53">
        <v>9</v>
      </c>
      <c r="G38" s="47"/>
      <c r="H38" s="50">
        <f t="shared" si="2"/>
        <v>0</v>
      </c>
      <c r="I38" s="1">
        <f t="shared" si="3"/>
        <v>0</v>
      </c>
    </row>
    <row r="39" spans="1:9" ht="28.8" x14ac:dyDescent="0.3">
      <c r="A39" s="43">
        <v>37</v>
      </c>
      <c r="B39" s="53"/>
      <c r="C39" s="85" t="s">
        <v>90</v>
      </c>
      <c r="D39" s="14"/>
      <c r="E39" s="45"/>
      <c r="F39" s="53">
        <v>9</v>
      </c>
      <c r="G39" s="47"/>
      <c r="H39" s="50">
        <f t="shared" si="2"/>
        <v>0</v>
      </c>
      <c r="I39" s="1">
        <f t="shared" si="3"/>
        <v>0</v>
      </c>
    </row>
    <row r="40" spans="1:9" ht="28.8" x14ac:dyDescent="0.3">
      <c r="A40" s="43">
        <v>38</v>
      </c>
      <c r="B40" s="53"/>
      <c r="C40" s="85" t="s">
        <v>91</v>
      </c>
      <c r="D40" s="60"/>
      <c r="E40" s="61"/>
      <c r="F40" s="53">
        <v>9</v>
      </c>
      <c r="G40" s="47"/>
      <c r="H40" s="50">
        <f t="shared" si="2"/>
        <v>0</v>
      </c>
      <c r="I40" s="1">
        <f t="shared" si="3"/>
        <v>0</v>
      </c>
    </row>
    <row r="41" spans="1:9" ht="28.8" x14ac:dyDescent="0.3">
      <c r="A41" s="43">
        <v>39</v>
      </c>
      <c r="B41" s="53"/>
      <c r="C41" s="85" t="s">
        <v>92</v>
      </c>
      <c r="D41" s="44"/>
      <c r="E41" s="45"/>
      <c r="F41" s="53">
        <v>9</v>
      </c>
      <c r="G41" s="47"/>
      <c r="H41" s="50">
        <f t="shared" si="2"/>
        <v>0</v>
      </c>
      <c r="I41" s="1">
        <f t="shared" si="3"/>
        <v>0</v>
      </c>
    </row>
    <row r="42" spans="1:9" ht="28.8" x14ac:dyDescent="0.3">
      <c r="A42" s="43">
        <v>40</v>
      </c>
      <c r="B42" s="53"/>
      <c r="C42" s="85" t="s">
        <v>71</v>
      </c>
      <c r="D42" s="14"/>
      <c r="E42" s="45"/>
      <c r="F42" s="53">
        <v>6</v>
      </c>
      <c r="G42" s="47"/>
      <c r="H42" s="50">
        <f t="shared" si="2"/>
        <v>0</v>
      </c>
      <c r="I42" s="1">
        <f t="shared" si="3"/>
        <v>0</v>
      </c>
    </row>
    <row r="43" spans="1:9" ht="28.8" x14ac:dyDescent="0.3">
      <c r="A43" s="43">
        <v>41</v>
      </c>
      <c r="B43" s="53"/>
      <c r="C43" s="85" t="s">
        <v>72</v>
      </c>
      <c r="D43" s="14"/>
      <c r="E43" s="45"/>
      <c r="F43" s="53">
        <v>6</v>
      </c>
      <c r="G43" s="47"/>
      <c r="H43" s="50">
        <f t="shared" si="2"/>
        <v>0</v>
      </c>
      <c r="I43" s="1">
        <f t="shared" si="3"/>
        <v>0</v>
      </c>
    </row>
    <row r="44" spans="1:9" ht="28.8" x14ac:dyDescent="0.3">
      <c r="A44" s="43">
        <v>42</v>
      </c>
      <c r="B44" s="53"/>
      <c r="C44" s="85" t="s">
        <v>73</v>
      </c>
      <c r="D44" s="14"/>
      <c r="E44" s="45"/>
      <c r="F44" s="53">
        <v>6</v>
      </c>
      <c r="G44" s="47"/>
      <c r="H44" s="50">
        <f t="shared" si="2"/>
        <v>0</v>
      </c>
      <c r="I44" s="1">
        <f t="shared" si="3"/>
        <v>0</v>
      </c>
    </row>
    <row r="45" spans="1:9" ht="28.8" x14ac:dyDescent="0.3">
      <c r="A45" s="43">
        <v>43</v>
      </c>
      <c r="B45" s="53"/>
      <c r="C45" s="85" t="s">
        <v>74</v>
      </c>
      <c r="D45" s="14"/>
      <c r="E45" s="45"/>
      <c r="F45" s="53">
        <v>6</v>
      </c>
      <c r="G45" s="47"/>
      <c r="H45" s="50">
        <f t="shared" si="2"/>
        <v>0</v>
      </c>
      <c r="I45" s="1">
        <f t="shared" si="3"/>
        <v>0</v>
      </c>
    </row>
    <row r="46" spans="1:9" ht="28.8" x14ac:dyDescent="0.3">
      <c r="A46" s="43">
        <v>44</v>
      </c>
      <c r="B46" s="53"/>
      <c r="C46" s="85" t="s">
        <v>93</v>
      </c>
      <c r="D46" s="14"/>
      <c r="E46" s="45"/>
      <c r="F46" s="53">
        <v>7</v>
      </c>
      <c r="G46" s="47"/>
      <c r="H46" s="50">
        <f t="shared" si="2"/>
        <v>0</v>
      </c>
      <c r="I46" s="1">
        <f t="shared" si="3"/>
        <v>0</v>
      </c>
    </row>
    <row r="47" spans="1:9" ht="28.8" x14ac:dyDescent="0.3">
      <c r="A47" s="43">
        <v>45</v>
      </c>
      <c r="B47" s="53"/>
      <c r="C47" s="85" t="s">
        <v>94</v>
      </c>
      <c r="D47" s="14"/>
      <c r="E47" s="45"/>
      <c r="F47" s="53">
        <v>7</v>
      </c>
      <c r="G47" s="47"/>
      <c r="H47" s="50">
        <f t="shared" si="2"/>
        <v>0</v>
      </c>
      <c r="I47" s="1">
        <f t="shared" si="3"/>
        <v>0</v>
      </c>
    </row>
    <row r="48" spans="1:9" ht="28.8" x14ac:dyDescent="0.3">
      <c r="A48" s="43">
        <v>46</v>
      </c>
      <c r="B48" s="53"/>
      <c r="C48" s="85" t="s">
        <v>95</v>
      </c>
      <c r="D48" s="14"/>
      <c r="E48" s="45"/>
      <c r="F48" s="53">
        <v>4</v>
      </c>
      <c r="G48" s="47"/>
      <c r="H48" s="50">
        <f t="shared" si="2"/>
        <v>0</v>
      </c>
      <c r="I48" s="1">
        <f t="shared" si="3"/>
        <v>0</v>
      </c>
    </row>
    <row r="49" spans="1:9" ht="28.8" x14ac:dyDescent="0.3">
      <c r="A49" s="43">
        <v>47</v>
      </c>
      <c r="B49" s="53"/>
      <c r="C49" s="86" t="s">
        <v>136</v>
      </c>
      <c r="D49" s="14"/>
      <c r="E49" s="45"/>
      <c r="F49" s="53">
        <v>4</v>
      </c>
      <c r="G49" s="47"/>
      <c r="H49" s="50">
        <f t="shared" si="2"/>
        <v>0</v>
      </c>
      <c r="I49" s="1">
        <f t="shared" si="3"/>
        <v>0</v>
      </c>
    </row>
    <row r="50" spans="1:9" ht="28.8" x14ac:dyDescent="0.3">
      <c r="A50" s="43">
        <v>48</v>
      </c>
      <c r="B50" s="53"/>
      <c r="C50" s="85" t="s">
        <v>75</v>
      </c>
      <c r="D50" s="45"/>
      <c r="E50" s="45"/>
      <c r="F50" s="53">
        <v>7</v>
      </c>
      <c r="G50" s="47"/>
      <c r="H50" s="50">
        <f t="shared" si="2"/>
        <v>0</v>
      </c>
      <c r="I50" s="1">
        <f t="shared" si="3"/>
        <v>0</v>
      </c>
    </row>
    <row r="51" spans="1:9" ht="28.8" x14ac:dyDescent="0.3">
      <c r="A51" s="43">
        <v>49</v>
      </c>
      <c r="B51" s="53"/>
      <c r="C51" s="85" t="s">
        <v>76</v>
      </c>
      <c r="D51" s="45"/>
      <c r="E51" s="45"/>
      <c r="F51" s="53">
        <v>7</v>
      </c>
      <c r="G51" s="47"/>
      <c r="H51" s="50">
        <f t="shared" si="2"/>
        <v>0</v>
      </c>
      <c r="I51" s="1">
        <f t="shared" si="3"/>
        <v>0</v>
      </c>
    </row>
    <row r="52" spans="1:9" ht="28.8" x14ac:dyDescent="0.3">
      <c r="A52" s="43">
        <v>50</v>
      </c>
      <c r="B52" s="53"/>
      <c r="C52" s="85" t="s">
        <v>77</v>
      </c>
      <c r="D52" s="45"/>
      <c r="E52" s="45"/>
      <c r="F52" s="53">
        <v>5</v>
      </c>
      <c r="G52" s="47"/>
      <c r="H52" s="50">
        <f t="shared" si="2"/>
        <v>0</v>
      </c>
      <c r="I52" s="1">
        <f t="shared" si="3"/>
        <v>0</v>
      </c>
    </row>
    <row r="53" spans="1:9" ht="28.8" x14ac:dyDescent="0.3">
      <c r="A53" s="43">
        <v>51</v>
      </c>
      <c r="B53" s="53"/>
      <c r="C53" s="85" t="s">
        <v>78</v>
      </c>
      <c r="D53" s="45"/>
      <c r="E53" s="45"/>
      <c r="F53" s="53">
        <v>5</v>
      </c>
      <c r="G53" s="47"/>
      <c r="H53" s="50">
        <f t="shared" si="2"/>
        <v>0</v>
      </c>
      <c r="I53" s="1">
        <f t="shared" si="3"/>
        <v>0</v>
      </c>
    </row>
    <row r="54" spans="1:9" ht="28.8" x14ac:dyDescent="0.3">
      <c r="A54" s="43">
        <v>52</v>
      </c>
      <c r="B54" s="53"/>
      <c r="C54" s="85" t="s">
        <v>96</v>
      </c>
      <c r="D54" s="45"/>
      <c r="E54" s="45"/>
      <c r="F54" s="53">
        <v>10</v>
      </c>
      <c r="G54" s="47"/>
      <c r="H54" s="50">
        <f t="shared" si="2"/>
        <v>0</v>
      </c>
      <c r="I54" s="1">
        <f t="shared" si="3"/>
        <v>0</v>
      </c>
    </row>
    <row r="55" spans="1:9" ht="28.8" x14ac:dyDescent="0.3">
      <c r="A55" s="43">
        <v>53</v>
      </c>
      <c r="B55" s="53"/>
      <c r="C55" s="85" t="s">
        <v>97</v>
      </c>
      <c r="D55" s="45"/>
      <c r="E55" s="45"/>
      <c r="F55" s="53">
        <v>10</v>
      </c>
      <c r="G55" s="47"/>
      <c r="H55" s="50">
        <f t="shared" si="2"/>
        <v>0</v>
      </c>
      <c r="I55" s="1">
        <f t="shared" si="3"/>
        <v>0</v>
      </c>
    </row>
    <row r="56" spans="1:9" ht="28.8" x14ac:dyDescent="0.3">
      <c r="A56" s="43">
        <v>54</v>
      </c>
      <c r="B56" s="53"/>
      <c r="C56" s="85" t="s">
        <v>79</v>
      </c>
      <c r="D56" s="45"/>
      <c r="E56" s="45"/>
      <c r="F56" s="53">
        <v>10</v>
      </c>
      <c r="G56" s="47"/>
      <c r="H56" s="50">
        <f t="shared" si="2"/>
        <v>0</v>
      </c>
      <c r="I56" s="1">
        <f t="shared" si="3"/>
        <v>0</v>
      </c>
    </row>
    <row r="57" spans="1:9" ht="28.8" x14ac:dyDescent="0.3">
      <c r="A57" s="43">
        <v>55</v>
      </c>
      <c r="B57" s="53"/>
      <c r="C57" s="85" t="s">
        <v>80</v>
      </c>
      <c r="D57" s="45"/>
      <c r="E57" s="45"/>
      <c r="F57" s="53">
        <v>10</v>
      </c>
      <c r="G57" s="47"/>
      <c r="H57" s="50">
        <f t="shared" si="2"/>
        <v>0</v>
      </c>
      <c r="I57" s="1">
        <f t="shared" si="3"/>
        <v>0</v>
      </c>
    </row>
    <row r="58" spans="1:9" ht="43.2" x14ac:dyDescent="0.3">
      <c r="A58" s="43">
        <v>56</v>
      </c>
      <c r="B58" s="53"/>
      <c r="C58" s="85" t="s">
        <v>98</v>
      </c>
      <c r="D58" s="45"/>
      <c r="E58" s="45"/>
      <c r="F58" s="53">
        <v>12</v>
      </c>
      <c r="G58" s="47"/>
      <c r="H58" s="50">
        <f t="shared" si="2"/>
        <v>0</v>
      </c>
      <c r="I58" s="1">
        <f t="shared" si="3"/>
        <v>0</v>
      </c>
    </row>
    <row r="59" spans="1:9" ht="28.8" x14ac:dyDescent="0.3">
      <c r="A59" s="43">
        <v>57</v>
      </c>
      <c r="B59" s="53"/>
      <c r="C59" s="85" t="s">
        <v>99</v>
      </c>
      <c r="D59" s="45"/>
      <c r="E59" s="45"/>
      <c r="F59" s="53">
        <v>8</v>
      </c>
      <c r="G59" s="47"/>
      <c r="H59" s="50">
        <f t="shared" si="2"/>
        <v>0</v>
      </c>
      <c r="I59" s="1">
        <f t="shared" si="3"/>
        <v>0</v>
      </c>
    </row>
    <row r="60" spans="1:9" ht="28.8" x14ac:dyDescent="0.3">
      <c r="A60" s="43">
        <v>58</v>
      </c>
      <c r="B60" s="53"/>
      <c r="C60" s="85" t="s">
        <v>100</v>
      </c>
      <c r="D60" s="45"/>
      <c r="E60" s="45"/>
      <c r="F60" s="53">
        <v>8</v>
      </c>
      <c r="G60" s="47"/>
      <c r="H60" s="50">
        <f t="shared" si="2"/>
        <v>0</v>
      </c>
      <c r="I60" s="1">
        <f t="shared" si="3"/>
        <v>0</v>
      </c>
    </row>
    <row r="61" spans="1:9" ht="28.8" x14ac:dyDescent="0.3">
      <c r="A61" s="43">
        <v>59</v>
      </c>
      <c r="B61" s="53"/>
      <c r="C61" s="85" t="s">
        <v>101</v>
      </c>
      <c r="D61" s="45"/>
      <c r="E61" s="45"/>
      <c r="F61" s="53">
        <v>7</v>
      </c>
      <c r="G61" s="47"/>
      <c r="H61" s="50">
        <f t="shared" si="2"/>
        <v>0</v>
      </c>
      <c r="I61" s="1">
        <f t="shared" si="3"/>
        <v>0</v>
      </c>
    </row>
    <row r="62" spans="1:9" ht="28.8" x14ac:dyDescent="0.3">
      <c r="A62" s="43">
        <v>60</v>
      </c>
      <c r="B62" s="53"/>
      <c r="C62" s="85" t="s">
        <v>102</v>
      </c>
      <c r="D62" s="45"/>
      <c r="E62" s="45"/>
      <c r="F62" s="53">
        <v>7</v>
      </c>
      <c r="G62" s="47"/>
      <c r="H62" s="50">
        <f t="shared" si="2"/>
        <v>0</v>
      </c>
      <c r="I62" s="1">
        <f t="shared" si="3"/>
        <v>0</v>
      </c>
    </row>
    <row r="63" spans="1:9" ht="28.8" x14ac:dyDescent="0.3">
      <c r="A63" s="43">
        <v>61</v>
      </c>
      <c r="B63" s="53"/>
      <c r="C63" s="85" t="s">
        <v>103</v>
      </c>
      <c r="D63" s="45"/>
      <c r="E63" s="45"/>
      <c r="F63" s="53">
        <v>8</v>
      </c>
      <c r="G63" s="47"/>
      <c r="H63" s="50">
        <f t="shared" si="2"/>
        <v>0</v>
      </c>
      <c r="I63" s="1">
        <f t="shared" si="3"/>
        <v>0</v>
      </c>
    </row>
    <row r="64" spans="1:9" ht="28.8" x14ac:dyDescent="0.3">
      <c r="A64" s="43">
        <v>62</v>
      </c>
      <c r="B64" s="53"/>
      <c r="C64" s="85" t="s">
        <v>104</v>
      </c>
      <c r="D64" s="45"/>
      <c r="E64" s="45"/>
      <c r="F64" s="53">
        <v>8</v>
      </c>
      <c r="G64" s="47"/>
      <c r="H64" s="50">
        <f t="shared" si="2"/>
        <v>0</v>
      </c>
      <c r="I64" s="1">
        <f t="shared" si="3"/>
        <v>0</v>
      </c>
    </row>
    <row r="65" spans="1:9" ht="28.8" x14ac:dyDescent="0.3">
      <c r="A65" s="43">
        <v>63</v>
      </c>
      <c r="B65" s="53"/>
      <c r="C65" s="93" t="s">
        <v>156</v>
      </c>
      <c r="D65" s="1"/>
      <c r="F65" s="49">
        <v>8</v>
      </c>
      <c r="G65" s="49"/>
      <c r="H65" s="49">
        <f t="shared" si="2"/>
        <v>0</v>
      </c>
      <c r="I65" s="101">
        <f t="shared" si="3"/>
        <v>0</v>
      </c>
    </row>
    <row r="66" spans="1:9" ht="28.8" x14ac:dyDescent="0.3">
      <c r="A66" s="43">
        <v>64</v>
      </c>
      <c r="B66" s="53"/>
      <c r="C66" s="102" t="s">
        <v>157</v>
      </c>
      <c r="D66" s="103"/>
      <c r="E66" s="45"/>
      <c r="F66" s="53">
        <v>8</v>
      </c>
      <c r="G66" s="47"/>
      <c r="H66" s="50">
        <f t="shared" si="2"/>
        <v>0</v>
      </c>
      <c r="I66" s="1">
        <f t="shared" si="3"/>
        <v>0</v>
      </c>
    </row>
    <row r="67" spans="1:9" ht="28.8" x14ac:dyDescent="0.3">
      <c r="A67" s="43">
        <v>65</v>
      </c>
      <c r="B67" s="53"/>
      <c r="C67" s="85" t="s">
        <v>105</v>
      </c>
      <c r="D67" s="45"/>
      <c r="E67" s="45"/>
      <c r="F67" s="53">
        <v>13</v>
      </c>
      <c r="G67" s="47"/>
      <c r="H67" s="50">
        <f t="shared" ref="H67:H70" si="4">G67*F67</f>
        <v>0</v>
      </c>
      <c r="I67" s="1">
        <f t="shared" ref="I67:I70" si="5">H67*1.23</f>
        <v>0</v>
      </c>
    </row>
    <row r="68" spans="1:9" ht="28.8" x14ac:dyDescent="0.3">
      <c r="A68" s="43">
        <v>66</v>
      </c>
      <c r="B68" s="53"/>
      <c r="C68" s="85" t="s">
        <v>105</v>
      </c>
      <c r="D68" s="45"/>
      <c r="E68" s="45"/>
      <c r="F68" s="53">
        <v>13</v>
      </c>
      <c r="G68" s="47"/>
      <c r="H68" s="50">
        <f t="shared" si="4"/>
        <v>0</v>
      </c>
      <c r="I68" s="1">
        <f t="shared" si="5"/>
        <v>0</v>
      </c>
    </row>
    <row r="69" spans="1:9" ht="28.8" x14ac:dyDescent="0.3">
      <c r="A69" s="43">
        <v>67</v>
      </c>
      <c r="B69" s="53"/>
      <c r="C69" s="87" t="s">
        <v>158</v>
      </c>
      <c r="D69" s="45"/>
      <c r="E69" s="45"/>
      <c r="F69" s="53">
        <v>5</v>
      </c>
      <c r="G69" s="47"/>
      <c r="H69" s="50">
        <f t="shared" si="4"/>
        <v>0</v>
      </c>
      <c r="I69" s="1">
        <f t="shared" si="5"/>
        <v>0</v>
      </c>
    </row>
    <row r="70" spans="1:9" x14ac:dyDescent="0.3">
      <c r="A70" s="43">
        <v>68</v>
      </c>
      <c r="B70" s="53"/>
      <c r="C70" s="87" t="s">
        <v>159</v>
      </c>
      <c r="D70" s="45"/>
      <c r="E70" s="45"/>
      <c r="F70" s="53">
        <v>5</v>
      </c>
      <c r="G70" s="47"/>
      <c r="H70" s="50">
        <f t="shared" si="4"/>
        <v>0</v>
      </c>
      <c r="I70" s="1">
        <f t="shared" si="5"/>
        <v>0</v>
      </c>
    </row>
    <row r="71" spans="1:9" x14ac:dyDescent="0.3">
      <c r="A71" s="43">
        <v>69</v>
      </c>
      <c r="B71" s="100" t="s">
        <v>130</v>
      </c>
      <c r="C71" s="77" t="s">
        <v>135</v>
      </c>
      <c r="D71" s="45"/>
      <c r="E71" s="45"/>
      <c r="F71" s="53">
        <v>10</v>
      </c>
      <c r="G71" s="47"/>
      <c r="H71" s="50">
        <f t="shared" si="2"/>
        <v>0</v>
      </c>
      <c r="I71" s="1">
        <f t="shared" si="3"/>
        <v>0</v>
      </c>
    </row>
    <row r="72" spans="1:9" x14ac:dyDescent="0.3">
      <c r="A72" s="43">
        <v>70</v>
      </c>
      <c r="B72" s="53"/>
      <c r="C72" s="77" t="s">
        <v>46</v>
      </c>
      <c r="D72" s="45"/>
      <c r="E72" s="45"/>
      <c r="F72" s="53">
        <v>12</v>
      </c>
      <c r="G72" s="47"/>
      <c r="H72" s="50">
        <f t="shared" si="2"/>
        <v>0</v>
      </c>
      <c r="I72" s="1">
        <f t="shared" si="3"/>
        <v>0</v>
      </c>
    </row>
    <row r="73" spans="1:9" x14ac:dyDescent="0.3">
      <c r="A73" s="43">
        <v>71</v>
      </c>
      <c r="B73" s="53"/>
      <c r="C73" s="14" t="s">
        <v>41</v>
      </c>
      <c r="D73" s="45"/>
      <c r="E73" s="45"/>
      <c r="F73" s="53">
        <v>7</v>
      </c>
      <c r="G73" s="47"/>
      <c r="H73" s="50">
        <f t="shared" si="2"/>
        <v>0</v>
      </c>
      <c r="I73" s="1">
        <f t="shared" si="3"/>
        <v>0</v>
      </c>
    </row>
    <row r="74" spans="1:9" x14ac:dyDescent="0.3">
      <c r="A74" s="43">
        <v>72</v>
      </c>
      <c r="B74" s="53"/>
      <c r="C74" s="14" t="s">
        <v>40</v>
      </c>
      <c r="D74" s="45"/>
      <c r="E74" s="45"/>
      <c r="F74" s="53">
        <v>7</v>
      </c>
      <c r="G74" s="47"/>
      <c r="H74" s="50">
        <f t="shared" si="2"/>
        <v>0</v>
      </c>
      <c r="I74" s="1">
        <f t="shared" si="3"/>
        <v>0</v>
      </c>
    </row>
    <row r="75" spans="1:9" x14ac:dyDescent="0.3">
      <c r="A75" s="43">
        <v>73</v>
      </c>
      <c r="B75" s="53"/>
      <c r="C75" s="14" t="s">
        <v>45</v>
      </c>
      <c r="D75" s="45"/>
      <c r="E75" s="45"/>
      <c r="F75" s="53">
        <v>9</v>
      </c>
      <c r="G75" s="47"/>
      <c r="H75" s="50">
        <f t="shared" si="2"/>
        <v>0</v>
      </c>
      <c r="I75" s="1">
        <f t="shared" si="3"/>
        <v>0</v>
      </c>
    </row>
    <row r="76" spans="1:9" x14ac:dyDescent="0.3">
      <c r="A76" s="43">
        <v>74</v>
      </c>
      <c r="B76" s="53"/>
      <c r="C76" s="14" t="s">
        <v>106</v>
      </c>
      <c r="D76" s="45"/>
      <c r="E76" s="45"/>
      <c r="F76" s="53">
        <v>9</v>
      </c>
      <c r="G76" s="47"/>
      <c r="H76" s="50">
        <f t="shared" si="2"/>
        <v>0</v>
      </c>
      <c r="I76" s="1">
        <f t="shared" si="3"/>
        <v>0</v>
      </c>
    </row>
    <row r="77" spans="1:9" x14ac:dyDescent="0.3">
      <c r="A77" s="43">
        <v>75</v>
      </c>
      <c r="B77" s="53"/>
      <c r="C77" s="77" t="s">
        <v>1</v>
      </c>
      <c r="D77" s="45"/>
      <c r="E77" s="45"/>
      <c r="F77" s="53">
        <v>6</v>
      </c>
      <c r="G77" s="47"/>
      <c r="H77" s="50">
        <f t="shared" si="2"/>
        <v>0</v>
      </c>
      <c r="I77" s="1">
        <f t="shared" si="3"/>
        <v>0</v>
      </c>
    </row>
    <row r="78" spans="1:9" x14ac:dyDescent="0.3">
      <c r="A78" s="43">
        <v>76</v>
      </c>
      <c r="B78" s="53"/>
      <c r="C78" s="77" t="s">
        <v>2</v>
      </c>
      <c r="D78" s="45"/>
      <c r="E78" s="45"/>
      <c r="F78" s="53">
        <v>6</v>
      </c>
      <c r="G78" s="47"/>
      <c r="H78" s="50">
        <f t="shared" si="2"/>
        <v>0</v>
      </c>
      <c r="I78" s="1">
        <f t="shared" si="3"/>
        <v>0</v>
      </c>
    </row>
    <row r="79" spans="1:9" x14ac:dyDescent="0.3">
      <c r="A79" s="43">
        <v>77</v>
      </c>
      <c r="B79" s="53"/>
      <c r="C79" s="14" t="s">
        <v>39</v>
      </c>
      <c r="D79" s="45"/>
      <c r="E79" s="45"/>
      <c r="F79" s="53">
        <v>7</v>
      </c>
      <c r="G79" s="47"/>
      <c r="H79" s="50">
        <f t="shared" si="2"/>
        <v>0</v>
      </c>
      <c r="I79" s="1">
        <f t="shared" si="3"/>
        <v>0</v>
      </c>
    </row>
    <row r="80" spans="1:9" x14ac:dyDescent="0.3">
      <c r="A80" s="43">
        <v>78</v>
      </c>
      <c r="B80" s="53"/>
      <c r="C80" s="14" t="s">
        <v>107</v>
      </c>
      <c r="D80" s="45"/>
      <c r="E80" s="45"/>
      <c r="F80" s="53">
        <v>4</v>
      </c>
      <c r="G80" s="47"/>
      <c r="H80" s="50">
        <f t="shared" si="2"/>
        <v>0</v>
      </c>
      <c r="I80" s="1">
        <f t="shared" si="3"/>
        <v>0</v>
      </c>
    </row>
    <row r="81" spans="1:9" x14ac:dyDescent="0.3">
      <c r="A81" s="43">
        <v>79</v>
      </c>
      <c r="B81" s="53"/>
      <c r="C81" s="82" t="s">
        <v>161</v>
      </c>
      <c r="D81" s="45"/>
      <c r="E81" s="45"/>
      <c r="F81" s="53">
        <v>2</v>
      </c>
      <c r="G81" s="47"/>
      <c r="H81" s="50">
        <f t="shared" si="2"/>
        <v>0</v>
      </c>
      <c r="I81" s="1">
        <f t="shared" si="3"/>
        <v>0</v>
      </c>
    </row>
    <row r="82" spans="1:9" x14ac:dyDescent="0.3">
      <c r="A82" s="43">
        <v>80</v>
      </c>
      <c r="B82" s="53"/>
      <c r="C82" s="82" t="s">
        <v>160</v>
      </c>
      <c r="D82" s="45"/>
      <c r="E82" s="45"/>
      <c r="F82" s="53">
        <v>7</v>
      </c>
      <c r="G82" s="47"/>
      <c r="H82" s="50">
        <f t="shared" si="2"/>
        <v>0</v>
      </c>
      <c r="I82" s="1">
        <f t="shared" si="3"/>
        <v>0</v>
      </c>
    </row>
    <row r="83" spans="1:9" x14ac:dyDescent="0.3">
      <c r="A83" s="43">
        <v>81</v>
      </c>
      <c r="B83" s="53"/>
      <c r="C83" s="14" t="s">
        <v>108</v>
      </c>
      <c r="D83" s="45"/>
      <c r="E83" s="45"/>
      <c r="F83" s="53">
        <v>4</v>
      </c>
      <c r="G83" s="47"/>
      <c r="H83" s="50">
        <f t="shared" si="2"/>
        <v>0</v>
      </c>
      <c r="I83" s="1">
        <f t="shared" si="3"/>
        <v>0</v>
      </c>
    </row>
    <row r="84" spans="1:9" x14ac:dyDescent="0.3">
      <c r="A84" s="43">
        <v>82</v>
      </c>
      <c r="B84" s="53"/>
      <c r="C84" s="14" t="s">
        <v>20</v>
      </c>
      <c r="D84" s="45"/>
      <c r="E84" s="45"/>
      <c r="F84" s="53">
        <v>10</v>
      </c>
      <c r="G84" s="47"/>
      <c r="H84" s="50">
        <f t="shared" ref="H84:H116" si="6">G84*F84</f>
        <v>0</v>
      </c>
      <c r="I84" s="1">
        <f t="shared" si="3"/>
        <v>0</v>
      </c>
    </row>
    <row r="85" spans="1:9" x14ac:dyDescent="0.3">
      <c r="A85" s="43">
        <v>83</v>
      </c>
      <c r="B85" s="53"/>
      <c r="C85" s="14" t="s">
        <v>6</v>
      </c>
      <c r="D85" s="45"/>
      <c r="E85" s="45"/>
      <c r="F85" s="53">
        <v>10</v>
      </c>
      <c r="G85" s="47"/>
      <c r="H85" s="50">
        <f t="shared" si="6"/>
        <v>0</v>
      </c>
      <c r="I85" s="1">
        <f t="shared" si="3"/>
        <v>0</v>
      </c>
    </row>
    <row r="86" spans="1:9" x14ac:dyDescent="0.3">
      <c r="A86" s="43">
        <v>84</v>
      </c>
      <c r="B86" s="53"/>
      <c r="C86" s="99" t="s">
        <v>165</v>
      </c>
      <c r="D86" s="45"/>
      <c r="E86" s="45"/>
      <c r="F86" s="53">
        <v>6</v>
      </c>
      <c r="G86" s="47"/>
      <c r="H86" s="50">
        <f t="shared" si="6"/>
        <v>0</v>
      </c>
      <c r="I86" s="1">
        <f t="shared" si="3"/>
        <v>0</v>
      </c>
    </row>
    <row r="87" spans="1:9" x14ac:dyDescent="0.3">
      <c r="A87" s="43">
        <v>85</v>
      </c>
      <c r="B87" s="41"/>
      <c r="C87" s="99" t="s">
        <v>58</v>
      </c>
      <c r="D87" s="45"/>
      <c r="E87" s="45"/>
      <c r="F87" s="53">
        <v>8</v>
      </c>
      <c r="G87" s="47"/>
      <c r="H87" s="50">
        <f t="shared" si="6"/>
        <v>0</v>
      </c>
      <c r="I87" s="1">
        <f t="shared" si="3"/>
        <v>0</v>
      </c>
    </row>
    <row r="88" spans="1:9" x14ac:dyDescent="0.3">
      <c r="A88" s="43">
        <v>86</v>
      </c>
      <c r="B88" s="41"/>
      <c r="C88" s="14" t="s">
        <v>47</v>
      </c>
      <c r="D88" s="45"/>
      <c r="E88" s="45"/>
      <c r="F88" s="53">
        <v>7</v>
      </c>
      <c r="G88" s="47"/>
      <c r="H88" s="50">
        <f t="shared" si="6"/>
        <v>0</v>
      </c>
      <c r="I88" s="1">
        <f t="shared" si="3"/>
        <v>0</v>
      </c>
    </row>
    <row r="89" spans="1:9" x14ac:dyDescent="0.3">
      <c r="A89" s="43">
        <v>87</v>
      </c>
      <c r="B89" s="41"/>
      <c r="C89" s="14" t="s">
        <v>44</v>
      </c>
      <c r="D89" s="45"/>
      <c r="E89" s="45"/>
      <c r="F89" s="53">
        <v>13</v>
      </c>
      <c r="G89" s="47"/>
      <c r="H89" s="50">
        <f t="shared" si="6"/>
        <v>0</v>
      </c>
      <c r="I89" s="1">
        <f t="shared" ref="I89:I127" si="7">H89*1.23</f>
        <v>0</v>
      </c>
    </row>
    <row r="90" spans="1:9" x14ac:dyDescent="0.3">
      <c r="A90" s="43">
        <v>88</v>
      </c>
      <c r="B90" s="53"/>
      <c r="C90" s="14" t="s">
        <v>43</v>
      </c>
      <c r="D90" s="45"/>
      <c r="E90" s="45"/>
      <c r="F90" s="53">
        <v>8</v>
      </c>
      <c r="G90" s="47"/>
      <c r="H90" s="50">
        <f t="shared" si="6"/>
        <v>0</v>
      </c>
      <c r="I90" s="1">
        <f t="shared" si="7"/>
        <v>0</v>
      </c>
    </row>
    <row r="91" spans="1:9" x14ac:dyDescent="0.3">
      <c r="A91" s="43">
        <v>89</v>
      </c>
      <c r="B91" s="53"/>
      <c r="C91" s="99" t="s">
        <v>166</v>
      </c>
      <c r="D91" s="45"/>
      <c r="E91" s="45"/>
      <c r="F91" s="53">
        <v>8</v>
      </c>
      <c r="G91" s="47"/>
      <c r="H91" s="50">
        <f t="shared" si="6"/>
        <v>0</v>
      </c>
      <c r="I91" s="1">
        <f>H91*1.23</f>
        <v>0</v>
      </c>
    </row>
    <row r="92" spans="1:9" x14ac:dyDescent="0.3">
      <c r="A92" s="43">
        <v>90</v>
      </c>
      <c r="B92" s="53"/>
      <c r="C92" s="82" t="s">
        <v>22</v>
      </c>
      <c r="D92" s="45"/>
      <c r="E92" s="45"/>
      <c r="F92" s="53">
        <v>5</v>
      </c>
      <c r="G92" s="47"/>
      <c r="H92" s="50">
        <f>G92*F92</f>
        <v>0</v>
      </c>
      <c r="I92" s="1">
        <f>H92*1.23</f>
        <v>0</v>
      </c>
    </row>
    <row r="93" spans="1:9" x14ac:dyDescent="0.3">
      <c r="A93" s="43">
        <v>91</v>
      </c>
      <c r="B93" s="53"/>
      <c r="C93" s="14" t="s">
        <v>38</v>
      </c>
      <c r="D93" s="45"/>
      <c r="E93" s="45"/>
      <c r="F93" s="53">
        <v>13</v>
      </c>
      <c r="G93" s="47"/>
      <c r="H93" s="50">
        <f t="shared" si="6"/>
        <v>0</v>
      </c>
      <c r="I93" s="1">
        <f t="shared" si="7"/>
        <v>0</v>
      </c>
    </row>
    <row r="94" spans="1:9" ht="28.8" x14ac:dyDescent="0.3">
      <c r="A94" s="43">
        <v>92</v>
      </c>
      <c r="B94" s="52" t="s">
        <v>131</v>
      </c>
      <c r="C94" s="14" t="s">
        <v>48</v>
      </c>
      <c r="D94" s="45"/>
      <c r="E94" s="45"/>
      <c r="F94" s="53">
        <v>10</v>
      </c>
      <c r="G94" s="47"/>
      <c r="H94" s="50">
        <f t="shared" si="6"/>
        <v>0</v>
      </c>
      <c r="I94" s="1">
        <f t="shared" si="7"/>
        <v>0</v>
      </c>
    </row>
    <row r="95" spans="1:9" x14ac:dyDescent="0.3">
      <c r="A95" s="43">
        <v>93</v>
      </c>
      <c r="B95" s="53"/>
      <c r="C95" s="14" t="s">
        <v>46</v>
      </c>
      <c r="D95" s="45"/>
      <c r="E95" s="45"/>
      <c r="F95" s="53">
        <v>12</v>
      </c>
      <c r="G95" s="47"/>
      <c r="H95" s="50">
        <f t="shared" si="6"/>
        <v>0</v>
      </c>
      <c r="I95" s="1">
        <f t="shared" si="7"/>
        <v>0</v>
      </c>
    </row>
    <row r="96" spans="1:9" x14ac:dyDescent="0.3">
      <c r="A96" s="43">
        <v>94</v>
      </c>
      <c r="B96" s="53"/>
      <c r="C96" s="14" t="s">
        <v>41</v>
      </c>
      <c r="D96" s="45"/>
      <c r="E96" s="45"/>
      <c r="F96" s="53">
        <v>7</v>
      </c>
      <c r="G96" s="47"/>
      <c r="H96" s="50">
        <f t="shared" si="6"/>
        <v>0</v>
      </c>
      <c r="I96" s="1">
        <f t="shared" si="7"/>
        <v>0</v>
      </c>
    </row>
    <row r="97" spans="1:9" x14ac:dyDescent="0.3">
      <c r="A97" s="43">
        <v>95</v>
      </c>
      <c r="B97" s="53"/>
      <c r="C97" s="14" t="s">
        <v>40</v>
      </c>
      <c r="D97" s="45"/>
      <c r="E97" s="45"/>
      <c r="F97" s="53">
        <v>7</v>
      </c>
      <c r="G97" s="47"/>
      <c r="H97" s="50">
        <f t="shared" si="6"/>
        <v>0</v>
      </c>
      <c r="I97" s="1">
        <f t="shared" si="7"/>
        <v>0</v>
      </c>
    </row>
    <row r="98" spans="1:9" x14ac:dyDescent="0.3">
      <c r="A98" s="43">
        <v>96</v>
      </c>
      <c r="B98" s="53"/>
      <c r="C98" s="14" t="s">
        <v>45</v>
      </c>
      <c r="D98" s="45"/>
      <c r="E98" s="45"/>
      <c r="F98" s="53">
        <v>9</v>
      </c>
      <c r="G98" s="47"/>
      <c r="H98" s="50">
        <f t="shared" si="6"/>
        <v>0</v>
      </c>
      <c r="I98" s="1">
        <f t="shared" si="7"/>
        <v>0</v>
      </c>
    </row>
    <row r="99" spans="1:9" x14ac:dyDescent="0.3">
      <c r="A99" s="43">
        <v>97</v>
      </c>
      <c r="B99" s="53"/>
      <c r="C99" s="14" t="s">
        <v>53</v>
      </c>
      <c r="D99" s="45"/>
      <c r="E99" s="45"/>
      <c r="F99" s="53">
        <v>9</v>
      </c>
      <c r="G99" s="47"/>
      <c r="H99" s="50">
        <f t="shared" si="6"/>
        <v>0</v>
      </c>
      <c r="I99" s="1">
        <f t="shared" si="7"/>
        <v>0</v>
      </c>
    </row>
    <row r="100" spans="1:9" x14ac:dyDescent="0.3">
      <c r="A100" s="43">
        <v>98</v>
      </c>
      <c r="B100" s="53"/>
      <c r="C100" s="14" t="s">
        <v>1</v>
      </c>
      <c r="D100" s="45"/>
      <c r="E100" s="45"/>
      <c r="F100" s="53">
        <v>6</v>
      </c>
      <c r="G100" s="47"/>
      <c r="H100" s="50">
        <f t="shared" si="6"/>
        <v>0</v>
      </c>
      <c r="I100" s="1">
        <f t="shared" si="7"/>
        <v>0</v>
      </c>
    </row>
    <row r="101" spans="1:9" x14ac:dyDescent="0.3">
      <c r="A101" s="43">
        <v>99</v>
      </c>
      <c r="B101" s="53"/>
      <c r="C101" s="14" t="s">
        <v>109</v>
      </c>
      <c r="D101" s="45"/>
      <c r="E101" s="45"/>
      <c r="F101" s="53">
        <v>6</v>
      </c>
      <c r="G101" s="47"/>
      <c r="H101" s="50">
        <f t="shared" si="6"/>
        <v>0</v>
      </c>
      <c r="I101" s="1">
        <f t="shared" si="7"/>
        <v>0</v>
      </c>
    </row>
    <row r="102" spans="1:9" x14ac:dyDescent="0.3">
      <c r="A102" s="43">
        <v>100</v>
      </c>
      <c r="B102" s="53"/>
      <c r="C102" s="14" t="s">
        <v>39</v>
      </c>
      <c r="D102" s="45"/>
      <c r="E102" s="45"/>
      <c r="F102" s="53">
        <v>7</v>
      </c>
      <c r="G102" s="47"/>
      <c r="H102" s="50">
        <f t="shared" si="6"/>
        <v>0</v>
      </c>
      <c r="I102" s="1">
        <f t="shared" si="7"/>
        <v>0</v>
      </c>
    </row>
    <row r="103" spans="1:9" x14ac:dyDescent="0.3">
      <c r="A103" s="43">
        <v>101</v>
      </c>
      <c r="B103" s="53"/>
      <c r="C103" s="14" t="s">
        <v>42</v>
      </c>
      <c r="D103" s="45"/>
      <c r="E103" s="45"/>
      <c r="F103" s="53">
        <v>4</v>
      </c>
      <c r="G103" s="47"/>
      <c r="H103" s="50">
        <f t="shared" si="6"/>
        <v>0</v>
      </c>
      <c r="I103" s="1">
        <f t="shared" si="7"/>
        <v>0</v>
      </c>
    </row>
    <row r="104" spans="1:9" x14ac:dyDescent="0.3">
      <c r="A104" s="43">
        <v>102</v>
      </c>
      <c r="B104" s="53"/>
      <c r="C104" s="82" t="s">
        <v>161</v>
      </c>
      <c r="D104" s="45"/>
      <c r="E104" s="45"/>
      <c r="F104" s="53">
        <v>2</v>
      </c>
      <c r="G104" s="47"/>
      <c r="H104" s="50">
        <f t="shared" si="6"/>
        <v>0</v>
      </c>
      <c r="I104" s="1">
        <f t="shared" si="7"/>
        <v>0</v>
      </c>
    </row>
    <row r="105" spans="1:9" x14ac:dyDescent="0.3">
      <c r="A105" s="43">
        <v>103</v>
      </c>
      <c r="B105" s="53"/>
      <c r="C105" s="82" t="s">
        <v>160</v>
      </c>
      <c r="D105" s="45"/>
      <c r="E105" s="45"/>
      <c r="F105" s="53">
        <v>7</v>
      </c>
      <c r="G105" s="47"/>
      <c r="H105" s="50">
        <f t="shared" si="6"/>
        <v>0</v>
      </c>
      <c r="I105" s="1">
        <f t="shared" si="7"/>
        <v>0</v>
      </c>
    </row>
    <row r="106" spans="1:9" x14ac:dyDescent="0.3">
      <c r="A106" s="43">
        <v>104</v>
      </c>
      <c r="B106" s="53"/>
      <c r="C106" s="14" t="s">
        <v>108</v>
      </c>
      <c r="D106" s="45"/>
      <c r="E106" s="45"/>
      <c r="F106" s="53">
        <v>4</v>
      </c>
      <c r="G106" s="47"/>
      <c r="H106" s="50">
        <f t="shared" si="6"/>
        <v>0</v>
      </c>
      <c r="I106" s="1">
        <f t="shared" si="7"/>
        <v>0</v>
      </c>
    </row>
    <row r="107" spans="1:9" x14ac:dyDescent="0.3">
      <c r="A107" s="43">
        <v>105</v>
      </c>
      <c r="B107" s="53"/>
      <c r="C107" s="82" t="s">
        <v>163</v>
      </c>
      <c r="D107" s="45"/>
      <c r="E107" s="45"/>
      <c r="F107" s="53">
        <v>5</v>
      </c>
      <c r="G107" s="47"/>
      <c r="H107" s="50">
        <f t="shared" si="6"/>
        <v>0</v>
      </c>
      <c r="I107" s="1">
        <f t="shared" si="7"/>
        <v>0</v>
      </c>
    </row>
    <row r="108" spans="1:9" x14ac:dyDescent="0.3">
      <c r="A108" s="43">
        <v>106</v>
      </c>
      <c r="B108" s="53"/>
      <c r="C108" s="14" t="s">
        <v>20</v>
      </c>
      <c r="D108" s="45"/>
      <c r="E108" s="45"/>
      <c r="F108" s="53">
        <v>10</v>
      </c>
      <c r="G108" s="47"/>
      <c r="H108" s="50">
        <f t="shared" si="6"/>
        <v>0</v>
      </c>
      <c r="I108" s="1">
        <f t="shared" si="7"/>
        <v>0</v>
      </c>
    </row>
    <row r="109" spans="1:9" x14ac:dyDescent="0.3">
      <c r="A109" s="43">
        <v>107</v>
      </c>
      <c r="B109" s="53"/>
      <c r="C109" s="14" t="s">
        <v>110</v>
      </c>
      <c r="D109" s="45"/>
      <c r="E109" s="45"/>
      <c r="F109" s="53">
        <v>10</v>
      </c>
      <c r="G109" s="47"/>
      <c r="H109" s="50">
        <f t="shared" si="6"/>
        <v>0</v>
      </c>
      <c r="I109" s="1">
        <f t="shared" si="7"/>
        <v>0</v>
      </c>
    </row>
    <row r="110" spans="1:9" x14ac:dyDescent="0.3">
      <c r="A110" s="43">
        <v>108</v>
      </c>
      <c r="B110" s="53"/>
      <c r="C110" s="14" t="s">
        <v>57</v>
      </c>
      <c r="D110" s="45"/>
      <c r="E110" s="45"/>
      <c r="F110" s="53">
        <v>6</v>
      </c>
      <c r="G110" s="47"/>
      <c r="H110" s="50">
        <f t="shared" si="6"/>
        <v>0</v>
      </c>
      <c r="I110" s="1">
        <f t="shared" si="7"/>
        <v>0</v>
      </c>
    </row>
    <row r="111" spans="1:9" x14ac:dyDescent="0.3">
      <c r="A111" s="43">
        <v>109</v>
      </c>
      <c r="B111" s="53"/>
      <c r="C111" s="14" t="s">
        <v>58</v>
      </c>
      <c r="D111" s="45"/>
      <c r="E111" s="45"/>
      <c r="F111" s="53">
        <v>8</v>
      </c>
      <c r="G111" s="47"/>
      <c r="H111" s="50">
        <f t="shared" si="6"/>
        <v>0</v>
      </c>
      <c r="I111" s="1">
        <f t="shared" si="7"/>
        <v>0</v>
      </c>
    </row>
    <row r="112" spans="1:9" x14ac:dyDescent="0.3">
      <c r="A112" s="43">
        <v>110</v>
      </c>
      <c r="B112" s="53"/>
      <c r="C112" s="14" t="s">
        <v>111</v>
      </c>
      <c r="D112" s="45"/>
      <c r="E112" s="45"/>
      <c r="F112" s="53">
        <v>7</v>
      </c>
      <c r="G112" s="47"/>
      <c r="H112" s="50">
        <f t="shared" si="6"/>
        <v>0</v>
      </c>
      <c r="I112" s="1">
        <f t="shared" si="7"/>
        <v>0</v>
      </c>
    </row>
    <row r="113" spans="1:11" x14ac:dyDescent="0.3">
      <c r="A113" s="43">
        <v>111</v>
      </c>
      <c r="B113" s="53"/>
      <c r="C113" s="14" t="s">
        <v>112</v>
      </c>
      <c r="D113" s="45"/>
      <c r="E113" s="45"/>
      <c r="F113" s="53">
        <v>8</v>
      </c>
      <c r="G113" s="47"/>
      <c r="H113" s="50">
        <f t="shared" si="6"/>
        <v>0</v>
      </c>
      <c r="I113" s="1">
        <f t="shared" si="7"/>
        <v>0</v>
      </c>
    </row>
    <row r="114" spans="1:11" x14ac:dyDescent="0.3">
      <c r="A114" s="43">
        <v>112</v>
      </c>
      <c r="B114" s="53"/>
      <c r="C114" s="82" t="s">
        <v>162</v>
      </c>
      <c r="D114" s="45"/>
      <c r="E114" s="45"/>
      <c r="F114" s="53">
        <v>8</v>
      </c>
      <c r="G114" s="47"/>
      <c r="H114" s="50">
        <f t="shared" ref="H114" si="8">G114*F114</f>
        <v>0</v>
      </c>
      <c r="I114" s="1">
        <f>H114*1.23</f>
        <v>0</v>
      </c>
    </row>
    <row r="115" spans="1:11" x14ac:dyDescent="0.3">
      <c r="A115" s="43">
        <v>113</v>
      </c>
      <c r="B115" s="53"/>
      <c r="C115" s="82" t="s">
        <v>22</v>
      </c>
      <c r="D115" s="45"/>
      <c r="E115" s="45"/>
      <c r="F115" s="53">
        <v>5</v>
      </c>
      <c r="G115" s="47"/>
      <c r="H115" s="50">
        <f>G115*F115</f>
        <v>0</v>
      </c>
      <c r="I115" s="1">
        <f>H115*1.23</f>
        <v>0</v>
      </c>
    </row>
    <row r="116" spans="1:11" x14ac:dyDescent="0.3">
      <c r="A116" s="43">
        <v>114</v>
      </c>
      <c r="B116" s="53"/>
      <c r="C116" s="14" t="s">
        <v>38</v>
      </c>
      <c r="D116" s="45"/>
      <c r="E116" s="45"/>
      <c r="F116" s="53">
        <v>13</v>
      </c>
      <c r="G116" s="47"/>
      <c r="H116" s="50">
        <f t="shared" si="6"/>
        <v>0</v>
      </c>
      <c r="I116" s="1">
        <f t="shared" si="7"/>
        <v>0</v>
      </c>
    </row>
    <row r="117" spans="1:11" ht="28.8" x14ac:dyDescent="0.3">
      <c r="A117" s="43">
        <v>115</v>
      </c>
      <c r="B117" s="62" t="s">
        <v>132</v>
      </c>
      <c r="C117" s="63" t="s">
        <v>22</v>
      </c>
      <c r="D117" s="46" t="s">
        <v>0</v>
      </c>
      <c r="E117" s="46" t="s">
        <v>129</v>
      </c>
      <c r="F117" s="53">
        <v>4</v>
      </c>
      <c r="G117" s="64"/>
      <c r="H117" s="46">
        <f>G117*F117</f>
        <v>0</v>
      </c>
      <c r="I117" s="1">
        <f t="shared" si="7"/>
        <v>0</v>
      </c>
    </row>
    <row r="118" spans="1:11" x14ac:dyDescent="0.3">
      <c r="A118" s="43">
        <v>116</v>
      </c>
      <c r="B118" s="65"/>
      <c r="C118" s="46" t="s">
        <v>20</v>
      </c>
      <c r="D118" s="41" t="s">
        <v>21</v>
      </c>
      <c r="E118" s="46" t="s">
        <v>32</v>
      </c>
      <c r="F118" s="46">
        <v>10</v>
      </c>
      <c r="G118" s="47"/>
      <c r="H118" s="46">
        <f>G118*F118</f>
        <v>0</v>
      </c>
      <c r="I118" s="1">
        <f t="shared" si="7"/>
        <v>0</v>
      </c>
    </row>
    <row r="119" spans="1:11" x14ac:dyDescent="0.3">
      <c r="A119" s="43">
        <v>117</v>
      </c>
      <c r="B119" s="65"/>
      <c r="C119" s="88" t="s">
        <v>44</v>
      </c>
      <c r="D119" s="89" t="s">
        <v>8</v>
      </c>
      <c r="E119" s="88" t="s">
        <v>35</v>
      </c>
      <c r="F119" s="88">
        <v>13</v>
      </c>
      <c r="G119" s="90"/>
      <c r="H119" s="88">
        <f>G119*F119</f>
        <v>0</v>
      </c>
      <c r="I119" s="91">
        <f t="shared" si="7"/>
        <v>0</v>
      </c>
    </row>
    <row r="120" spans="1:11" ht="28.8" x14ac:dyDescent="0.3">
      <c r="A120" s="43">
        <v>118</v>
      </c>
      <c r="B120" s="66" t="s">
        <v>133</v>
      </c>
      <c r="C120" s="92"/>
      <c r="D120" s="93"/>
      <c r="E120" s="88"/>
      <c r="F120" s="94"/>
      <c r="G120" s="88"/>
      <c r="H120" s="95"/>
      <c r="I120" s="91"/>
    </row>
    <row r="121" spans="1:11" x14ac:dyDescent="0.3">
      <c r="A121" s="43">
        <v>119</v>
      </c>
      <c r="B121" s="63"/>
      <c r="C121" s="92" t="s">
        <v>20</v>
      </c>
      <c r="D121" s="93" t="s">
        <v>21</v>
      </c>
      <c r="E121" s="88" t="s">
        <v>32</v>
      </c>
      <c r="F121" s="94">
        <v>1</v>
      </c>
      <c r="G121" s="88"/>
      <c r="H121" s="95"/>
      <c r="I121" s="91">
        <f t="shared" si="7"/>
        <v>0</v>
      </c>
    </row>
    <row r="122" spans="1:11" x14ac:dyDescent="0.3">
      <c r="A122" s="43">
        <v>120</v>
      </c>
      <c r="B122" s="63"/>
      <c r="C122" s="92" t="s">
        <v>22</v>
      </c>
      <c r="D122" s="93" t="s">
        <v>137</v>
      </c>
      <c r="E122" s="88" t="s">
        <v>129</v>
      </c>
      <c r="F122" s="94">
        <v>1</v>
      </c>
      <c r="G122" s="88"/>
      <c r="H122" s="95"/>
      <c r="I122" s="91"/>
    </row>
    <row r="123" spans="1:11" x14ac:dyDescent="0.3">
      <c r="A123" s="43">
        <v>121</v>
      </c>
      <c r="B123" s="63"/>
      <c r="C123" s="92" t="s">
        <v>44</v>
      </c>
      <c r="D123" s="93" t="s">
        <v>8</v>
      </c>
      <c r="E123" s="88" t="s">
        <v>35</v>
      </c>
      <c r="F123" s="88">
        <v>1</v>
      </c>
      <c r="G123" s="88"/>
      <c r="H123" s="95"/>
      <c r="I123" s="91">
        <f t="shared" si="7"/>
        <v>0</v>
      </c>
    </row>
    <row r="124" spans="1:11" ht="28.8" x14ac:dyDescent="0.3">
      <c r="A124" s="43">
        <v>122</v>
      </c>
      <c r="B124" s="66" t="s">
        <v>134</v>
      </c>
      <c r="C124" s="92"/>
      <c r="D124" s="91"/>
      <c r="E124" s="88"/>
      <c r="F124" s="94"/>
      <c r="G124" s="94"/>
      <c r="H124" s="96"/>
      <c r="I124" s="91"/>
      <c r="K124" s="7" t="s">
        <v>23</v>
      </c>
    </row>
    <row r="125" spans="1:11" x14ac:dyDescent="0.3">
      <c r="A125" s="43">
        <v>123</v>
      </c>
      <c r="B125" s="49"/>
      <c r="C125" s="92" t="s">
        <v>20</v>
      </c>
      <c r="D125" s="93" t="s">
        <v>21</v>
      </c>
      <c r="E125" s="88" t="s">
        <v>32</v>
      </c>
      <c r="F125" s="97">
        <v>1</v>
      </c>
      <c r="G125" s="94"/>
      <c r="H125" s="96"/>
      <c r="I125" s="91">
        <f t="shared" si="7"/>
        <v>0</v>
      </c>
    </row>
    <row r="126" spans="1:11" x14ac:dyDescent="0.3">
      <c r="A126" s="43">
        <v>124</v>
      </c>
      <c r="B126" s="49"/>
      <c r="C126" s="92" t="s">
        <v>22</v>
      </c>
      <c r="D126" s="93" t="s">
        <v>137</v>
      </c>
      <c r="E126" s="88" t="s">
        <v>129</v>
      </c>
      <c r="F126" s="97">
        <v>1</v>
      </c>
      <c r="G126" s="94"/>
      <c r="H126" s="96"/>
      <c r="I126" s="91"/>
    </row>
    <row r="127" spans="1:11" x14ac:dyDescent="0.3">
      <c r="A127" s="43">
        <v>125</v>
      </c>
      <c r="B127" s="49"/>
      <c r="C127" s="92" t="s">
        <v>44</v>
      </c>
      <c r="D127" s="93" t="s">
        <v>8</v>
      </c>
      <c r="E127" s="88" t="s">
        <v>35</v>
      </c>
      <c r="F127" s="97">
        <v>1</v>
      </c>
      <c r="G127" s="94"/>
      <c r="H127" s="96"/>
      <c r="I127" s="91">
        <f t="shared" si="7"/>
        <v>0</v>
      </c>
    </row>
    <row r="128" spans="1:11" x14ac:dyDescent="0.3">
      <c r="A128" s="1"/>
      <c r="B128" s="49"/>
      <c r="C128" s="1"/>
      <c r="D128" s="1"/>
      <c r="E128" s="1"/>
      <c r="F128" s="49"/>
      <c r="G128" s="57" t="s">
        <v>16</v>
      </c>
      <c r="H128" s="67">
        <f>SUM(H30:H127)</f>
        <v>0</v>
      </c>
      <c r="I128" s="56">
        <f>H128*1.23</f>
        <v>0</v>
      </c>
    </row>
    <row r="129" spans="1:9" x14ac:dyDescent="0.3">
      <c r="A129" s="1"/>
      <c r="B129" s="49"/>
      <c r="C129" s="1"/>
      <c r="D129" s="1"/>
      <c r="E129" s="1"/>
      <c r="F129" s="49"/>
      <c r="G129" s="57"/>
      <c r="H129" s="57"/>
      <c r="I129" s="56"/>
    </row>
    <row r="132" spans="1:9" x14ac:dyDescent="0.3">
      <c r="E132" s="34" t="s">
        <v>19</v>
      </c>
      <c r="F132" s="70"/>
      <c r="G132" s="71"/>
      <c r="H132" s="72">
        <f>H128+H28</f>
        <v>0</v>
      </c>
      <c r="I132" s="73">
        <f>I128+I28</f>
        <v>0</v>
      </c>
    </row>
    <row r="136" spans="1:9" x14ac:dyDescent="0.3">
      <c r="H136" s="69" t="s">
        <v>23</v>
      </c>
    </row>
  </sheetData>
  <mergeCells count="1">
    <mergeCell ref="B29:C29"/>
  </mergeCells>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3322C1-7636-4157-B791-56487C126149}">
  <dimension ref="A1:K22"/>
  <sheetViews>
    <sheetView tabSelected="1" topLeftCell="A11" workbookViewId="0">
      <selection activeCell="J28" sqref="J28"/>
    </sheetView>
  </sheetViews>
  <sheetFormatPr defaultColWidth="8.77734375" defaultRowHeight="14.4" x14ac:dyDescent="0.3"/>
  <cols>
    <col min="1" max="1" width="3.21875" style="31" customWidth="1"/>
    <col min="2" max="2" width="28.88671875" style="7" customWidth="1"/>
    <col min="3" max="3" width="47.21875" style="7" customWidth="1"/>
    <col min="4" max="4" width="24.77734375" style="7" customWidth="1"/>
    <col min="5" max="5" width="20.6640625" style="7" customWidth="1"/>
    <col min="6" max="6" width="13" style="7" customWidth="1"/>
    <col min="7" max="7" width="11.77734375" style="7" customWidth="1"/>
    <col min="8" max="16384" width="8.77734375" style="7"/>
  </cols>
  <sheetData>
    <row r="1" spans="1:6" x14ac:dyDescent="0.3">
      <c r="A1" s="31" t="s">
        <v>23</v>
      </c>
      <c r="B1" s="7" t="s">
        <v>120</v>
      </c>
    </row>
    <row r="2" spans="1:6" ht="33" customHeight="1" x14ac:dyDescent="0.3">
      <c r="A2" s="5"/>
      <c r="B2" s="8" t="s">
        <v>11</v>
      </c>
      <c r="C2" s="5" t="s">
        <v>116</v>
      </c>
      <c r="D2" s="5" t="s">
        <v>142</v>
      </c>
      <c r="E2" s="10" t="s">
        <v>169</v>
      </c>
      <c r="F2" s="10" t="s">
        <v>139</v>
      </c>
    </row>
    <row r="3" spans="1:6" ht="92.55" customHeight="1" x14ac:dyDescent="0.3">
      <c r="A3" s="105">
        <v>1</v>
      </c>
      <c r="B3" s="111" t="s">
        <v>151</v>
      </c>
      <c r="C3" s="106" t="s">
        <v>138</v>
      </c>
      <c r="D3" s="107">
        <v>9</v>
      </c>
      <c r="E3" s="108"/>
      <c r="F3" s="109">
        <f>E3*D3</f>
        <v>0</v>
      </c>
    </row>
    <row r="4" spans="1:6" ht="107.4" customHeight="1" x14ac:dyDescent="0.3">
      <c r="A4" s="74">
        <v>2</v>
      </c>
      <c r="B4" s="47" t="s">
        <v>140</v>
      </c>
      <c r="C4" s="6" t="s">
        <v>141</v>
      </c>
      <c r="D4" s="79">
        <v>7</v>
      </c>
      <c r="E4" s="81"/>
      <c r="F4" s="81">
        <f>E4*D4</f>
        <v>0</v>
      </c>
    </row>
    <row r="5" spans="1:6" ht="135.6" customHeight="1" x14ac:dyDescent="0.3">
      <c r="A5" s="74">
        <v>3</v>
      </c>
      <c r="B5" s="112" t="s">
        <v>170</v>
      </c>
      <c r="C5" s="78" t="s">
        <v>143</v>
      </c>
      <c r="D5" s="79">
        <v>48</v>
      </c>
      <c r="E5" s="81"/>
      <c r="F5" s="81">
        <f>E5*D5</f>
        <v>0</v>
      </c>
    </row>
    <row r="6" spans="1:6" ht="109.8" customHeight="1" x14ac:dyDescent="0.3">
      <c r="A6" s="74">
        <v>4</v>
      </c>
      <c r="B6" s="104" t="s">
        <v>144</v>
      </c>
      <c r="C6" s="78" t="s">
        <v>145</v>
      </c>
      <c r="D6" s="79">
        <v>20</v>
      </c>
      <c r="E6" s="81"/>
      <c r="F6" s="81">
        <f>E6*D6</f>
        <v>0</v>
      </c>
    </row>
    <row r="7" spans="1:6" ht="84.6" customHeight="1" x14ac:dyDescent="0.3">
      <c r="A7" s="74">
        <v>5</v>
      </c>
      <c r="B7" s="110" t="s">
        <v>146</v>
      </c>
      <c r="C7" s="99" t="s">
        <v>168</v>
      </c>
      <c r="D7" s="79">
        <v>2</v>
      </c>
      <c r="E7" s="81"/>
      <c r="F7" s="81">
        <f>E7*D7</f>
        <v>0</v>
      </c>
    </row>
    <row r="8" spans="1:6" ht="25.8" customHeight="1" x14ac:dyDescent="0.3">
      <c r="A8" s="24"/>
      <c r="B8" s="15" t="s">
        <v>23</v>
      </c>
      <c r="C8" s="24"/>
      <c r="D8" s="5" t="s">
        <v>119</v>
      </c>
      <c r="E8" s="80">
        <f>SUM(E3:E7)</f>
        <v>0</v>
      </c>
      <c r="F8" s="80">
        <f>SUM(F3:F7)</f>
        <v>0</v>
      </c>
    </row>
    <row r="9" spans="1:6" ht="30" customHeight="1" x14ac:dyDescent="0.3">
      <c r="A9" s="5"/>
      <c r="B9" s="8" t="s">
        <v>12</v>
      </c>
      <c r="C9" s="5" t="s">
        <v>116</v>
      </c>
      <c r="D9" s="5" t="s">
        <v>142</v>
      </c>
      <c r="E9" s="9" t="s">
        <v>126</v>
      </c>
      <c r="F9" s="56" t="s">
        <v>127</v>
      </c>
    </row>
    <row r="10" spans="1:6" ht="121.2" customHeight="1" x14ac:dyDescent="0.3">
      <c r="A10" s="74">
        <v>1</v>
      </c>
      <c r="B10" s="79" t="s">
        <v>147</v>
      </c>
      <c r="C10" s="6" t="s">
        <v>148</v>
      </c>
      <c r="D10" s="11">
        <v>26</v>
      </c>
      <c r="E10" s="3"/>
      <c r="F10" s="81"/>
    </row>
    <row r="11" spans="1:6" ht="110.4" customHeight="1" x14ac:dyDescent="0.3">
      <c r="A11" s="74">
        <v>2</v>
      </c>
      <c r="B11" s="47" t="s">
        <v>149</v>
      </c>
      <c r="C11" s="6" t="s">
        <v>150</v>
      </c>
      <c r="D11" s="33">
        <v>85</v>
      </c>
      <c r="E11" s="3"/>
      <c r="F11" s="81"/>
    </row>
    <row r="12" spans="1:6" x14ac:dyDescent="0.3">
      <c r="A12" s="74"/>
      <c r="B12" s="12" t="s">
        <v>16</v>
      </c>
      <c r="C12" s="24"/>
      <c r="D12" s="25"/>
      <c r="E12" s="80">
        <f>SUM(E10:E11)</f>
        <v>0</v>
      </c>
      <c r="F12" s="80">
        <f>SUM(F10:F11)</f>
        <v>0</v>
      </c>
    </row>
    <row r="13" spans="1:6" x14ac:dyDescent="0.3">
      <c r="A13" s="24"/>
      <c r="B13" s="15"/>
      <c r="C13" s="24"/>
      <c r="D13" s="1"/>
      <c r="E13" s="1"/>
      <c r="F13" s="3" t="s">
        <v>23</v>
      </c>
    </row>
    <row r="14" spans="1:6" ht="31.95" customHeight="1" x14ac:dyDescent="0.3">
      <c r="A14" s="75"/>
      <c r="B14" s="20" t="s">
        <v>19</v>
      </c>
      <c r="C14" s="21"/>
      <c r="D14" s="22"/>
      <c r="E14" s="23">
        <f>E12+E8</f>
        <v>0</v>
      </c>
      <c r="F14" s="76">
        <f>SUM(F8+F12)</f>
        <v>0</v>
      </c>
    </row>
    <row r="15" spans="1:6" x14ac:dyDescent="0.3">
      <c r="A15" s="24"/>
      <c r="B15" s="16" t="s">
        <v>17</v>
      </c>
      <c r="C15" s="17"/>
      <c r="D15" s="18"/>
      <c r="E15" s="19"/>
      <c r="F15" s="28"/>
    </row>
    <row r="16" spans="1:6" x14ac:dyDescent="0.3">
      <c r="A16" s="24"/>
      <c r="B16" s="13" t="s">
        <v>18</v>
      </c>
      <c r="C16" s="2"/>
      <c r="D16" s="1"/>
      <c r="E16" s="1"/>
    </row>
    <row r="17" spans="1:11" x14ac:dyDescent="0.3">
      <c r="A17" s="24"/>
      <c r="B17" s="15"/>
      <c r="C17" s="24"/>
      <c r="D17" s="1"/>
      <c r="E17" s="1"/>
    </row>
    <row r="18" spans="1:11" x14ac:dyDescent="0.3">
      <c r="A18" s="30"/>
      <c r="B18" s="29"/>
      <c r="C18" s="30"/>
    </row>
    <row r="19" spans="1:11" x14ac:dyDescent="0.3">
      <c r="A19" s="30"/>
      <c r="D19" s="28"/>
      <c r="E19" s="28"/>
      <c r="F19" s="28"/>
      <c r="G19" s="28"/>
      <c r="H19" s="28"/>
      <c r="I19" s="28"/>
      <c r="J19" s="28"/>
      <c r="K19" s="28"/>
    </row>
    <row r="20" spans="1:11" x14ac:dyDescent="0.3">
      <c r="A20" s="30"/>
      <c r="D20" s="28"/>
      <c r="E20" s="28"/>
      <c r="F20" s="28"/>
      <c r="G20" s="32"/>
      <c r="H20" s="28"/>
      <c r="I20" s="28"/>
      <c r="J20" s="28"/>
      <c r="K20" s="28"/>
    </row>
    <row r="21" spans="1:11" x14ac:dyDescent="0.3">
      <c r="A21" s="30"/>
      <c r="B21" s="29"/>
      <c r="C21" s="30"/>
      <c r="D21" s="28"/>
      <c r="E21" s="28"/>
      <c r="F21" s="28"/>
      <c r="G21" s="28"/>
      <c r="H21" s="28"/>
      <c r="I21" s="28"/>
      <c r="J21" s="28"/>
      <c r="K21" s="28"/>
    </row>
    <row r="22" spans="1:11" x14ac:dyDescent="0.3">
      <c r="D22" s="28"/>
      <c r="E22" s="28"/>
      <c r="F22" s="28"/>
      <c r="G22" s="32"/>
      <c r="H22" s="28"/>
      <c r="I22" s="28"/>
      <c r="J22" s="28"/>
      <c r="K22" s="28"/>
    </row>
  </sheetData>
  <pageMargins left="0.7" right="0.7" top="0.75" bottom="0.75" header="0.3" footer="0.3"/>
  <pageSetup paperSize="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DFA9C805DCAE5469DB0CBEE8EBE010B" ma:contentTypeVersion="15" ma:contentTypeDescription="Create a new document." ma:contentTypeScope="" ma:versionID="6548ebdfa8dbea686ac02bf2052a3491">
  <xsd:schema xmlns:xsd="http://www.w3.org/2001/XMLSchema" xmlns:xs="http://www.w3.org/2001/XMLSchema" xmlns:p="http://schemas.microsoft.com/office/2006/metadata/properties" xmlns:ns3="163d3201-33ca-43f2-bd10-104311d11a3a" xmlns:ns4="7e117839-0ade-4dfe-b3ca-59ce1808b9c8" targetNamespace="http://schemas.microsoft.com/office/2006/metadata/properties" ma:root="true" ma:fieldsID="3a7fbb559acd7b26aa8030d50df32c29" ns3:_="" ns4:_="">
    <xsd:import namespace="163d3201-33ca-43f2-bd10-104311d11a3a"/>
    <xsd:import namespace="7e117839-0ade-4dfe-b3ca-59ce1808b9c8"/>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element ref="ns4:SharedWithUsers" minOccurs="0"/>
                <xsd:element ref="ns4:SharedWithDetails" minOccurs="0"/>
                <xsd:element ref="ns4:SharingHintHash" minOccurs="0"/>
                <xsd:element ref="ns3:MediaServiceDateTaken" minOccurs="0"/>
                <xsd:element ref="ns3:MediaLengthInSeconds" minOccurs="0"/>
                <xsd:element ref="ns3:MediaServiceLocation" minOccurs="0"/>
                <xsd:element ref="ns3:_activ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63d3201-33ca-43f2-bd10-104311d11a3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9" nillable="true" ma:displayName="MediaServiceDateTaken" ma:hidden="true" ma:internalName="MediaServiceDateTake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MediaServiceLocation" ma:index="21" nillable="true" ma:displayName="Location" ma:internalName="MediaServiceLocation" ma:readOnly="true">
      <xsd:simpleType>
        <xsd:restriction base="dms:Text"/>
      </xsd:simpleType>
    </xsd:element>
    <xsd:element name="_activity" ma:index="22" nillable="true" ma:displayName="_activity" ma:hidden="true" ma:internalName="_activity">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e117839-0ade-4dfe-b3ca-59ce1808b9c8"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SharingHintHash" ma:index="18"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activity xmlns="163d3201-33ca-43f2-bd10-104311d11a3a" xsi:nil="true"/>
  </documentManagement>
</p:properties>
</file>

<file path=customXml/itemProps1.xml><?xml version="1.0" encoding="utf-8"?>
<ds:datastoreItem xmlns:ds="http://schemas.openxmlformats.org/officeDocument/2006/customXml" ds:itemID="{2F6786C4-D8D3-4F45-BBE1-DD16FA4EB5D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63d3201-33ca-43f2-bd10-104311d11a3a"/>
    <ds:schemaRef ds:uri="7e117839-0ade-4dfe-b3ca-59ce1808b9c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B2E9E57-6A79-4A25-9089-312989193B67}">
  <ds:schemaRefs>
    <ds:schemaRef ds:uri="http://schemas.microsoft.com/sharepoint/v3/contenttype/forms"/>
  </ds:schemaRefs>
</ds:datastoreItem>
</file>

<file path=customXml/itemProps3.xml><?xml version="1.0" encoding="utf-8"?>
<ds:datastoreItem xmlns:ds="http://schemas.openxmlformats.org/officeDocument/2006/customXml" ds:itemID="{9FA51874-FCB6-4E34-AF06-C8B8472D7C74}">
  <ds:schemaRefs>
    <ds:schemaRef ds:uri="http://purl.org/dc/elements/1.1/"/>
    <ds:schemaRef ds:uri="http://schemas.microsoft.com/office/2006/metadata/properties"/>
    <ds:schemaRef ds:uri="http://schemas.microsoft.com/office/2006/documentManagement/types"/>
    <ds:schemaRef ds:uri="http://purl.org/dc/dcmitype/"/>
    <ds:schemaRef ds:uri="7e117839-0ade-4dfe-b3ca-59ce1808b9c8"/>
    <ds:schemaRef ds:uri="http://purl.org/dc/terms/"/>
    <ds:schemaRef ds:uri="http://schemas.microsoft.com/office/infopath/2007/PartnerControls"/>
    <ds:schemaRef ds:uri="http://schemas.openxmlformats.org/package/2006/metadata/core-properties"/>
    <ds:schemaRef ds:uri="163d3201-33ca-43f2-bd10-104311d11a3a"/>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2</vt:i4>
      </vt:variant>
    </vt:vector>
  </HeadingPairs>
  <TitlesOfParts>
    <vt:vector size="2" baseType="lpstr">
      <vt:lpstr>spp zadanie 1</vt:lpstr>
      <vt:lpstr>spp zadanie 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A2E_Engine</dc:creator>
  <cp:keywords/>
  <dc:description/>
  <cp:lastModifiedBy>Łukasz Biela</cp:lastModifiedBy>
  <cp:revision/>
  <cp:lastPrinted>2022-12-28T10:13:58Z</cp:lastPrinted>
  <dcterms:created xsi:type="dcterms:W3CDTF">2021-06-28T16:08:54Z</dcterms:created>
  <dcterms:modified xsi:type="dcterms:W3CDTF">2023-02-15T11:34:01Z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efa4170-0d19-0005-0004-bc88714345d2_Enabled">
    <vt:lpwstr>true</vt:lpwstr>
  </property>
  <property fmtid="{D5CDD505-2E9C-101B-9397-08002B2CF9AE}" pid="3" name="MSIP_Label_defa4170-0d19-0005-0004-bc88714345d2_SetDate">
    <vt:lpwstr>2022-08-18T22:44:32Z</vt:lpwstr>
  </property>
  <property fmtid="{D5CDD505-2E9C-101B-9397-08002B2CF9AE}" pid="4" name="MSIP_Label_defa4170-0d19-0005-0004-bc88714345d2_Method">
    <vt:lpwstr>Standard</vt:lpwstr>
  </property>
  <property fmtid="{D5CDD505-2E9C-101B-9397-08002B2CF9AE}" pid="5" name="MSIP_Label_defa4170-0d19-0005-0004-bc88714345d2_Name">
    <vt:lpwstr>defa4170-0d19-0005-0004-bc88714345d2</vt:lpwstr>
  </property>
  <property fmtid="{D5CDD505-2E9C-101B-9397-08002B2CF9AE}" pid="6" name="MSIP_Label_defa4170-0d19-0005-0004-bc88714345d2_SiteId">
    <vt:lpwstr>165956cc-9e7d-4fba-8c6f-4653ff8e6ef3</vt:lpwstr>
  </property>
  <property fmtid="{D5CDD505-2E9C-101B-9397-08002B2CF9AE}" pid="7" name="MSIP_Label_defa4170-0d19-0005-0004-bc88714345d2_ActionId">
    <vt:lpwstr>caf1b1bc-ad17-4143-b314-5e7a2354296e</vt:lpwstr>
  </property>
  <property fmtid="{D5CDD505-2E9C-101B-9397-08002B2CF9AE}" pid="8" name="MSIP_Label_defa4170-0d19-0005-0004-bc88714345d2_ContentBits">
    <vt:lpwstr>0</vt:lpwstr>
  </property>
  <property fmtid="{D5CDD505-2E9C-101B-9397-08002B2CF9AE}" pid="9" name="ContentTypeId">
    <vt:lpwstr>0x0101004DFA9C805DCAE5469DB0CBEE8EBE010B</vt:lpwstr>
  </property>
  <property fmtid="{D5CDD505-2E9C-101B-9397-08002B2CF9AE}" pid="10" name="MediaServiceImageTags">
    <vt:lpwstr/>
  </property>
</Properties>
</file>