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drozdowski.PEC\Desktop\zakupy giełdowe\Do przetargu\Załączniki 2024 - aktualne\"/>
    </mc:Choice>
  </mc:AlternateContent>
  <xr:revisionPtr revIDLastSave="0" documentId="13_ncr:1_{A85E79B5-71B6-4BAD-A7DB-7CBD88947B99}" xr6:coauthVersionLast="47" xr6:coauthVersionMax="47" xr10:uidLastSave="{00000000-0000-0000-0000-000000000000}"/>
  <bookViews>
    <workbookView xWindow="-108" yWindow="-108" windowWidth="23256" windowHeight="12576" activeTab="1" xr2:uid="{CF666279-EE96-4661-87B0-B7187E48160E}"/>
  </bookViews>
  <sheets>
    <sheet name="udział % stref" sheetId="2" r:id="rId1"/>
    <sheet name="zał. nr 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E23" i="1"/>
  <c r="E22" i="1"/>
  <c r="E21" i="1"/>
  <c r="E20" i="1"/>
  <c r="E19" i="1"/>
  <c r="E18" i="1"/>
  <c r="D23" i="1"/>
  <c r="D22" i="1"/>
  <c r="D21" i="1"/>
  <c r="D20" i="1"/>
  <c r="D19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H24" i="2"/>
  <c r="G23" i="2"/>
  <c r="G22" i="2"/>
  <c r="G21" i="2"/>
  <c r="G20" i="2"/>
  <c r="G19" i="2"/>
  <c r="G18" i="2"/>
  <c r="G17" i="2"/>
  <c r="G16" i="2"/>
  <c r="G15" i="2"/>
  <c r="G14" i="2"/>
  <c r="G13" i="2"/>
  <c r="G12" i="2"/>
  <c r="G24" i="1" l="1"/>
  <c r="F24" i="1"/>
  <c r="E24" i="1"/>
  <c r="D24" i="1"/>
  <c r="H24" i="1" l="1"/>
</calcChain>
</file>

<file path=xl/sharedStrings.xml><?xml version="1.0" encoding="utf-8"?>
<sst xmlns="http://schemas.openxmlformats.org/spreadsheetml/2006/main" count="50" uniqueCount="29">
  <si>
    <t>miesiąc</t>
  </si>
  <si>
    <t>RAZEM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</si>
  <si>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</si>
  <si>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</si>
  <si>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</si>
  <si>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</si>
  <si>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</si>
  <si>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</si>
  <si>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</si>
  <si>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</si>
  <si>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</si>
  <si>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</si>
  <si>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</si>
  <si>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</si>
  <si>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SUMA:</t>
  </si>
  <si>
    <t>Planowana miesięczna ilość energii elektrycznej [ MWh ]</t>
  </si>
  <si>
    <t>do WZ - zapytanie o cenę energii elektrycznej</t>
  </si>
  <si>
    <t>Planowane roczne zużycie energii elektrycznej</t>
  </si>
  <si>
    <r>
      <rPr>
        <b/>
        <sz val="11"/>
        <color theme="1"/>
        <rFont val="Calibri"/>
        <family val="2"/>
        <charset val="238"/>
        <scheme val="minor"/>
      </rPr>
      <t>Ciepłownia PEC Gliwice</t>
    </r>
    <r>
      <rPr>
        <sz val="11"/>
        <color theme="1"/>
        <rFont val="Calibri"/>
        <family val="2"/>
        <charset val="238"/>
        <scheme val="minor"/>
      </rPr>
      <t xml:space="preserve"> przy ul. Królewskiej Tamy 135 w Gliwicach</t>
    </r>
  </si>
  <si>
    <t>szczyt przedpołudn.</t>
  </si>
  <si>
    <t>szczyt popołudniowy</t>
  </si>
  <si>
    <t>reszta doby</t>
  </si>
  <si>
    <t>procentowy udział stref czasowych w miesiącach [%]</t>
  </si>
  <si>
    <t>ŚREDNIO</t>
  </si>
  <si>
    <t>dla przyłącza PEC Gliwice Sp. z o.o. w taryfie A23</t>
  </si>
  <si>
    <t>Załącznik nr 3</t>
  </si>
  <si>
    <t>w roku 2023</t>
  </si>
  <si>
    <t>w roku 2026 i 2027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</si>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</sst>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\ _z_ł_-;\-* #,##0.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21" xfId="1" applyFont="1" applyBorder="1" applyAlignment="1">
      <alignment horizontal="center"/>
    </xf>
    <xf numFmtId="164" fontId="0" fillId="0" borderId="17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22" xfId="1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164" fontId="0" fillId="0" borderId="23" xfId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0" fillId="0" borderId="26" xfId="0" applyBorder="1"/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164" fontId="0" fillId="0" borderId="10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27" xfId="1" applyFont="1" applyBorder="1" applyAlignment="1">
      <alignment horizontal="center"/>
    </xf>
    <xf numFmtId="164" fontId="0" fillId="0" borderId="12" xfId="1" applyFont="1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0" fillId="0" borderId="17" xfId="1" applyNumberFormat="1" applyFont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22" xfId="1" applyNumberFormat="1" applyFont="1" applyBorder="1" applyAlignment="1">
      <alignment horizontal="center"/>
    </xf>
    <xf numFmtId="166" fontId="0" fillId="0" borderId="18" xfId="1" applyNumberFormat="1" applyFont="1" applyBorder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166" fontId="0" fillId="0" borderId="14" xfId="1" applyNumberFormat="1" applyFont="1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166" fontId="0" fillId="0" borderId="19" xfId="1" applyNumberFormat="1" applyFont="1" applyBorder="1" applyAlignment="1">
      <alignment horizontal="center"/>
    </xf>
    <xf numFmtId="166" fontId="0" fillId="0" borderId="27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12" xfId="1" applyNumberFormat="1" applyFont="1" applyBorder="1" applyAlignment="1">
      <alignment horizontal="center"/>
    </xf>
    <xf numFmtId="166" fontId="0" fillId="0" borderId="15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5" fontId="0" fillId="0" borderId="28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5649-81BA-41EA-A71C-41A59CC36224}">
  <dimension ref="C2:H24"/>
  <sheetViews>
    <sheetView workbookViewId="0">
      <selection activeCell="M15" sqref="M15"/>
    </sheetView>
  </sheetViews>
  <sheetFormatPr defaultRowHeight="14.4" x14ac:dyDescent="0.3"/>
  <cols>
    <col min="3" max="3" width="16" customWidth="1"/>
    <col min="4" max="4" width="18.88671875" customWidth="1"/>
    <col min="5" max="5" width="20.5546875" customWidth="1"/>
    <col min="6" max="6" width="19.6640625" customWidth="1"/>
    <col min="7" max="7" width="21.44140625" customWidth="1"/>
    <col min="8" max="8" width="9.6640625" bestFit="1" customWidth="1"/>
  </cols>
  <sheetData>
    <row r="2" spans="3:7" x14ac:dyDescent="0.3">
      <c r="G2" s="23" t="s">
        <v>25</v>
      </c>
    </row>
    <row r="3" spans="3:7" x14ac:dyDescent="0.3">
      <c r="G3" s="22" t="s">
        <v>16</v>
      </c>
    </row>
    <row r="5" spans="3:7" x14ac:dyDescent="0.3">
      <c r="E5" s="1" t="s">
        <v>17</v>
      </c>
    </row>
    <row r="6" spans="3:7" x14ac:dyDescent="0.3">
      <c r="E6" s="13" t="s">
        <v>26</v>
      </c>
    </row>
    <row r="7" spans="3:7" x14ac:dyDescent="0.3">
      <c r="E7" s="1" t="s">
        <v>24</v>
      </c>
    </row>
    <row r="8" spans="3:7" x14ac:dyDescent="0.3">
      <c r="D8" s="24" t="s">
        <v>18</v>
      </c>
      <c r="E8" s="1"/>
    </row>
    <row r="9" spans="3:7" ht="15" thickBot="1" x14ac:dyDescent="0.35"/>
    <row r="10" spans="3:7" x14ac:dyDescent="0.3">
      <c r="C10" s="3"/>
      <c r="D10" s="34"/>
      <c r="E10" s="7" t="s">
        <v>22</v>
      </c>
      <c r="F10" s="8"/>
      <c r="G10" s="14"/>
    </row>
    <row r="11" spans="3:7" ht="15" thickBot="1" x14ac:dyDescent="0.35">
      <c r="C11" s="4" t="s">
        <v>0</v>
      </c>
      <c r="D11" s="9" t="s">
        <v>19</v>
      </c>
      <c r="E11" s="10" t="s">
        <v>20</v>
      </c>
      <c r="F11" s="15" t="s">
        <v>21</v>
      </c>
      <c r="G11" s="2" t="s">
        <v>1</v>
      </c>
    </row>
    <row r="12" spans="3:7" x14ac:dyDescent="0.3">
      <c r="C12" s="11" t="s">
        <v>2</v>
      </c>
      <c r="D12" s="25">
        <v>18.39</v>
      </c>
      <c r="E12" s="28">
        <v>15.53</v>
      </c>
      <c r="F12" s="31">
        <v>66.08</v>
      </c>
      <c r="G12" s="16">
        <f t="shared" ref="G12:G23" si="0">D12+E12+F12</f>
        <v>100</v>
      </c>
    </row>
    <row r="13" spans="3:7" x14ac:dyDescent="0.3">
      <c r="C13" s="12" t="s">
        <v>3</v>
      </c>
      <c r="D13" s="26">
        <v>18.149999999999999</v>
      </c>
      <c r="E13" s="29">
        <v>15.1</v>
      </c>
      <c r="F13" s="32">
        <v>66.75</v>
      </c>
      <c r="G13" s="16">
        <f t="shared" si="0"/>
        <v>100</v>
      </c>
    </row>
    <row r="14" spans="3:7" ht="15" thickBot="1" x14ac:dyDescent="0.35">
      <c r="C14" s="36" t="s">
        <v>4</v>
      </c>
      <c r="D14" s="37">
        <v>19.3</v>
      </c>
      <c r="E14" s="38">
        <v>15.33</v>
      </c>
      <c r="F14" s="39">
        <v>65.37</v>
      </c>
      <c r="G14" s="19">
        <f t="shared" si="0"/>
        <v>100</v>
      </c>
    </row>
    <row r="15" spans="3:7" x14ac:dyDescent="0.3">
      <c r="C15" s="35" t="s">
        <v>5</v>
      </c>
      <c r="D15" s="25">
        <v>18.32</v>
      </c>
      <c r="E15" s="28">
        <v>8.81</v>
      </c>
      <c r="F15" s="31">
        <v>72.87</v>
      </c>
      <c r="G15" s="16">
        <f t="shared" si="0"/>
        <v>100</v>
      </c>
    </row>
    <row r="16" spans="3:7" x14ac:dyDescent="0.3">
      <c r="C16" s="12" t="s">
        <v>6</v>
      </c>
      <c r="D16" s="26">
        <v>17.899999999999999</v>
      </c>
      <c r="E16" s="29">
        <v>8.01</v>
      </c>
      <c r="F16" s="32">
        <v>74.09</v>
      </c>
      <c r="G16" s="16">
        <f t="shared" si="0"/>
        <v>100</v>
      </c>
    </row>
    <row r="17" spans="3:8" ht="15" thickBot="1" x14ac:dyDescent="0.35">
      <c r="C17" s="36" t="s">
        <v>7</v>
      </c>
      <c r="D17" s="37">
        <v>19.89</v>
      </c>
      <c r="E17" s="38">
        <v>9.2100000000000009</v>
      </c>
      <c r="F17" s="39">
        <v>70.900000000000006</v>
      </c>
      <c r="G17" s="19">
        <f t="shared" si="0"/>
        <v>100</v>
      </c>
    </row>
    <row r="18" spans="3:8" x14ac:dyDescent="0.3">
      <c r="C18" s="35" t="s">
        <v>8</v>
      </c>
      <c r="D18" s="25">
        <v>18.75</v>
      </c>
      <c r="E18" s="28">
        <v>8.4499999999999993</v>
      </c>
      <c r="F18" s="31">
        <v>72.8</v>
      </c>
      <c r="G18" s="16">
        <f t="shared" si="0"/>
        <v>100</v>
      </c>
    </row>
    <row r="19" spans="3:8" x14ac:dyDescent="0.3">
      <c r="C19" s="12" t="s">
        <v>9</v>
      </c>
      <c r="D19" s="26">
        <v>19.32</v>
      </c>
      <c r="E19" s="29">
        <v>9.06</v>
      </c>
      <c r="F19" s="32">
        <v>71.62</v>
      </c>
      <c r="G19" s="16">
        <f t="shared" si="0"/>
        <v>100</v>
      </c>
    </row>
    <row r="20" spans="3:8" ht="15" thickBot="1" x14ac:dyDescent="0.35">
      <c r="C20" s="36" t="s">
        <v>10</v>
      </c>
      <c r="D20" s="37">
        <v>19.760000000000002</v>
      </c>
      <c r="E20" s="38">
        <v>9.09</v>
      </c>
      <c r="F20" s="39">
        <v>71.150000000000006</v>
      </c>
      <c r="G20" s="19">
        <f t="shared" si="0"/>
        <v>100</v>
      </c>
    </row>
    <row r="21" spans="3:8" x14ac:dyDescent="0.3">
      <c r="C21" s="35" t="s">
        <v>11</v>
      </c>
      <c r="D21" s="25">
        <v>18.59</v>
      </c>
      <c r="E21" s="28">
        <v>15.57</v>
      </c>
      <c r="F21" s="31">
        <v>65.84</v>
      </c>
      <c r="G21" s="16">
        <f t="shared" si="0"/>
        <v>100</v>
      </c>
    </row>
    <row r="22" spans="3:8" x14ac:dyDescent="0.3">
      <c r="C22" s="12" t="s">
        <v>12</v>
      </c>
      <c r="D22" s="26">
        <v>18.21</v>
      </c>
      <c r="E22" s="29">
        <v>15.76</v>
      </c>
      <c r="F22" s="32">
        <v>66.03</v>
      </c>
      <c r="G22" s="16">
        <f t="shared" si="0"/>
        <v>100</v>
      </c>
    </row>
    <row r="23" spans="3:8" ht="15" thickBot="1" x14ac:dyDescent="0.35">
      <c r="C23" s="5" t="s">
        <v>13</v>
      </c>
      <c r="D23" s="27">
        <v>16.18</v>
      </c>
      <c r="E23" s="30">
        <v>13.69</v>
      </c>
      <c r="F23" s="33">
        <v>70.13</v>
      </c>
      <c r="G23" s="19">
        <f t="shared" si="0"/>
        <v>100</v>
      </c>
    </row>
    <row r="24" spans="3:8" ht="15" thickBot="1" x14ac:dyDescent="0.35">
      <c r="C24" s="6" t="s">
        <v>23</v>
      </c>
      <c r="D24" s="40"/>
      <c r="E24" s="17"/>
      <c r="F24" s="18"/>
      <c r="G24" s="20"/>
      <c r="H24" s="21">
        <f>D24+E24+F24</f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75FB-775E-4F4B-A911-CB93BC255E0C}">
  <dimension ref="C2:H24"/>
  <sheetViews>
    <sheetView tabSelected="1" workbookViewId="0">
      <selection activeCell="L14" sqref="L14"/>
    </sheetView>
  </sheetViews>
  <sheetFormatPr defaultRowHeight="14.4" x14ac:dyDescent="0.3"/>
  <cols>
    <col min="3" max="3" width="16" customWidth="1"/>
    <col min="4" max="4" width="18.88671875" customWidth="1"/>
    <col min="5" max="5" width="20.5546875" customWidth="1"/>
    <col min="6" max="6" width="19.6640625" customWidth="1"/>
    <col min="7" max="7" width="21.44140625" customWidth="1"/>
    <col min="8" max="8" width="11.33203125" bestFit="1" customWidth="1"/>
  </cols>
  <sheetData>
    <row r="2" spans="3:7" x14ac:dyDescent="0.3">
      <c r="G2" s="23" t="s">
        <v>28</v>
      </c>
    </row>
    <row r="3" spans="3:7" x14ac:dyDescent="0.3">
      <c r="G3" s="22" t="s">
        <v>16</v>
      </c>
    </row>
    <row r="5" spans="3:7" x14ac:dyDescent="0.3">
      <c r="E5" s="1" t="s">
        <v>17</v>
      </c>
    </row>
    <row r="6" spans="3:7" x14ac:dyDescent="0.3">
      <c r="E6" s="13" t="s">
        <v>27</v>
      </c>
    </row>
    <row r="7" spans="3:7" x14ac:dyDescent="0.3">
      <c r="E7" s="1" t="s">
        <v>24</v>
      </c>
    </row>
    <row r="8" spans="3:7" x14ac:dyDescent="0.3">
      <c r="D8" s="24" t="s">
        <v>18</v>
      </c>
      <c r="E8" s="1"/>
    </row>
    <row r="9" spans="3:7" ht="15" thickBot="1" x14ac:dyDescent="0.35"/>
    <row r="10" spans="3:7" x14ac:dyDescent="0.3">
      <c r="C10" s="3"/>
      <c r="D10" s="7"/>
      <c r="E10" s="8" t="s">
        <v>15</v>
      </c>
      <c r="F10" s="8"/>
      <c r="G10" s="14"/>
    </row>
    <row r="11" spans="3:7" ht="15" thickBot="1" x14ac:dyDescent="0.35">
      <c r="C11" s="4" t="s">
        <v>0</v>
      </c>
      <c r="D11" s="9" t="s">
        <v>19</v>
      </c>
      <c r="E11" s="10" t="s">
        <v>20</v>
      </c>
      <c r="F11" s="15" t="s">
        <v>21</v>
      </c>
      <c r="G11" s="2" t="s">
        <v>1</v>
      </c>
    </row>
    <row r="12" spans="3:7" x14ac:dyDescent="0.3">
      <c r="C12" s="11" t="s">
        <v>2</v>
      </c>
      <c r="D12" s="41">
        <f>G12*'udział % stref'!D12%</f>
        <v>376.995</v>
      </c>
      <c r="E12" s="45">
        <f>G12*'udział % stref'!E12%</f>
        <v>318.36500000000001</v>
      </c>
      <c r="F12" s="49">
        <f>G12*'udział % stref'!F12%</f>
        <v>1354.6399999999999</v>
      </c>
      <c r="G12" s="56">
        <v>2050</v>
      </c>
    </row>
    <row r="13" spans="3:7" x14ac:dyDescent="0.3">
      <c r="C13" s="12" t="s">
        <v>3</v>
      </c>
      <c r="D13" s="42">
        <f>G13*'udział % stref'!D13%</f>
        <v>372.07499999999999</v>
      </c>
      <c r="E13" s="46">
        <f>G13*'udział % stref'!E13%</f>
        <v>309.55</v>
      </c>
      <c r="F13" s="50">
        <f>G13*'udział % stref'!F13%</f>
        <v>1368.375</v>
      </c>
      <c r="G13" s="57">
        <v>2050</v>
      </c>
    </row>
    <row r="14" spans="3:7" ht="15" thickBot="1" x14ac:dyDescent="0.35">
      <c r="C14" s="36" t="s">
        <v>4</v>
      </c>
      <c r="D14" s="43">
        <f>G14*'udział % stref'!D14%</f>
        <v>289.5</v>
      </c>
      <c r="E14" s="47">
        <f>G14*'udział % stref'!E14%</f>
        <v>229.95</v>
      </c>
      <c r="F14" s="51">
        <f>G14*'udział % stref'!F14%</f>
        <v>980.55000000000007</v>
      </c>
      <c r="G14" s="57">
        <v>1500</v>
      </c>
    </row>
    <row r="15" spans="3:7" x14ac:dyDescent="0.3">
      <c r="C15" s="35" t="s">
        <v>5</v>
      </c>
      <c r="D15" s="41">
        <f>G15*'udział % stref'!D15%</f>
        <v>201.52</v>
      </c>
      <c r="E15" s="45">
        <f>G15*'udział % stref'!E15%</f>
        <v>96.910000000000011</v>
      </c>
      <c r="F15" s="49">
        <f>G15*'udział % stref'!F15%</f>
        <v>801.57</v>
      </c>
      <c r="G15" s="57">
        <v>1100</v>
      </c>
    </row>
    <row r="16" spans="3:7" x14ac:dyDescent="0.3">
      <c r="C16" s="12" t="s">
        <v>6</v>
      </c>
      <c r="D16" s="42">
        <f>G16*'udział % stref'!D16%</f>
        <v>125.3</v>
      </c>
      <c r="E16" s="46">
        <f>G16*'udział % stref'!E16%</f>
        <v>56.07</v>
      </c>
      <c r="F16" s="50">
        <f>G16*'udział % stref'!F16%</f>
        <v>518.63</v>
      </c>
      <c r="G16" s="57">
        <v>700</v>
      </c>
    </row>
    <row r="17" spans="3:8" ht="15" thickBot="1" x14ac:dyDescent="0.35">
      <c r="C17" s="36" t="s">
        <v>7</v>
      </c>
      <c r="D17" s="43">
        <f>G17*'udział % stref'!D17%</f>
        <v>99.45</v>
      </c>
      <c r="E17" s="47">
        <f>G17*'udział % stref'!E17%</f>
        <v>46.050000000000004</v>
      </c>
      <c r="F17" s="51">
        <f>G17*'udział % stref'!F17%</f>
        <v>354.50000000000006</v>
      </c>
      <c r="G17" s="57">
        <v>500</v>
      </c>
    </row>
    <row r="18" spans="3:8" x14ac:dyDescent="0.3">
      <c r="C18" s="35" t="s">
        <v>8</v>
      </c>
      <c r="D18" s="41">
        <f>G18*'udział % stref'!D18%</f>
        <v>56.25</v>
      </c>
      <c r="E18" s="45">
        <f>G18*'udział % stref'!E18%</f>
        <v>25.349999999999998</v>
      </c>
      <c r="F18" s="49">
        <f>G18*'udział % stref'!F18%</f>
        <v>218.4</v>
      </c>
      <c r="G18" s="57">
        <v>300</v>
      </c>
    </row>
    <row r="19" spans="3:8" x14ac:dyDescent="0.3">
      <c r="C19" s="12" t="s">
        <v>9</v>
      </c>
      <c r="D19" s="42">
        <f>G19*'udział % stref'!D19%</f>
        <v>57.96</v>
      </c>
      <c r="E19" s="46">
        <f>G19*'udział % stref'!E19%</f>
        <v>27.18</v>
      </c>
      <c r="F19" s="50">
        <f>G19*'udział % stref'!F19%</f>
        <v>214.86</v>
      </c>
      <c r="G19" s="57">
        <v>300</v>
      </c>
    </row>
    <row r="20" spans="3:8" ht="15" thickBot="1" x14ac:dyDescent="0.35">
      <c r="C20" s="36" t="s">
        <v>10</v>
      </c>
      <c r="D20" s="43">
        <f>G20*'udział % stref'!D20%</f>
        <v>118.56000000000002</v>
      </c>
      <c r="E20" s="47">
        <f>G20*'udział % stref'!E20%</f>
        <v>54.54</v>
      </c>
      <c r="F20" s="51">
        <f>G20*'udział % stref'!F20%</f>
        <v>426.90000000000003</v>
      </c>
      <c r="G20" s="57">
        <v>600</v>
      </c>
    </row>
    <row r="21" spans="3:8" x14ac:dyDescent="0.3">
      <c r="C21" s="35" t="s">
        <v>11</v>
      </c>
      <c r="D21" s="41">
        <f>G21*'udział % stref'!D21%</f>
        <v>148.72</v>
      </c>
      <c r="E21" s="45">
        <f>G21*'udział % stref'!E21%</f>
        <v>124.56</v>
      </c>
      <c r="F21" s="49">
        <f>G21*'udział % stref'!F21%</f>
        <v>526.72</v>
      </c>
      <c r="G21" s="57">
        <v>800</v>
      </c>
    </row>
    <row r="22" spans="3:8" x14ac:dyDescent="0.3">
      <c r="C22" s="12" t="s">
        <v>12</v>
      </c>
      <c r="D22" s="42">
        <f>G22*'udział % stref'!D22%</f>
        <v>291.36</v>
      </c>
      <c r="E22" s="46">
        <f>G22*'udział % stref'!E22%</f>
        <v>252.16</v>
      </c>
      <c r="F22" s="50">
        <f>G22*'udział % stref'!F22%</f>
        <v>1056.48</v>
      </c>
      <c r="G22" s="57">
        <v>1600</v>
      </c>
    </row>
    <row r="23" spans="3:8" ht="15" thickBot="1" x14ac:dyDescent="0.35">
      <c r="C23" s="5" t="s">
        <v>13</v>
      </c>
      <c r="D23" s="44">
        <f>G23*'udział % stref'!D23%</f>
        <v>323.60000000000002</v>
      </c>
      <c r="E23" s="48">
        <f>G23*'udział % stref'!E23%</f>
        <v>273.8</v>
      </c>
      <c r="F23" s="52">
        <f>G23*'udział % stref'!F23%</f>
        <v>1402.6</v>
      </c>
      <c r="G23" s="58">
        <v>2000</v>
      </c>
    </row>
    <row r="24" spans="3:8" ht="15" thickBot="1" x14ac:dyDescent="0.35">
      <c r="C24" s="6" t="s">
        <v>14</v>
      </c>
      <c r="D24" s="53">
        <f>SUM(D12:D23)</f>
        <v>2461.29</v>
      </c>
      <c r="E24" s="54">
        <f>SUM(E12:E23)</f>
        <v>1814.4849999999999</v>
      </c>
      <c r="F24" s="55">
        <f>SUM(F12:F23)</f>
        <v>9224.2250000000004</v>
      </c>
      <c r="G24" s="20">
        <f>SUM(G12:G23)</f>
        <v>13500</v>
      </c>
      <c r="H24" s="21">
        <f>D24+E24+F24</f>
        <v>13500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udział % stref</vt:lpstr>
      <vt:lpstr>zał.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M.Bywalski</dc:creator>
  <cp:lastModifiedBy>Marcin Drozdowski</cp:lastModifiedBy>
  <cp:lastPrinted>2019-03-26T14:20:12Z</cp:lastPrinted>
  <dcterms:created xsi:type="dcterms:W3CDTF">2019-03-26T13:52:06Z</dcterms:created>
  <dcterms:modified xsi:type="dcterms:W3CDTF">2024-09-06T06:09:25Z</dcterms:modified>
</cp:coreProperties>
</file>