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 codeName="{E757BCB4-07E6-AE0B-56E0-F0EEF7A6E26C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8_{356527C1-C216-4B97-AE78-D07E6C4575ED}" xr6:coauthVersionLast="47" xr6:coauthVersionMax="47" xr10:uidLastSave="{00000000-0000-0000-0000-000000000000}"/>
  <bookViews>
    <workbookView xWindow="3300" yWindow="0" windowWidth="24570" windowHeight="15480" tabRatio="917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2" r:id="rId9"/>
    <sheet name="Część 09" sheetId="13" r:id="rId10"/>
    <sheet name="Część 10" sheetId="16" r:id="rId11"/>
    <sheet name="Część 11" sheetId="17" r:id="rId12"/>
    <sheet name="Część 12" sheetId="29" r:id="rId13"/>
    <sheet name="Część 13" sheetId="32" r:id="rId14"/>
    <sheet name="Część 14" sheetId="18" r:id="rId15"/>
    <sheet name="Część 15" sheetId="33" r:id="rId16"/>
    <sheet name="Część 16" sheetId="34" r:id="rId17"/>
  </sheets>
  <definedNames>
    <definedName name="_xlnm._FilterDatabase" localSheetId="2" hidden="1">'Część 02'!$A$3:$J$75</definedName>
    <definedName name="_xlnm._FilterDatabase" localSheetId="3" hidden="1">'Część 03'!$A$3:$J$27</definedName>
    <definedName name="_xlnm._FilterDatabase" localSheetId="5" hidden="1">'Część 05'!$A$3:$J$47</definedName>
    <definedName name="_xlnm._FilterDatabase" localSheetId="6" hidden="1">'Część 06'!$A$3:$J$18</definedName>
    <definedName name="_xlnm._FilterDatabase" localSheetId="7" hidden="1">'Część 07'!$A$3:$J$15</definedName>
    <definedName name="_xlnm._FilterDatabase" localSheetId="16" hidden="1">'Część 16'!$A$3:$J$14</definedName>
    <definedName name="_xlnm._FilterDatabase" localSheetId="0" hidden="1">Suma!$A$1:$C$21</definedName>
    <definedName name="_xlnm.Print_Area" localSheetId="1">'Część 01'!$A$1:$J$30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4" l="1"/>
  <c r="J10" i="13"/>
  <c r="J10" i="5"/>
  <c r="J10" i="1"/>
  <c r="J11" i="16" l="1"/>
  <c r="J10" i="16"/>
  <c r="J12" i="16" s="1"/>
  <c r="J14" i="13"/>
  <c r="J13" i="13"/>
  <c r="J12" i="13"/>
  <c r="J11" i="13"/>
  <c r="J12" i="9"/>
  <c r="J11" i="9"/>
  <c r="J10" i="9"/>
  <c r="J14" i="8"/>
  <c r="J13" i="8"/>
  <c r="J12" i="8"/>
  <c r="J11" i="8"/>
  <c r="J10" i="8"/>
  <c r="J43" i="6"/>
  <c r="J42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13" i="5"/>
  <c r="J12" i="5"/>
  <c r="J11" i="5"/>
  <c r="J14" i="5" s="1"/>
  <c r="J15" i="13" l="1"/>
  <c r="J15" i="4"/>
  <c r="J14" i="4"/>
  <c r="J13" i="4"/>
  <c r="J12" i="4"/>
  <c r="J11" i="4"/>
  <c r="J10" i="4"/>
  <c r="J27" i="2"/>
  <c r="J26" i="2"/>
  <c r="J25" i="2"/>
  <c r="J24" i="2"/>
  <c r="J22" i="2"/>
  <c r="J23" i="2"/>
  <c r="J11" i="2"/>
  <c r="J10" i="2"/>
  <c r="J12" i="1"/>
  <c r="J11" i="1"/>
  <c r="B19" i="26"/>
  <c r="C19" i="26"/>
  <c r="J11" i="34"/>
  <c r="J12" i="34" s="1"/>
  <c r="A6" i="34"/>
  <c r="A4" i="34"/>
  <c r="A19" i="26" s="1"/>
  <c r="C1" i="34"/>
  <c r="J13" i="1" l="1"/>
  <c r="B12" i="26"/>
  <c r="J11" i="32"/>
  <c r="J12" i="32"/>
  <c r="J13" i="32"/>
  <c r="J14" i="32"/>
  <c r="J15" i="8" l="1"/>
  <c r="J44" i="6"/>
  <c r="J45" i="6" l="1"/>
  <c r="J16" i="4"/>
  <c r="J17" i="4"/>
  <c r="J18" i="4"/>
  <c r="J19" i="4"/>
  <c r="J20" i="4"/>
  <c r="J21" i="4"/>
  <c r="J22" i="4"/>
  <c r="J23" i="4"/>
  <c r="J24" i="4"/>
  <c r="J12" i="2"/>
  <c r="J13" i="2"/>
  <c r="J14" i="2"/>
  <c r="J15" i="2"/>
  <c r="J16" i="2"/>
  <c r="J17" i="2"/>
  <c r="J18" i="2"/>
  <c r="J19" i="2"/>
  <c r="J20" i="2"/>
  <c r="J2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C18" i="26" l="1"/>
  <c r="B18" i="26"/>
  <c r="J10" i="18" l="1"/>
  <c r="J11" i="33"/>
  <c r="J10" i="33"/>
  <c r="A6" i="33"/>
  <c r="A4" i="33"/>
  <c r="C1" i="33"/>
  <c r="A18" i="26" l="1"/>
  <c r="J12" i="33"/>
  <c r="C17" i="26" l="1"/>
  <c r="C16" i="26"/>
  <c r="C15" i="26"/>
  <c r="B17" i="26"/>
  <c r="B16" i="26"/>
  <c r="B15" i="26"/>
  <c r="B14" i="26"/>
  <c r="B13" i="26"/>
  <c r="B11" i="26"/>
  <c r="C12" i="26" l="1"/>
  <c r="J10" i="32"/>
  <c r="J15" i="32" s="1"/>
  <c r="A6" i="32"/>
  <c r="A4" i="32"/>
  <c r="A16" i="26" s="1"/>
  <c r="C1" i="32"/>
  <c r="J72" i="2" l="1"/>
  <c r="J73" i="2" s="1"/>
  <c r="C5" i="26" l="1"/>
  <c r="J12" i="29" l="1"/>
  <c r="J11" i="29"/>
  <c r="J10" i="29"/>
  <c r="J13" i="29" l="1"/>
  <c r="A6" i="29"/>
  <c r="A4" i="29"/>
  <c r="A15" i="26" s="1"/>
  <c r="J16" i="8" l="1"/>
  <c r="C13" i="26" l="1"/>
  <c r="C14" i="26" l="1"/>
  <c r="C11" i="26"/>
  <c r="C10" i="26"/>
  <c r="C9" i="26"/>
  <c r="A6" i="4"/>
  <c r="A6" i="5"/>
  <c r="A6" i="6"/>
  <c r="A6" i="8"/>
  <c r="A6" i="9"/>
  <c r="A6" i="12"/>
  <c r="A6" i="13"/>
  <c r="A6" i="16"/>
  <c r="A6" i="17"/>
  <c r="A6" i="18"/>
  <c r="A6" i="2"/>
  <c r="A6" i="1"/>
  <c r="B10" i="26"/>
  <c r="B9" i="26"/>
  <c r="B8" i="26"/>
  <c r="B7" i="26"/>
  <c r="B6" i="26"/>
  <c r="B5" i="26"/>
  <c r="B4" i="26"/>
  <c r="A4" i="18"/>
  <c r="A4" i="17"/>
  <c r="A4" i="16"/>
  <c r="A13" i="26" s="1"/>
  <c r="A4" i="13"/>
  <c r="A12" i="26" s="1"/>
  <c r="A4" i="12"/>
  <c r="A11" i="26" s="1"/>
  <c r="A4" i="9"/>
  <c r="A10" i="26" s="1"/>
  <c r="A4" i="8"/>
  <c r="A9" i="26" s="1"/>
  <c r="A4" i="6"/>
  <c r="A8" i="26" s="1"/>
  <c r="A4" i="5"/>
  <c r="A7" i="26" s="1"/>
  <c r="A4" i="2"/>
  <c r="A5" i="26" s="1"/>
  <c r="C7" i="26"/>
  <c r="J13" i="9"/>
  <c r="C8" i="26"/>
  <c r="C6" i="26"/>
  <c r="C4" i="26"/>
  <c r="A4" i="4"/>
  <c r="A6" i="26" s="1"/>
  <c r="A17" i="26" l="1"/>
  <c r="A14" i="26"/>
  <c r="A4" i="1"/>
  <c r="A4" i="26" l="1"/>
  <c r="C1" i="18" l="1"/>
  <c r="J11" i="17"/>
  <c r="J10" i="17"/>
  <c r="C1" i="17"/>
  <c r="C1" i="16"/>
  <c r="C1" i="13"/>
  <c r="J11" i="12"/>
  <c r="J10" i="12"/>
  <c r="C1" i="12"/>
  <c r="C1" i="9"/>
  <c r="C1" i="8"/>
  <c r="C1" i="6"/>
  <c r="C1" i="5"/>
  <c r="J25" i="4"/>
  <c r="C1" i="4"/>
  <c r="C1" i="2"/>
  <c r="J11" i="18" l="1"/>
  <c r="J12" i="12"/>
  <c r="J12" i="17"/>
</calcChain>
</file>

<file path=xl/sharedStrings.xml><?xml version="1.0" encoding="utf-8"?>
<sst xmlns="http://schemas.openxmlformats.org/spreadsheetml/2006/main" count="1204" uniqueCount="438">
  <si>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</si>
  <si>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</si>
  <si>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</si>
  <si>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</si>
  <si>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</si>
  <si>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</si>
  <si>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</si>
  <si>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</si>
  <si>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</si>
  <si>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</si>
  <si>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</si>
  <si>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</si>
  <si>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</si>
  <si>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</si>
  <si>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</si>
  <si>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</si>
  <si>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</si>
  <si>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</si>
  <si>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</si>
  <si>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</si>
  <si>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</si>
  <si>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</si>
  <si>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</si>
  <si>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</si>
  <si>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</si>
  <si>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Okres ważności: min. 12 miesięcy od daty dostawy.</t>
  </si>
  <si>
    <t>8.</t>
  </si>
  <si>
    <t xml:space="preserve">Miejsce dostawy:
</t>
  </si>
  <si>
    <t xml:space="preserve">WSSE Kraków  ul. Prądnicka 76, 31-202 Kraków
</t>
  </si>
  <si>
    <t>SUMA</t>
  </si>
  <si>
    <t xml:space="preserve">WSSE Oddział Laboratoryjny w Wadowicach  ul. Teatralna 2, 34-100 Wadowice - dla poz. 3
</t>
  </si>
  <si>
    <t>9.</t>
  </si>
  <si>
    <t>10.</t>
  </si>
  <si>
    <t>11.</t>
  </si>
  <si>
    <t>zestaw</t>
  </si>
  <si>
    <t>Jednostka miary***</t>
  </si>
  <si>
    <t>Ilość***</t>
  </si>
  <si>
    <t>• nazwę produktu,</t>
  </si>
  <si>
    <t>• nazwę producenta,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</si>
  <si>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</si>
  <si>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</si>
  <si>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</si>
  <si>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</si>
  <si>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</si>
  <si>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</si>
  <si>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</si>
  <si>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</si>
  <si>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>13.</t>
  </si>
  <si>
    <t>WSSE Kraków ul. Prądnicka 76, 31-202 Kraków</t>
  </si>
  <si>
    <t>14.</t>
  </si>
  <si>
    <t>15.</t>
  </si>
  <si>
    <t>16.</t>
  </si>
  <si>
    <t>17.</t>
  </si>
  <si>
    <t>18.</t>
  </si>
  <si>
    <t>AGZ.272.1.2023</t>
  </si>
  <si>
    <t>Produkt wymieniony w tabeli musi być wyrobem medycznym w rozumieniu ustawy z dn. 07 kwietnia 2022 r. o wyrobach medycznych.</t>
  </si>
  <si>
    <t>Produkty wymienione w tabeli muszą być wyrobem medycznym w rozumieniu ustawą z dn. 07 kwietnia 2022 r. o wyrobach medycznych.</t>
  </si>
  <si>
    <t>Agar aloa</t>
  </si>
  <si>
    <t>płytka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</si>
  <si>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</si>
  <si>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</si>
  <si>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</si>
  <si>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</si>
  <si>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</si>
  <si>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</si>
  <si>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 xml:space="preserve">WSSE w Krakowie  ul. Prądnicka 76, 31-202 Kraków - dla poz. 1
</t>
  </si>
  <si>
    <t xml:space="preserve">WSSE Oddział Laboratoryjny w Tarnowie  ul. Mościckiego 10,  33-100 Tarnów - dla poz. 2        
</t>
  </si>
  <si>
    <t>Agar Aloa</t>
  </si>
  <si>
    <t>AGZ.272.1.2024</t>
  </si>
  <si>
    <t>Agar aloa- agar Ottaviani agosti Chromocult</t>
  </si>
  <si>
    <t xml:space="preserve">• zastosowanie: Listeria monocytogenes;
• podłoże granulat: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agar-agar - 13,0 - 15,0 g/l.
</t>
  </si>
  <si>
    <t xml:space="preserve">Aloa - Suplement  Enrichment </t>
  </si>
  <si>
    <t xml:space="preserve"> - L-α-fosfatidyloinozytol (surowy ekstrakt z lecytyny sojowej) - 2,0 g/l.</t>
  </si>
  <si>
    <t xml:space="preserve">Aloa - Suplement  Erichment </t>
  </si>
  <si>
    <t xml:space="preserve">Aloa - Suplement  selektywny 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</si>
  <si>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</si>
  <si>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</si>
  <si>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 xml:space="preserve">Agar z ekstraktem drożdżowym </t>
  </si>
  <si>
    <t>• granulat;
• skład podłoża:  
  - pepton z kazeiny (trypton) - 6,0 g/l,
  - wyciąg drożdżowy - 3,0 g/l,
  - agar-agar – 12,0 -16,0 g/l.</t>
  </si>
  <si>
    <t xml:space="preserve">Baird - Parker Agar </t>
  </si>
  <si>
    <t xml:space="preserve">• zastosowanie: gronkowce koagulazo-dodatnie;
• granulat;                                                
• skład podłoża:
 - pepton z kazeiny – 10,0 g/l;
 - ekstrakt mięsny  5,0 g/l;
 - ekstrakt drożdżowy – 1,0 g/l;
 - pirogronian sodowy -10,0 g/l;
 - glicyna – 12,0 g/l;
 - chlorek litu - 5,0 g/l;
 - agar-agar 12,0 -15,0 g/l.
</t>
  </si>
  <si>
    <t>Baird-Parker Suplement (Dodatek kurzego jaja z tellurynem)</t>
  </si>
  <si>
    <t xml:space="preserve">• zastosowanie: umożliwia wykrycie aktywności lecytynazy i redukcji tellurynu;                                                   
• skład fiolki: 
 - sterylna emulsja jaja, 
 - NaCl, 
 - telluryn potasu.                                                                                                         
</t>
  </si>
  <si>
    <t xml:space="preserve">CCA Agar
</t>
  </si>
  <si>
    <t xml:space="preserve">• Zastosowanie: pożywka chromogenna do oznaczenia liczby bakterii z grupy coli i Escherichia coli;
• granulat;
• skład [g/l]:
- enzymatyczny hydrolizat kazeiny 1,0,
- ekstrakt drożdżowy 2,0,                                                       
- chlorek sodu 5,0,                                        
- dwuwodorofosforan sodu 2,2,                                                  
- jednowodorofosforan dwusodowy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alkohol np. Tergitol 0,15,                                                      
- 6-chloro-3-indoksylo-β-D-galaktopyranoside 0,2,                                                                     
- 5-bromo-4-chloro-3-indoxyl-β-D-glukuronic acid 0,1,                                                   
- isopropyl-β-D-thiogalactopyranoside (IPTG) 0,1,                                                           
- agar agar 9,0 -18,0 g/l.               </t>
  </si>
  <si>
    <t>Chapmana Agar  z mannitolem, solą i czerwienią fenolową</t>
  </si>
  <si>
    <t>• zastosowanie: do wykrywania gronkowców chorobotwórczych;
• granulat;
• skład podłoża:  
  - peptony - 10,0 g/l,
  - ekstrakt mięsny - 1,0 g/l,
  - chlorek sodowy - 75,0 g/l,
  - D (-) mannitol - 10,0 g/l,
  - czerwień fenolowa - 0,025 g/l,
  - agar-agar - 12,0 -15,0 g/l.</t>
  </si>
  <si>
    <t>CN Suplement</t>
  </si>
  <si>
    <t>• zastosowanie: dodatetek do agaru dla Pseudomonas podstawa, do przygotowania pożywki do izolacji Pseudomonas aeruginosa z wody;
• sklad ampułki:
  - cetrymid 100 mg,
  - kwas nalidyksowy 7,5 mg.</t>
  </si>
  <si>
    <t>DRBC</t>
  </si>
  <si>
    <t xml:space="preserve">• Zastosowanie: do oznaczania liczebności pleśni i drożdży w produktach o wysokim stopniu uwodnienia
• granulat                                                                          
• Skład:
 - pepton – 5 g/l
 - glukoza – 10 g/l
 - kwaśny fosforan potasowy – 1 g/l
 - siarczan magnezu – 0,5 g/l
 - róż bengalski – 0,025 g/l
 - chloramfenikol – 0,1 g/l
 - dichloran – 0,002 g/l
 - agar– 12-15 g/l
        </t>
  </si>
  <si>
    <t xml:space="preserve">Fraser suplement - cytrynian (dodatek wzbogacający) </t>
  </si>
  <si>
    <t>• dodatek zawierający cytrynian żelazawo-amonowy;
• zawartość 1 ampułki: 250 mg cytrynianu żelazawo - amonowego.</t>
  </si>
  <si>
    <t xml:space="preserve">Fraser suplement (dodatek selektywny) </t>
  </si>
  <si>
    <t xml:space="preserve">• dodatek zawierający akryflawinę i kwas nalidiksowy;
• zawartość 1 ampułki:
 - 6,25 mg akryflawiny;
 - 5 mg kwasu nalidiksowego.
</t>
  </si>
  <si>
    <t xml:space="preserve">Kligler Agar
</t>
  </si>
  <si>
    <t xml:space="preserve">• zastosowanie: do różnicowania pałeczek jelitowych; 
• granulat;
• skład podłoża:
 - peptony 20,0 g/l; 
 - chlorek sodowy 5 g/l;
 - laktoza 10 g/l;
 - D(+)glukoza 1,0 g/l;
 - amonu-żelaza (III) cytrynian 0,5 g/l;
 - sodu tiosiarczan (VI) 0,5 g/l;
 - czerwień fenolowa 0,024 g/l;
 - agar 16,0- 20,0  g/l.
</t>
  </si>
  <si>
    <t xml:space="preserve">Mc Conkey’a Agar </t>
  </si>
  <si>
    <t xml:space="preserve">• zastosowanie: pożywka wybiórcza do izolacji pałeczek Gramujemnych; 
• granulat
• skład podłoża:
- pepton z żelatyny - 17,0 g/l;
- pepton z kazeiny - 1,5 g/l;
- pepton z mięsa 1,5 g/l;
- chlorek sodowy- 5,0 g/l;
- mieszanina soli żółciowych- 1,5 g/l;
- czerwień neutralna 0,03 g/l;
- fiolet krystaliczny 0,001 g/l;
- laktoza -10,0 g/l;
- agar-13,0 - 15,0 g/l.
</t>
  </si>
  <si>
    <t xml:space="preserve">Muller Kaufmann Bulion 
</t>
  </si>
  <si>
    <t xml:space="preserve">• zastosowanie: Salmonella;
• granulat;
• skład:
 - ekstrakt mięsny - 4,3 g/l;
 - pepton z kazeiny - 8,6  g/l;
 - chlorek sodu - 2,6 g/l;
 - węglan wapnia - 38,7 g/l;
 - tiosiarczan (VI) sodu bezwodny (równoważne 47,8 g tiosiarczanu sodu x 5 H2O) - 30,5 g/l;
 - żółć wołowa - 4,78 g/l;
 - zieleń brylantowa - 0,0096 g/l;
 - nowobiocyna - 0,040 g/l.
</t>
  </si>
  <si>
    <t>MYP Agar</t>
  </si>
  <si>
    <t xml:space="preserve">• zastosowanie: do badań mikrobiologicznych w kierunku Bacillus cereus;
• postać podłoża:
- granulat;
• skład podłoża:
 - pepton z kazeiny - 10 g/l;
 - ekstrakt mięsny - 1 g/l;
 - D(-)mannitol - 10 g/l;
 - chlorek sodowy - 10 g/l;
 - czerwień fenolowa - 0,025 g/l;
 - agar12,0 -15,0 g/l.
</t>
  </si>
  <si>
    <t xml:space="preserve">MYP Suplement </t>
  </si>
  <si>
    <t xml:space="preserve">• polimyksyna B…50.000 IU/fiolkę;                    
</t>
  </si>
  <si>
    <t xml:space="preserve">• polimyksyna B-50.000 IU/fiolkę;                    
</t>
  </si>
  <si>
    <t>MYP suplement (dodatek kurzego jaja)</t>
  </si>
  <si>
    <t xml:space="preserve">• sterylne żółtka jaj;
• chlorek sodu 4,25 g;
</t>
  </si>
  <si>
    <t>• sterylne żółtka jaj;
• chlorek sodu 4,25 g.</t>
  </si>
  <si>
    <t>Pepton z mięsa wyciąg pepsynowy</t>
  </si>
  <si>
    <t xml:space="preserve">• granulat;
• zastosowanie: dla mikrobiologii;
• pH (5% roztwór wodny) 6,5-7,5; 
• azot ogólny: 12,0-13,0 %;
• azot aminowy: 4,5-6,5 %.
</t>
  </si>
  <si>
    <t>Podloże Slanetz-Bartley</t>
  </si>
  <si>
    <t xml:space="preserve">• zastosowanie: do określania liczby enterokoków w wodzie i innych płynach metodą filtracji membranowej,
• skład podłoża:
- tryptoza 20,0 g/l;                             
- ekstrakt drożdżowy 5,0 g/l;
- glukoza 2,0 g/l;
- wodorofosforan dipotasowy 4,0 g/l; 
- azydek sodowy 0,4 g/l; 
- TTC (chlorek 2,3,5-trifenylotetrazoliowy)
0,1 g/l;
- agar-agar 10,0-15,0 g/l.
</t>
  </si>
  <si>
    <t xml:space="preserve">RVS Bulion 
</t>
  </si>
  <si>
    <t>• zastosowanie: Salmonella;
• granulat;
• wydajność 41,8 g/l;
• skład:
- pepton z mąki sojowej  - 4,5 g/l;
- chlorek magnezu  bezwodny 13,4 g/l;
- chlorek sodu - 7,2 g/l;
- wodorofosforan dipotasu - 0,18 g/l;
- diwodorofosforan potasu - 1,26 g/l;
- zieleń malachitowa - 0,036 g/l.</t>
  </si>
  <si>
    <t>• zastosowanie: Salmonella;
• granulat;
• wydajność 41,8 g/l;
• skład:
- pepton z mąki sojowej  - 4,5 g/l;
- chlorek magnezu x 6 wodny - 28,6 g/l;
- chlorek sodu - 7,2 g/l;
- wodorofosforan dipotasu - 0,18 g/l;
- diwodorofosforan potasu - 1,26 g/l;
- zieleń malachitowa - 0,036 g/l.</t>
  </si>
  <si>
    <t>Sabouraud Agar z dodatkiem 4% glukozy i z chloramfenikolem</t>
  </si>
  <si>
    <t xml:space="preserve">• zastosowanie: podłoże do hodowli, izolacji i identyfikacji grzybów, w tym chorobotwórczych;
• skład: 
- peptony 10-15 g/l;
- D(+) glukoza  40,0 g/l;
- chloramfenikol 0,05 g/l;
- agar-agar 14,0 - 17,0 g/l;
</t>
  </si>
  <si>
    <t xml:space="preserve">SS Agar </t>
  </si>
  <si>
    <t xml:space="preserve">TSA (CASO)                      </t>
  </si>
  <si>
    <t xml:space="preserve">• granulat;                      
• skład podłoża:
- pepton z kazeiny - 15,0  g/l,
- pepton sojowy - 5,0  g/l,
- chlorek sodu - 5,0  g/l,
- agar - 12,0 -15,0 g/l.
</t>
  </si>
  <si>
    <t xml:space="preserve">VRBD (VRBG) Agar </t>
  </si>
  <si>
    <t>• zastosowanie: Enterobacteriaceae;
• granulat;                                                
• skład podłoża:
 - pepton z mięsa – 7,0 g/l;
 - ekstrakt drożdżowy – 3,0 g/l;
 - glukoza – 10,0 g/l;
 - chlorek sodu – 5,0 g/l;
 - mieszanina soli żółciowych – 1,5 g/l;
 - czerwień obojętna – 0,03 g/l;
 - fiolet krystaliczny – 0,002 g/l;
 - agar - 12,0 -15,0 g/l.</t>
  </si>
  <si>
    <t>Zbuforowana woda peptonowa</t>
  </si>
  <si>
    <t xml:space="preserve">• zastosowanie: do namnażania bakterii Salmonella;
• granulat;  
• skład:
 - enzymatyczny hydrolizat kazeiny - 10 g/l;
 - chlorek sodowy - 5 g/l;
 - wodorofosforan disodowy dodekahydrat - 9 g/l;
 - diwodorofosforan potasowy - 1,5 g/l.
</t>
  </si>
  <si>
    <t>• zastosowanie: do namnażania bakterii Salmonella;
• granulat;  
• skład:
 - enzymatyczny hydrolizat kazeiny - 10 g/l;
 - chlorek sodowy - 5 g/l;
 - wodorofosforan disodowy dodekahydrat - 9 g/l;
 - diwodorofosforan potasowy - 1,5 g/l.</t>
  </si>
  <si>
    <t>op. = 500g</t>
  </si>
  <si>
    <t>op.= 
10 fiolek</t>
  </si>
  <si>
    <t>op.= 10 ampułek po 50ml</t>
  </si>
  <si>
    <t>op. = 10 ampułek</t>
  </si>
  <si>
    <t>op.=10 ampułek</t>
  </si>
  <si>
    <t>op.=10 ampułek po 100ml</t>
  </si>
  <si>
    <t>op.=
500g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</si>
  <si>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</si>
  <si>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</si>
  <si>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</si>
  <si>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</si>
  <si>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</si>
  <si>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</si>
  <si>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</si>
  <si>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</si>
  <si>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</si>
  <si>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</si>
  <si>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</si>
  <si>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</si>
  <si>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</si>
  <si>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</si>
  <si>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</si>
  <si>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</si>
  <si>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</si>
  <si>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</si>
  <si>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56.</t>
  </si>
  <si>
    <t>57.</t>
  </si>
  <si>
    <t>58.</t>
  </si>
  <si>
    <t>60.</t>
  </si>
  <si>
    <t>61.</t>
  </si>
  <si>
    <t>62.</t>
  </si>
  <si>
    <t>63.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</si>
  <si>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</si>
  <si>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</si>
  <si>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Okres ważności: min.18 miesięcy od daty dostawy.W przypadku okresu ważności krótszego niż 18 miesięcy, wymagane jest min. ¾ okresu ważności deklarowanego przez producenta (zapisanego w certyfikacie jakości lub innm dokumencie do danej partii)</t>
  </si>
  <si>
    <t>Agar CCDA</t>
  </si>
  <si>
    <t>Agar Columbia z krwią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</si>
  <si>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nalidiksowego - 0,01 g/l;
  - chlorowodorek akryflawiny - 0,0125 g/l.
 - cytrynian żelaza (III) i amonu - 0,5 g/l;
</t>
  </si>
  <si>
    <t>op. = fiolka 10ml</t>
  </si>
  <si>
    <t>butelka =  225ml</t>
  </si>
  <si>
    <t>Do dostawy wymagany certyfikat jakości lub inny dokument potwierdzający spełnienie wymagań w języku polskim lub angielskim w wersji papierowej lub dostępny w formie elektronicznej w miejscu wskazanym przez Wykonawcę (adres strony www). Wymienione dokumenty nie muszą potwierdzać zastosowania.</t>
  </si>
  <si>
    <t>• ogólną charakterystykę podłoża,</t>
  </si>
  <si>
    <t xml:space="preserve">Agar CN 
</t>
  </si>
  <si>
    <t xml:space="preserve">Agar czekoladowy 
</t>
  </si>
  <si>
    <t>Pseudomonas agar CN</t>
  </si>
  <si>
    <t>Podłoże przeznaczone do wybiórczej izolacji Pseudomonas aeruginosa.;
• specyfikacja:
- podłoże na płytce (ø90 mm);
• skład podłoża: 
- agar 11,5 g/l;
- pepton żelatynowy 16,0 g/l
- hydrolizat kazeiny 10,0 g/l;
- chlorek magnezu bezwodny 1,4 g/l; 
- siarczan potasu bezwodny 10,0 g/l;
- glicerol 10 ml/l;
- sól sodowa kwasu nalidyksowego 0,015 g/l;
- cetrymid 0,2 g/l;</t>
  </si>
  <si>
    <t>AGAR Z ESKULINĄ,SOLAMI ŻÓŁCI I AZYDKIEM</t>
  </si>
  <si>
    <t>Podłoże chromogenne UTI = Brilliance UTI</t>
  </si>
  <si>
    <t>op.=
10 płytek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</si>
  <si>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</si>
  <si>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</si>
  <si>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</si>
  <si>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 xml:space="preserve">Agar bakteriologiczny  
</t>
  </si>
  <si>
    <t>• zastosowanie: składnik pożywek mikrobiologicznych,
• proszek barwy biało-beżowej, 
• moc żelowania 800-950 g/cm.</t>
  </si>
  <si>
    <t>Bulion wzbogacony</t>
  </si>
  <si>
    <t>• zastosowanie: do hodowli drobnoustrojów;
• skład:
- pepton - 4 g/l;
- ekstrakt mięsny - 0,40 g/l;
- hydrolizat kazeiny - 5,4 g/l;
- chlorek sodu - 3,5 g/l;
- ekstrakt drożdzowy - 1,7 g/l.</t>
  </si>
  <si>
    <t xml:space="preserve">Gliceryna </t>
  </si>
  <si>
    <t>• zastosowanie: do podłoża agar z cetrymidem , do Pseudomonas aeruginosa 
• C₃H₈O₃
• czystość czda;
• czystość min.: 85 %.</t>
  </si>
  <si>
    <t>King B podłoże</t>
  </si>
  <si>
    <t xml:space="preserve">Mleko odtłuszczone w proszku (dodatek do pożywek)
</t>
  </si>
  <si>
    <t xml:space="preserve">• zastosowanie : dodatek do podłoży mikrobiologicznych;                                       
• proszek;  biały , lekko kremowy                                                
•  tłuszcz: max. 1%; 
</t>
  </si>
  <si>
    <t>• zastosowanie: do określenia zdolości bakterii do produkcji indolu na drodze dezaminacji tryptofanu;
• postać odczynnika: płyn;
• skład odczynnika:
- 4-dimetyloaminobenzaldehyd 5,0 g/l;
- kwas solny 25 ml/l;
- alkohol amylowy 75ml/l.</t>
  </si>
  <si>
    <t>Odczynnik Kovacs'a</t>
  </si>
  <si>
    <t xml:space="preserve">Pepton proteose </t>
  </si>
  <si>
    <t>• zastosowanie: składnik pozywek mikrobiologicznych,                                                
• proszek barwy janożółtej
• pH 2% r-ru 7,0±0,5</t>
  </si>
  <si>
    <t>Płyn do rozcieńczeń 
(Roztwór fizjologiczny z peptonem)</t>
  </si>
  <si>
    <t>• zastosowanie: 
do rozcieńczeń 
• skład podłoża: 
- pepton K -1,00 g/l;
 - chlorek sodu 8,50 g/l.</t>
  </si>
  <si>
    <t>Podłoże Hektoena</t>
  </si>
  <si>
    <t>• zastosowanie: wykrywanie  i izolowanie drobnoustrojów Enterobacteriaceae
• skład podłoża:
 - pepton - 12,0 g/l;
 - ekstrakt drożdżowy - 3,0 g/l; 
 - laktoza - 12,0 g/l;
 - sacharoza - 12,0 /l;
 - salicyna - 2,0 g/l;
 - chlorek sodu - 5,0 g/l;
 - żółć wołowa - 9,0 g/l;
 - tiosiarczan sodu - 3,20 g/l;
 - cytrynian amonu żelaza (III) – 1,50 g/l; 
 - błękit bromotymolowy - 0,065 g/l; 
 - fuksyna kwaśna - 0,10 g/l;
 - agar - 14,0 - 16,0 g/l.</t>
  </si>
  <si>
    <t>Podłoże King B</t>
  </si>
  <si>
    <t xml:space="preserve">• zastosowanie: do  wykrywania , różnicowania i oznaczania liczby bakterii fluoryzujących z rodzaju Pseudomonas
• skład podłoża:                                                
 - pepton K - 20,00 g/l,
 - wodorofosforan dipotasu - 1,50 g/l, 
 - siarczan magnezu x 7 H2O - 1,5g/l,
 - agar - 14-16 g/l .
</t>
  </si>
  <si>
    <t xml:space="preserve">Podłoże z mocznikiem wg Christensena
</t>
  </si>
  <si>
    <t>• postać: proszek
• skład podłoża:
 - Pepton - 1,0 g/l, 
- Glukoza - 1,0 g/l, 
- Chlorek sodu - 5,0 g/l, 
- Dwuwodorofosforan potasu - 2,0 g/l, 
- Czerwień fenolowa - 0,012 g/l,
 - Agar - 13,0-16,0 g/l, 
- Mocznik - 20,0 g/l,.</t>
  </si>
  <si>
    <t xml:space="preserve">Podłoże z mocznikiem wg. Christensena w modyfikacji Hormaeche i Munilla </t>
  </si>
  <si>
    <t xml:space="preserve">• zastosowanie: hodowla oraz różnicowanie pałeczek z rodziny Enterobacteriaceae i Proteus,
•  skład podłoża:
 - pepton – 1,0 g/l; 
 - chlorek sodu – 5,0 g/l; 
 - diwodorofosforan potasu – 2,0 g/l;
 - mocznik – 20,0 g/l; 
 - czerwień krezolowa – 0,0096 g/l.
</t>
  </si>
  <si>
    <t xml:space="preserve">Podłoże z seleninem sodu SF </t>
  </si>
  <si>
    <t xml:space="preserve">• zastosowanie: selektywne namnażanie Salmonella sp.z kału, moczu i produktów spożywczych;
• skład podłoża:
 - pepton – 5,0 g/l;
 - laktoza – 4,0 g/l; 
 - wodorofosforan disodu – 10,0 g/l; 
 - wodoroselenin sodu – 4,0 g/l.
</t>
  </si>
  <si>
    <t>TSI Agar (agar trójcukrowy z żelazem)</t>
  </si>
  <si>
    <t xml:space="preserve">Wilson-Blair agar
(Agar z siarczynem bizmutu)
</t>
  </si>
  <si>
    <t xml:space="preserve">• zastosowanie: hodowla - pałeczki Salmonella spp.;
• produkt sypki;
• wydajność: 50g/1000ml;
• skład:
- pepton  - 10,0 g/l;
- ekstrakt mięsny - 5,0 g/l;
-  Glukoza - 5,0 g/l;
- Wodorofosforan dwusodowy - 4,0 g/l;
- siarczan żelaza   - 0,3 g/l;
- siarczyn bizmutu - wskaźnik - 8 g/l;
- zieleń brylantowa -  0,025 g/l,
- agar-agar - 18 - 20 g/l.
</t>
  </si>
  <si>
    <t>Zestaw odczynników do barwienia preparatów metodą Grama</t>
  </si>
  <si>
    <t>• zastosowanie: do badani mikrobiologicznych żywności i wody;
zestaw zawiera:
 - r-r fioletu krystalicznego - 100 ml;
 - płyn Lugola- 100 ml;
 - r-r barwiący (r-r fuksyny zasadowej) - 100 ml;
 - r-r odbarwiający - 100 ml.</t>
  </si>
  <si>
    <t>op. =
100g</t>
  </si>
  <si>
    <t>op. =
250g</t>
  </si>
  <si>
    <t>op. =
500 ml</t>
  </si>
  <si>
    <t xml:space="preserve">Podłoża i dodatki podłóż </t>
  </si>
  <si>
    <t xml:space="preserve">Podłoże BCYE z cysteiną gotowe na płytkach
</t>
  </si>
  <si>
    <t xml:space="preserve">Zastosowanie: do oznaczania Legionella 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g/l.                  </t>
  </si>
  <si>
    <t xml:space="preserve">Podłoże BCYE bez cysteiny gotowe na płytkach
</t>
  </si>
  <si>
    <t xml:space="preserve">Zastosowanie: do oznaczania Legionella spp. z wody.                                                  
• skład podłoża:
- węgiel aktywny 2,0 g/l,
- ekstrakt drożdżowy 10,0 g/l, 
- agar agar 12,0 -13,0 g/l,
- bufor ACES - 10,0 g/l,
- wodorotlenek potasu – 2,8 g/l,
- pirofosforan żelaza - 0,25 g/l,
- α-ketoglutaran – 1,0 g/l.                  </t>
  </si>
  <si>
    <t xml:space="preserve">Podłoże GVPC gotowe na płytkach
</t>
  </si>
  <si>
    <t xml:space="preserve">Zastosowanie: do oznaczania Legionella spp. z wody.  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                         
 - glicyna 3,0 g/l,
- chlorowodorek wankomycyny 1,0 mg/l,
- siarczan polimyksyny 80000 IU/l,
- cykloheksymid 80,0 mg/l.           </t>
  </si>
  <si>
    <t>• skład,</t>
  </si>
  <si>
    <t>WSSE Krakowie  ul. Prądnicka 76, 31-202 Kraków- dla poz 1, 3, 5</t>
  </si>
  <si>
    <t xml:space="preserve">WSSE Oddział Laboratoryjny w Tarnowie  ul. Mościckiego 10,  33-100 Tarnów - dla poz. 2, 4, 6
</t>
  </si>
  <si>
    <t>Podłoża gotowe na płytkach do Legionella sp.</t>
  </si>
  <si>
    <t xml:space="preserve">Legionella agar - baza </t>
  </si>
  <si>
    <t>• zastosowanie: agar BCYE (CYE) do hodowli Legionella spp.;
• skład podłoża:
 - węgiel aktywny 2,0 g/l,
 - ekstrakt drożdżowy 10,0 - 11,00 g/l, 
 - agar agar 12,0 -14,0 g/l,
 - α-ketoglutaran - 0,5 g/l,
 - bufor ACES - 10,0 g/l.</t>
  </si>
  <si>
    <t xml:space="preserve">Legionella Suplement (dodatek selektywny) </t>
  </si>
  <si>
    <t xml:space="preserve">• zastosowanie: dodatek selektywny do agaru BCYE z cysteiną do wybiórczej izolacji Legionella spp.; po dodaniu suplementu otrzymujemy agar GVPC;
• skład ampułki: 
  - glicyna wolna od amoniaku 1,5 g,
  - chlorowodorek wankomycyny 0,5 mg,
  - siarczan polimyksyny 40 000 IU,
  - cykloheksymid 40,0 mg,
• jedna ampułka na 500 ml podłoża GVPC.
</t>
  </si>
  <si>
    <t xml:space="preserve">Legionella Suplement (dodatek wzrostowy)
</t>
  </si>
  <si>
    <t xml:space="preserve">• zastosowanie: dodatek wzrostowy do agaru BCYE baza dla hodowli Legionella spp.; po dodaniu suplementu otrzymujemy agar BCYE z cysteiną;
• skład ampułki:
  - pirofosforan żelaza - 0,125 g,
  - L-chlorowodorek cysteiny - 0,2 g,
  - α-ketoglutaran - 0,25 g,
• jedna ampułka na 500 ml podłoża BCYE z cysteiną.
</t>
  </si>
  <si>
    <t>ampułka</t>
  </si>
  <si>
    <t>• datę ważności lub okres ważności produktu,</t>
  </si>
  <si>
    <t>• datę kontroli produktu</t>
  </si>
  <si>
    <t>Produkty muszą być ze sobą kompatybilne.</t>
  </si>
  <si>
    <t xml:space="preserve">Pożywki do oznaczania Legionella spp. </t>
  </si>
  <si>
    <t xml:space="preserve">Agar BLOOD NR 2 
+ 5 % KB  
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</si>
  <si>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</si>
  <si>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Podłoża gotowe do oznaczania gronkowców</t>
  </si>
  <si>
    <t xml:space="preserve">Agar Baird Parker RPF
</t>
  </si>
  <si>
    <t>Zamawiajacy wymaga aby elementy zestawu z miały tą samą datę ważności</t>
  </si>
  <si>
    <t xml:space="preserve">WSSE Oddział Laboratoryjny w Tarnowie  ul. Mościckiego 10,  33-100 Tarnów - dla poz. 1       
</t>
  </si>
  <si>
    <t xml:space="preserve">WSSE Oddział Laboratoryjny w Wadowicach  ul. Teatralna 2, 34-100 Wadowice - dla poz. 2
</t>
  </si>
  <si>
    <t>Agarek amerykański</t>
  </si>
  <si>
    <t xml:space="preserve">Bulion mózgowo - sercowy BHI Bulion (Brain Heart Infusion) </t>
  </si>
  <si>
    <t>Płytki CIN do pałeczek Yersinia = Yersinia CIN Agar</t>
  </si>
  <si>
    <t>Chromagar Y. Enterocolitica</t>
  </si>
  <si>
    <t xml:space="preserve">Chromagar Salmonella PLUS </t>
  </si>
  <si>
    <t>Okres ważności: 11 tygodni od daty dostawy.</t>
  </si>
  <si>
    <t>TSC Agar</t>
  </si>
  <si>
    <t>L.T Eugon- bulion</t>
  </si>
  <si>
    <t>Podłoża granulaty i dodatki do podłóż</t>
  </si>
  <si>
    <t>Palcam Suplement</t>
  </si>
  <si>
    <t>Tabletki Ringera</t>
  </si>
  <si>
    <t>• zastosowanie: do przygotowania izotonicznego roztworu Ringera czterokrotnie rozcieńczonego;</t>
  </si>
  <si>
    <t>op. = 100 tabletek</t>
  </si>
  <si>
    <t>Agar miękki</t>
  </si>
  <si>
    <t>Agar półpłynny</t>
  </si>
  <si>
    <t>Bulion kazeinowo-sojowy</t>
  </si>
  <si>
    <t>Bulion z acetamidem</t>
  </si>
  <si>
    <t xml:space="preserve">Woda peptonowa z tryptofanem
</t>
  </si>
  <si>
    <t xml:space="preserve">• zastosowanie: podłoże do wykrywania ruchu u bakterii
• skład: 
  - pepton 10,0 g/l, 
  - ekstrakt mięsny (wołowy) 3,0 g/l, 
  - chlorek sodu 5,0 g/l, 
  - agar 2-4 g/l </t>
  </si>
  <si>
    <t xml:space="preserve">• zastosowanie: hodowla i namnażanie mikroorganizmów
• skład: 
- Pepton K - 17 g/l;
- Pepton SP - 3 g/l;
- Chlorek sodu - 5 g/l;
- Wodorofosforan dipotasu - 2,5 g/l;
- Glukoza x H2O - 2,5 g/l;
</t>
  </si>
  <si>
    <t xml:space="preserve">• zastosowanie:  namnażanie mikroorganizmów Salmonella przy wykrywaniu rzęskowych antygenów H
• skład: 
- Ekstrakt wołowy - 3 g/l;
- Pepton  - 5 g/l;
- Agar - 5-7 g/l;
</t>
  </si>
  <si>
    <t xml:space="preserve">• zastosowanie: wykrywanie u Pseudomonas zdolności wytwarzania amoniaku z acetamidu;
• skład: 
- dwuwodorofosforan potasu - 1 g/l;
- siarczan magnezu bezwodny - 0,20 g/l;
- acetamind - 2 g/l;
- chlorek sodu - 0,2 g/l;
- molibdenian sodu 2 hydrat - 0,005 g/l;
- siarczan żelaza 7 hydrat - 0,0005 g/l.
</t>
  </si>
  <si>
    <t>TTC suplement</t>
  </si>
  <si>
    <t>op. =
500g</t>
  </si>
  <si>
    <t>op. = 6 fiolek</t>
  </si>
  <si>
    <t>Sól fizjologiczna z peptonem</t>
  </si>
  <si>
    <t xml:space="preserve">Frasera Bulion (podłoże) </t>
  </si>
  <si>
    <t>ONPG (o-Nitrophenyl β-D-galactopyranoside)</t>
  </si>
  <si>
    <t>TBX</t>
  </si>
  <si>
    <t>• charakterystykę mikrobiologiczną (w tym wyniki kontroli mikrobiologicznej szczepami odniesienia z kolekcji ATCC ).</t>
  </si>
  <si>
    <t xml:space="preserve">Podłoża Salmonella </t>
  </si>
  <si>
    <t>RAPID' Salmonella Agar  (Sterbios)</t>
  </si>
  <si>
    <t>op. = 10 fiolek</t>
  </si>
  <si>
    <t>Pankreatynowy hydrolizat kazeiny (trypton)</t>
  </si>
  <si>
    <t>• zastosowanie: do przygotowania pożywek w hodowli wymagających drobnoustrojów
• skład:
 - azot całkowity 10-13%,                             
  - azot aminowy 3-5%,                                 
  - tryptofan 1-1,2g/100g.</t>
  </si>
  <si>
    <t>• proszek
• skład:
  - pepton 100,0 g/l, 
  - azotan potasu 1,0 g/l, 
  - chlorek sodu 50,0 g/l, 
  - węglan sodu 0,74 g/l.</t>
  </si>
  <si>
    <t>Woda peptonowa 10%</t>
  </si>
  <si>
    <t>Chromagar STEC Podłoże wybiórcze do izolacji Escherichia coli wytwarzających toksynę Shiga (STEC)</t>
  </si>
  <si>
    <t xml:space="preserve">Chromagar ECC - Podłoże wybiórcze do izolacji i ilościowego oznaczania 
Escherichia coli i bakterii z grupy coli </t>
  </si>
  <si>
    <t>Podłoża gotowe do diagnostyki medycznej - część 2</t>
  </si>
  <si>
    <t>Podłoża gotowe do diagnostyki medycznej - część 3</t>
  </si>
  <si>
    <t xml:space="preserve">• zastosowanie: do hodowli drobnoustrojów;
• skład:
- pepton - 4 g/l;
- ekstrakt mięsny - 0,40 g/l;
- hydrolizat kazeiny - 5,4 g/l;
- chlorek sodu - 3,5 g/l;                             
- ekstrakt drożdżowy - 1,7g/l;
- agar - 12,0 - 15,0 g/l.
</t>
  </si>
  <si>
    <t xml:space="preserve">•   zastosowanie: agar wybiórczy dla Pseudomonas                                                                                                                
• Skład podłoża:  
- trzustkowy hydrolizat żelatyny - 20,0 g/l
- chlorek magnezu - 1,4 g/l
- siarczan potasu - 10,0 g/l
- bromek N-cetyl-N,N,N-trimetyloamnonowy – (cetrymid) - 0,3 g/l
- agar 12,0-15,0 g/l, 
 </t>
  </si>
  <si>
    <t xml:space="preserve">Agar z cetrymidem </t>
  </si>
  <si>
    <t>• proszek;
• skład podłoża: 
- ekstrakt mięsny - 3,0 g/l, 
- ekstrakt drożdżowy - 3,0 g/l, 
- pepton - 20,0 g/l, 
- chlorek sodu - 5,0 g/l, 
- laktoza - 10,0 g/l, 
- sacharoza - 10,0 g/l, 
- glukoza - 1,0 g/l, 
- cytrynian żelazowy - 0,3 g/l, 
- tiosiarczan sodu - 0,3 g/l, 
- czerwień fenolowa - 0,024 g/l, 
- agar - 13,0 - 16,0 g/l.</t>
  </si>
  <si>
    <r>
      <t>• zastosowanie: do wykrywania , różnicowania i oznaczania liczby bakterii fluoryzujących z rodzaju Pseudomonas
• skład podłoża: 
- pepton K - 20,00 g/l, 
- wodorofosforan dipotasu,
- 1,50 g/l, 
- siarczan magnezu x 7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O - 1,5g/l, 
- agar - 14-16 g/l .</t>
    </r>
  </si>
  <si>
    <t xml:space="preserve">• zastosowanie: hodowla przy różnicowaniu bakterii z grupy coli - test na wytwarzanie indolu                                                                      • skład podłoże: 
  - Pepton K - 10,0  g/l;
  - Chlorek sodu - 5,0  g/l;
  - DL-tryptofan - 1,0  g/l.                                                 
</t>
  </si>
  <si>
    <t>op.=
100g</t>
  </si>
  <si>
    <t>op. =
100 ml</t>
  </si>
  <si>
    <t>op. = 
100 ml</t>
  </si>
  <si>
    <t>op.= 
100g</t>
  </si>
  <si>
    <t>op. = 
500g</t>
  </si>
  <si>
    <t>op. = 
100g</t>
  </si>
  <si>
    <t>op.= 
500g</t>
  </si>
  <si>
    <t>op. = 
250g</t>
  </si>
  <si>
    <t>op.=
250g</t>
  </si>
  <si>
    <t>op.= 
1g</t>
  </si>
  <si>
    <t>op.= 
1kg</t>
  </si>
  <si>
    <t xml:space="preserve">PRESTON BROTH BASE </t>
  </si>
  <si>
    <t xml:space="preserve">PRESTON MODIFIED SUPLEMENT </t>
  </si>
  <si>
    <t xml:space="preserve">• zastosowanie: do izolacji bakterii z rodzaju Campylobacter
• selektywny dodatek                                     
• skład podłoża:
- Polimyskyna B 2500 IU;
- Amfoterycyna B 5mg;
- Rifampicyna 5mg;
- mleczan trimetoprimu 5 mg.
</t>
  </si>
  <si>
    <t>Podłoża do Campylobacter i Cronobacter</t>
  </si>
  <si>
    <t xml:space="preserve">
• ogólną charakterystykę,</t>
  </si>
  <si>
    <t xml:space="preserve">• nazwę produktu,
</t>
  </si>
  <si>
    <t xml:space="preserve">• Zastosowanie: agar do izolacji i określania liczby form wegetatywnych i przetrwalników Clostridium perfringens;
• skład podłoża:
 - enzymatyczny hydrolizat kazeiny 15,0 g/l;
 - enzymatyczny hydrolizat soi 5,0g/l;
 - ekstrakt drożdżowy 5,0 g/l;                                                 
 - disiarczan (IV) sodowy 1,0 g/l;                                        
 - cytrynian amonu i żelaza (III) 1,0 g/l;                                                                                                                                                                 
 - agar agar 9,0 -18,0 g/l,
 - D-cykloseryna 0,4 g/l.
              </t>
  </si>
  <si>
    <t>op. = 
100ml</t>
  </si>
  <si>
    <t>Podłoże przeznaczone do szybkiego wykrywania i różnicowania patogennych Yersinia enterocolitica;
• specyfikacja:
- podłoże na płytce (ø90 mm);
• skład podłoża: 
- agar 15,0 g/l;
- mieszanina soli 5,0 g/l
- peptony 20,0 g/l;
- mieszanina chromogenna 1,3 g/l; 
- suplement selektywny 0,1 g/l.</t>
  </si>
  <si>
    <t xml:space="preserve">• zastosowanie: Listeria monocytogenes; Bacillus cereus, 
• gotowe podłoże,                                     
• skład podłoża:
 - Pepton Proteose 15,00 g/l;
 - Ekstrakt wątrobowy 2,50 g/l;
 - Ekstrakt drożdżowy 5,00 g/l;
  -Chlorek sodu 5,00 g/l;
 - Agar 12,00-18,00 g/l;                                        
 - jałowa odwłókniona krew barania 50 ml/l.                                                
</t>
  </si>
  <si>
    <t xml:space="preserve">Agar wzbogacony
</t>
  </si>
  <si>
    <t>op. = 
50 szt</t>
  </si>
  <si>
    <t>zastosowanie: Listeria monocytogenes;
• gotowe podłoże:
- agar Columbia - 39,0 g/l;
- eskulina - 1,0 g/l;
- cytrynian żelaza (III) i amonu - 0,5 g/l;
- chlorek litu - 15g/l;
- cykloheksymid - 0,4 g/l;
- siarczan kolistyny - 0,02 g/l;
- chlorowodorek akryflawiny - 0,005 g/l;
- cefotetan - 0,002 g/l;
- fosfomycyna - 0,01 g/l.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</si>
  <si>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nalidiksowego - 0,02 g/l;
  - chlorowodorek akryflawiny - 0,025 g/l;
  - cytrynian żelaza (III) i amonu - 0,5 g/l.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</si>
  <si>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nalidiksowego - 0,01 g/l;
  - chlorowodorek akryflawiny - 0,0125 g/l.
 - cytrynian żelaza (III) i amonu - 0,5 g/l.
</t>
  </si>
  <si>
    <t>Podłoża wzbogacone do przechowywania szczepów wzorcowych i klinicznych o wysokich wymaganiach odżywczych szczególnie dla takich bakterii jak: Neisseria sp., Streptococcus pneumoniae i Haemophilus sp.;
• specyfikacja:
  - podłoże na płytce (ø90 mm)
• skład podłoża: 
  - peptpone special  - 15,0 g/l;                                                                      
  - skrobia kukurydziana - 1,0 g/l;                                                                  
  - chlorek sodu - 1,5 g/l;                                                                        
  - wodorofosforan dipotasu 4,0 g/l;                                                                      
  - diwodorofosforan potasu 1,0 g/l;                                                                   
  - glukoza 2,0 g/l;                                                                                
  - hemoglobina 10,0 g/l;                                                                          
  - witamina B12 0,0002 g/l;                                                                   
  - L-glutamina 0,2 g/l;                                                                              
  - adenina 0,02 g/l;                                                                                  
  - guanina 0,0006 g/l;                                                                                 
  - kwas p-aminobenzoesowy 0,00026 g/l;                                                                         
  - L-cystyna 0,022 g/l;                                                       
  - NAD (koenzym 1) 0,005 g/l;                                                                                      
  - karboksylza 0,002 g/l;                                                                             
  - azotan żelaza 0,0004 g/l;                                                                               
  - tiamina 0,00006 g/l;                                                                            
  - cysteina 0,518 g/l;                                                                               
  - agar 10,0 - 15,0 g/l.</t>
  </si>
  <si>
    <t xml:space="preserve">Wybiórcza izolacja i różnicowanie paciorkowców z grupy D.
•speyfikacja:                                                                     - podłoże na płytce (ø90 mm),
• Skład podłoża:                                                                             
 - Pepton - 3,0 g/l; 
 - Typton - 20,0 g/l; 
 - Ekstrakt drożdżowy 	- 5,0 g/l; 
 - Żółć wołowa - 20,0 g/l; 
 - Chlorek sodu - 5,0 g/l; 
 - Cytrynian amonu i żelaza (III) - 0,5 g/l; 
 - Eskulina - 1,0 g/l; 
 - Azydek sodu - 0,55 g/l; 
 - Agar - 8,0 - 12,0 g/l; 
 - cytrynian sodu - 1,0 g/l. 
</t>
  </si>
  <si>
    <t>Podłoże chromogenne do wstępnej identyfikacji mikroorganizmów poprzez charakterystyczne reakcje barwne kolonii
• speyfikacja:                                                                      
- podłoże na płytce (ø90 mm), kolor kości słoniowej, nieprzezroczyste
• Skład:
 - Pepton 15,00 g/l; 
 - Mieszanka chromogenna 26,3 g/l; 
 - surowica końska 5 g/l; 
 - Agar 12,0-17,0 g/l.</t>
  </si>
  <si>
    <t>op. = 
10 płytek</t>
  </si>
  <si>
    <t xml:space="preserve">• zastosowanie: do izolacji bakterii z rodzaju Campylobacter
• baza bulionu                                     
• skład podłoża:
- enzymatyczny hydrolizat tk. zwierzęcych - 10,00g/l;
- Chlorek sodu - 5,00g/l;
- pepton - 10,00 g/l.
</t>
  </si>
  <si>
    <r>
      <t xml:space="preserve">• zastosowanie: Salmonella spp;       
• skład:
 -mieszanka odżywcza 14,5 g/l;
- substancje wybiórcze  14,0 g/;l 
-mieszanina chromogenna 2,3 g/l;
-agar  11-15 g/l.             
</t>
    </r>
    <r>
      <rPr>
        <b/>
        <sz val="10"/>
        <rFont val="Tahoma"/>
        <family val="2"/>
        <charset val="238"/>
      </rPr>
      <t/>
    </r>
  </si>
  <si>
    <t>op.= 10 płytek</t>
  </si>
  <si>
    <t>Podłoża do oznaczania colifagów</t>
  </si>
  <si>
    <t>op. = 10 płytek</t>
  </si>
  <si>
    <t xml:space="preserve">Podłoże gotowe do izolacji i identyfikacji drobnoustrojów                   
• podłoże na płytce (ø90 mm);
• skład podłoża :
 - Agar - 12,0-17,0 g/l;
 - Suplement selektywny - 10 ml/l;
 - Pepton i ekstrakt drożdżowy - 8,0 g/l;
 - Sole - 5,2 g/l;
 - Mieszanina chromogenna - 2,6 g/l.
                                             </t>
  </si>
  <si>
    <t xml:space="preserve">Podłoże gotowe do izolacji i identyfikacji drobnoustrojów                   
• podłoże na płytce (ø90 mm);
• skład podłoża :                                               
- Mieszanina chromogenna - 4,8 g/l;
 - Pepton z ekstraktem drożdżowym - 8,0 g/l;
 - Chlorek sodu - 5,0 g/l;
 - Agar - 12,0-17,0 g/l.
                                             </t>
  </si>
  <si>
    <t>Zmodyfikowany bulion Scholtensa (MSB)</t>
  </si>
  <si>
    <t>Zmodyfikowane podłoże agarowe Scholtensa (MSA)</t>
  </si>
  <si>
    <t>• proszek,
• Skład:
- pepton 1,0 g/l,
- chlorek sodu 8,5  g/l.</t>
  </si>
  <si>
    <r>
      <t>Agarowe zmodyfikowane podłoże Scholtensa do oznaczania ilościowego colifagów somatycznych w wodzie:
• Skład:
- pepton - 10,0  g/l,,
- wyciąg drożdżowy - 3,0  g/l,
- wyciąg mięsny - 12,0  g/l,
- NaCl - 3,0  g/l,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0,75  g/l,
- MgCl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0,6  g/l,
- agar 10,0 - 20,0  g/l.</t>
    </r>
  </si>
  <si>
    <r>
      <t>Zmodyfikowany bulion Scholtensa do oznaczania ilościowego colifagów somatycznych w wodzie:
• Skład:
- pepton - 10,0  g/l,
- wyciąg drożdżowy - 3,0  g/l,
- wyciąg mięsny - 12,0  g/l,
- NaCl - 3,0  g/l,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- 0,75  g/l,,
- MgCl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- 0,6  g/l.</t>
    </r>
  </si>
  <si>
    <t>Okres ważności: min. 11 tygodni od daty dostawy.</t>
  </si>
  <si>
    <t xml:space="preserve">• zastosowanie: Pseudomonas aeruginosa;
• gotowe podłoże:
  - pepton żelatynowy - 16,0 g/l;
  - hydrolizat kazeiny - 10,0 g/l;
  - siarczan potasu (bezwodny) - 10,0 g/l;
  - chlorek magnezu (bezwodny) - 1,4 g/l;
  - glicerol - 10,0 ml;
  - cetrymide - 0,2 g/l;
  - kwas nalidyksowy - 0,015 g/l;
  - agar-agar - 11,0 - 18,0 g/l.
</t>
  </si>
  <si>
    <t>Okres ważności: min. 10 miesięcy od daty dostawy.</t>
  </si>
  <si>
    <t>Okres ważności: min. 10 tygodni od daty dostawy.</t>
  </si>
  <si>
    <t xml:space="preserve">Suplement selektywny D-cykloseryna (do podłoża TSC) </t>
  </si>
  <si>
    <t xml:space="preserve">Podłoże gotowe </t>
  </si>
  <si>
    <t xml:space="preserve">Suplement selektywny D-cykloseryna (do podłoża TSC) 
</t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</si>
  <si>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  <charset val="238"/>
      </rPr>
      <t xml:space="preserve">
• zastosowanie: dodatek wybiórczy do podłoża TSC do oznaczania </t>
    </r>
    <r>
      <rPr>
        <i/>
        <sz val="10"/>
        <rFont val="Tahoma"/>
        <family val="2"/>
        <charset val="238"/>
      </rPr>
      <t xml:space="preserve">Clostridium perfringens </t>
    </r>
    <r>
      <rPr>
        <sz val="10"/>
        <rFont val="Tahoma"/>
        <family val="2"/>
        <charset val="238"/>
      </rPr>
      <t>w wodzie,
- D-cykloseryna - 0,4 g/l;
• wydajność:  ampułka na 200 ml podłoża TSC.</t>
    </r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</si>
  <si>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</rPr>
      <t xml:space="preserve">
• zastosowanie: dodatek wybiórczy do podłoża TSC do oznaczania </t>
    </r>
    <r>
      <rPr>
        <i/>
        <sz val="10"/>
        <rFont val="Tahoma"/>
        <family val="2"/>
      </rPr>
      <t xml:space="preserve">Clostridium perfringens </t>
    </r>
    <r>
      <rPr>
        <sz val="10"/>
        <rFont val="Tahoma"/>
        <family val="2"/>
      </rPr>
      <t>w wodzie,
- D-cykloseryna - 0,4 g/l;
• wydajność:  ampułka na 200 ml podłoża TSC.</t>
    </r>
  </si>
  <si>
    <t>Podłoża do diagnostyki medycznej - część 1</t>
  </si>
  <si>
    <t>op.= 20 płytek</t>
  </si>
  <si>
    <t>Okres ważności: min. 12 miesięcy od daty dostawy  lub min. ¾ okresu ważności deklarowanego przez producenta (zapisanego w certyfikacie jakości lub innm dokumencie do danej partii, o którym mowa w pkt. 1)</t>
  </si>
  <si>
    <t xml:space="preserve">WSSE Oddział Laboratoryjny w Tarnowie  ul. Mościckiego 10,  33-100 Tarnów - poz. 2      
</t>
  </si>
  <si>
    <t>***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</si>
  <si>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</si>
  <si>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</si>
  <si>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</si>
  <si>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</si>
  <si>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</si>
  <si>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</si>
  <si>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</si>
  <si>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</si>
  <si>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</si>
  <si>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</si>
  <si>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</si>
  <si>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</si>
  <si>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</si>
  <si>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</si>
  <si>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</si>
  <si>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</si>
  <si>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</si>
  <si>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</si>
  <si>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</si>
  <si>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</si>
  <si>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CCDA suplement selektywny</t>
  </si>
  <si>
    <t xml:space="preserve">• zastosowanie: dodatek wybiórczy do przygotowania agaru CCDA;
• skład ampułki:
  - Amfoterycyna B - 5,0 mg;
  - Cefoperazon - 16,0 mg.
</t>
  </si>
  <si>
    <t>1 op.=10 fiolek</t>
  </si>
  <si>
    <r>
      <t xml:space="preserve">Chlorek 2,3,5-trifenylotetrazoliowy (TTC), </t>
    </r>
    <r>
      <rPr>
        <sz val="10"/>
        <rFont val="Calibri"/>
        <family val="2"/>
        <charset val="238"/>
      </rPr>
      <t xml:space="preserve">≥ </t>
    </r>
    <r>
      <rPr>
        <sz val="8"/>
        <rFont val="Tahoma"/>
        <family val="2"/>
        <charset val="238"/>
      </rPr>
      <t xml:space="preserve">98%
</t>
    </r>
    <r>
      <rPr>
        <sz val="10"/>
        <rFont val="Tahoma"/>
        <family val="2"/>
        <charset val="238"/>
      </rPr>
      <t xml:space="preserve">Suplement do poży wek w analizach miktobiologicznych próbek żywności i wody. </t>
    </r>
  </si>
  <si>
    <t>Dla poz. 1-4 Okres ważności min: 11 tygodni od daty dostawy.</t>
  </si>
  <si>
    <t xml:space="preserve"> - kwas nalidyksowy-  0,02 g/l;
  - ceftazidim - 0,02 g/l;
  - polimyksyna B (76700 IU) - 0,02 g/l;
  - amfoterycyna B - 0,01 g/l.</t>
  </si>
  <si>
    <t xml:space="preserve">• zastosowanie: dodatetek do agaru Palcam podstawa;
• sklad ampułki:
  - siarczan polimyksyny B 5,0 mg,
  - ceftazydym 12,0 mg
 - akryflawina 2,5 mg
 </t>
  </si>
  <si>
    <t xml:space="preserve">• zastosowanie: Salmonella; 
•  granulat;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</si>
  <si>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 xml:space="preserve">• zastosowanie: do badań mikrobiologicznych w kierunku gronkowców
• gotowe podłoże;
• zestaw zawiera (część 1 i część 2):
skład części 1 
- pepton mięsny (bydlęcy/wieprzowy) – 
15,0 g/l; 
- ekstrakt drożdżowy  – 1,0 g/l;
- chlorek litu – 5,0 g/l; 
- pirogronian sodu  – 10,0 g/l; 
- glicyna  – 12,0 g/l; 
- Agar – 12,0 - 22,0 g/l; 
skład części 2 
- fibrynogen wołowy - 3,75 g/l,
- osocze królicze - 25,0 ml/l,
- inhibitor trypsyny - 25,0 mg/l,
- Telluryn potasu 25,0 mg/l.
</t>
  </si>
  <si>
    <t>Podłoże do wybiórczej izolacji i hodowli Yersinia enterocolitica;
• specyfikacja:
- podłoże na płytce (ø90 mm);
• skład podłoża: 
- Enzymat. hydrolizat tk. zwierzęcych i roślinnych - 3,0 g/l;
- Enzymatyczny hydrolizat żelatyny - 17,0 g/l;
- Ekstrakt drożdżowy - 2,0 g/l;
- Mannitol - 20,0 g/l; 
- Dezoksycholan sodu - 0,5 g/l;
-  Chlorek sodu - 1,0 g/l;
- Hepatahydrat siarczanu magnezu - 0,01 g/l; 
- Pirogronian sodu - 2,0 g/l;
- Czerwień obojętna - 0,03 g/l;
- agar - 11-14 g/l;
- Fiolet krystaliczny - 0,001 g/l;
- cefsulodyna - 0,015 g/l;
- irgasan - 0,004 g/l;
- nowobiocyna - 0,0025 g/l;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</si>
  <si>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lub 
cykloheksamid 0,01-0,05 g/l;
  - agar-agar - 13,0 - 15,0 g/l;
• pakowanie: 10 lub 20 płytek w opakowaniu.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</si>
  <si>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 lub 
cykloheksamid 0,01-0,05 g/l;
  - agar-agar - 13,0 - 15,0 g/l;
• pakowanie: 10 lub 20 płytek w opakowaniu.</t>
  </si>
  <si>
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 - fosforan dwusodowy – 9,6 g/l,
 - fosforan dwupotasowy – 1,35 g/l,
 - eskulina – 1,0 g/l,
 - chlorek litu – 3,0 g/l.
</t>
  </si>
  <si>
    <r>
      <t xml:space="preserve">• zastosowanie: oznaczanie liczby B-glukuronidazo-dodatnich Escherichia coli
•  granulat;
• skład: 
 - enzymatyczny hydrolizat kazeiny (pepton) - 20,0 g/l;
 - sole żółci nr 3 - 1,5 g/l;
 - sól cykloheksyamonowa kwasu 5-bromo-4-chloro-3-indolylo-β-D- glukuronowy (BCIG) </t>
    </r>
    <r>
      <rPr>
        <sz val="7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- 0,075g/l;
 - agar- agar 9-18 g/l.
</t>
    </r>
  </si>
  <si>
    <t>zastosowanie: Listeria monocytogenes;
• gotowe podłoże:
- agar Columbia - 39,0 -44,0 g/l;
- eskulina - 1,0 g/l;
- cytrynian żelaza (III) i amonu - 0,5 g/l;
- chlorek litu - 15g/l;
- cykloheksymid - 0,4 g/l;
- siarczan kolistyny - 0,02 g/l;
- chlorowodorek akryflawiny - 0,005 g/l;
- cefotetan - 0,002 g/l;
- fosfomycyna - 0,01 g/l.</t>
  </si>
  <si>
    <r>
      <t xml:space="preserve">• proszek                                                                                     </t>
    </r>
    <r>
      <rPr>
        <sz val="10"/>
        <rFont val="Tahoma"/>
        <family val="2"/>
        <charset val="238"/>
      </rPr>
      <t xml:space="preserve">
• skład: 
- trzustkowy hydrolizat żelatyny 20,0  g/l;
- bezwodny chlorek magnezu 1,4  g/l; 
- bezwodny siarczan potasu 10,0  g/l;
- agar 13,0-18,0  g/l; 
- glicerol 10,0 ml.
</t>
    </r>
  </si>
  <si>
    <r>
      <t xml:space="preserve">Pseudomonas Agar P  </t>
    </r>
    <r>
      <rPr>
        <b/>
        <strike/>
        <sz val="10"/>
        <color rgb="FFFF0000"/>
        <rFont val="Tahoma"/>
        <family val="2"/>
        <charset val="238"/>
      </rPr>
      <t xml:space="preserve">
</t>
    </r>
  </si>
  <si>
    <t>• zastosowanie: Salmonella;
• proszek;
• skład:
- pepton z mąki sojowej  - 4,5 g/l;
- chlorek magnezu x 6 wodny - 28,6 g/l (chlorek magnezu odwodniony-13,58 g/l);
- chlorek sodu - 7,2 g/l;
- wodorofosforan dipotasu - 0,18 g/l;
- diwodorofosforan potasu - 1,26 g/l;
- zieleń malachitowa - 0,036 g/l.</t>
  </si>
  <si>
    <t>• proszek                                                                                       • zastosowanie: do badań kosmetyków
 Skład g/l: 
 - trypton -15,0 g/l;
 - pepton sojowy - 5,0 g/l; 
 - tween 80 - 5 g/l,
 - triton X100 lub ecosurf - 1,0 g/l;
 - L-cystyna - 0,7 g/l; 
 - chlorek sodu - 4,0 g/l; 
 - siarczyn sodu - 0,2 g/l; 
 - lecytyna - 1,0 g/l; 
 - glukoza - 5,5 g/l.</t>
  </si>
  <si>
    <t>Dla poz. 2 okres ważności: min. 6 tygodni od daty dostawy.</t>
  </si>
  <si>
    <r>
      <t>• Zastosowanie: wykrywanie, izolacja  i określanie liczby Bacillus cereus
• gotowe podłoże na płytkach Ø 90 mm;
• skład:
 - Enzymatyczny hydrolizat kazeiny – 10g/l;
- Ekstrakt mięsny – 1g/l;</t>
    </r>
    <r>
      <rPr>
        <sz val="10"/>
        <rFont val="Tahoma"/>
        <family val="2"/>
        <charset val="238"/>
      </rPr>
      <t xml:space="preserve">
 - Mannitol – 10g/l;
 - Chlorek sodu 10g/l;;
 - Czerwień fenolowa – 0,025g/l
 - Polimyksyna B – 100 000IU;
 - Agar – 12-18 g/l;
 - Emulsja żółtka jaja kurzego – 100 ml.
</t>
    </r>
  </si>
  <si>
    <r>
      <t xml:space="preserve">Agar Bacillus cereus Medium (MYP)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</si>
  <si>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Agar Bacillus cereus Medium (MYP) 
</t>
  </si>
  <si>
    <t xml:space="preserve">Agar Oxford
</t>
  </si>
  <si>
    <t xml:space="preserve">Agar Oxford
</t>
  </si>
  <si>
    <t>• zastosowanie:Campylobacter spp.;
• gotowe podłoże:
  -ekstrakt mięsny - 10,0 g/l;
  - enzymatyczny hydrolizat tkanek zwierzęcych - 10,0 g/l;
  - enzymatyczny hydrolizat z kazeiny - 3,0 g/l;
  - aktywowany węgiel drzewny - 4,0 g/l;
  - chlorek sodu - 5,0 g/l;
  - dezoksycholan sodu - 1,0 g/l;
  - hydrat siarczanu żelaza (II)- 0,25 g/l;
  - pirogronian sodu - 0,25 g/l;
   -sól sodowa cefoperazonu - 0,032 g/l;
 - amfoterycyna B - 0,01 g/l;
 - agar - 8,0-18,0 g/l; 
• kolor czarny, nieprzeźroczysty.</t>
  </si>
  <si>
    <t xml:space="preserve">• gotowe podłoże:
    - enzymatyczny hydrolizat takanek zwierzęcych (peton) - 23,0 g/l;
  - skrobia rozpuszczalna - 1,0 g/l;
   - chlorek sodu - 5,0 g/l;
   - krew owcza lub końska - 50 ml/l;
   - agar - 8,0-18,0 g/l.
</t>
  </si>
  <si>
    <t>Dla poz. 1-2 okres ważności:  min. 8 tygodni od daty dostawy</t>
  </si>
  <si>
    <r>
      <t>• zastosowanie: Salmonella;
• biały proszek;
• zawartość min. 98% (enzymatic), C</t>
    </r>
    <r>
      <rPr>
        <vertAlign val="subscript"/>
        <sz val="10"/>
        <rFont val="Tahoma"/>
        <family val="2"/>
        <charset val="238"/>
      </rPr>
      <t>12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15</t>
    </r>
    <r>
      <rPr>
        <sz val="10"/>
        <rFont val="Tahoma"/>
        <family val="2"/>
        <charset val="238"/>
      </rPr>
      <t>NO</t>
    </r>
    <r>
      <rPr>
        <vertAlign val="subscript"/>
        <sz val="10"/>
        <rFont val="Tahoma"/>
        <family val="2"/>
        <charset val="238"/>
      </rPr>
      <t>8</t>
    </r>
    <r>
      <rPr>
        <sz val="10"/>
        <rFont val="Tahoma"/>
        <family val="2"/>
        <charset val="238"/>
      </rPr>
      <t>, warunki przechowywania -20 st.C.</t>
    </r>
  </si>
  <si>
    <t>• skład podłoża - za wyjątkiem poz. 1, 11, 12, 14, 18</t>
  </si>
  <si>
    <t>• ogólną charakterystykę podłoża - za wyjątkiem poz. 1, 11, 12, 14, 18</t>
  </si>
  <si>
    <t>• charakterystykę mikrobiologiczną (w tym wyniki kontroli mikrobiologicznej szczepami odniesienia z kolekcji WDCM i/lub ATCC - za wyjątkiem poz. 14-18, 30-32)</t>
  </si>
  <si>
    <t>Podłoże przeznaczone do izolacji Salmonella spp.;
• specyfikacja:
- podłoże na płytce (ø90 mm);
• skład podłoża: 
- agar - 11,0 - 17,0 g/l;
- mieszanina wzrostowa - 6,0 ml/l
- pepton z ekstraktem drożdżowym - 8,0 g/l;
- mieszanina chromogenna - 1,3 g/l; 
- mieszanina soli - 8,5 g/l.</t>
  </si>
  <si>
    <t xml:space="preserve">Cetrymide Agar  - Podłoże do izolacji i identyfikacji Pseudomonas aeruginosa 
</t>
  </si>
  <si>
    <t xml:space="preserve">Chromagar O157 Podłoże wybiórcze do izolacji i szybkiej identyfikacji Escherichia coli O157
</t>
  </si>
  <si>
    <t>Okres ważności: 11 tygodnie od daty dostawy</t>
  </si>
  <si>
    <t xml:space="preserve">• podłoże do przechowywania szczepów  o niższych wymaganiach odżywczych;
• specyfikacja:
- podłoża w szczelnie zamkniętej probówce o obj. 5 ml
• skład podłoża : 
- Enzymatyczny hydrolizat żelatynowy 5,0 g/l;
- wyciąg mięsny 3,0 g/l;
- chlorek sodu - 8,0 g/l;
- agar 13-16 - g/l.                                               </t>
  </si>
  <si>
    <t xml:space="preserve">Podłoże gotowe do izolacji i identyfikacji drobnoustrojów                   
• podłoże na płytce (ø90 mm);
• skład podłoża w g/l wody destylowanej: 
 - Enzymatyczny hydrolizat żelatynowy 20,0 g;
 - Glicerol 10 ml; 
 - Chlorek magnezu 1,4 g ;
 - Siarczan dipotasu 10,0 g; 
 - Cetrymid 0,3 g; 
 - Agar 11-16 g.
                                             </t>
  </si>
  <si>
    <t xml:space="preserve">Podłoże gotowe do izolacji i identyfikacji drobnoustrojów                   
• podłoże na płytce (ø90 mm);
• Skład podłoża w g/l wody destylowanej: 
 - mieszanina chromogenna 1,2 g 
 - pepton z ekstraktem drożdżowym 13,0g 
 - agar 12,0 17,0 g.
                                             </t>
  </si>
  <si>
    <t xml:space="preserve">Podłoże gotowe do hodowlii drobnoustrojów                   
• podłoże na płytce (ø90 mm);
• Skład podłoża w g/l wody destylowanej: 
 - Pepton i ekstrakt drożdżowy 25.0 g                  
 - Suplement selektywny 0,2 g              
 - Mieszanina soli 9,0 g                            
 - Mieszanina chromogenna 2,2 g             
 - Agar 13,0 - 17,0 g.
</t>
  </si>
  <si>
    <t xml:space="preserve">CHROMagar Campylobacter - Podłoże wybiórcze do izolacji Campylobacter spp.
</t>
  </si>
  <si>
    <t xml:space="preserve">Bulion Frasera 
</t>
  </si>
  <si>
    <t xml:space="preserve">Bulion pół-Frasera 
</t>
  </si>
  <si>
    <t>Podłoże płynne do hodowlii drobnoustrojów;
• specyfikacja:
• sterylne podłoże w probówkach zamykanych plastikowym korkiem, gotowe do użycia;
• skład podłoża:
- Wyciąg mózgowo-sercowy 17,5 g/l,
- pepton - 10,0 g/l,
- Chlorek sodu - 5,0 g,
- Glukoza - 2,0 g,
- Fosforan disodu - 2,5 g,
- agar - 11-17 g/l.</t>
  </si>
  <si>
    <t xml:space="preserve">op. = 10g </t>
  </si>
  <si>
    <t>59.</t>
  </si>
  <si>
    <t>• skład (za wyjątkiem poz. 42, 53, 54, 58),</t>
  </si>
  <si>
    <t>• ogólną charakterystykę (za wyjątkiem poz. 42, 53, 54, 58),</t>
  </si>
  <si>
    <t>• charakterystykę mikrobiologiczną (w tym wyniki kontroli mikrobiologicznej szczepami odniesienia z kolekcji WDCM i/lub ATCC- za wyjątkiem poz. 4-9, 16, 17, 20, 22, 23, 37-30, 38-41, 42, 44, 53, 54, 58.</t>
  </si>
  <si>
    <t xml:space="preserve">WSSE Oddział Laboratoryjny w Tarnowie  ul. Mościckiego 10,  33-100 Tarnów 
</t>
  </si>
  <si>
    <t xml:space="preserve">Suplementy Legionella spp. </t>
  </si>
  <si>
    <t>Dla poz. 3-5 okres ważności: min. 11 tygodni  od daty dostawy</t>
  </si>
  <si>
    <t>Dla poz. 6, 11-13 okres ważności min. 5 tygodni od daty dostawy</t>
  </si>
  <si>
    <t>Dla poz. 14 okres ważności: min. 10  miesięcy od daty dostawy</t>
  </si>
  <si>
    <t>Dla pozostałych pozycji okres ważności: min. 6 miesięcy od daty dostawy</t>
  </si>
  <si>
    <t>WSSE Oddział Laboratoryjny w Tarnowie  ul. Mościckiego 10,  33-100 Tarnów - dla poz. 13</t>
  </si>
  <si>
    <t xml:space="preserve">WSSE Oddział Laboratoryjny w Wadowicach  ul. Teatralna 2, 34-100 Wadowice - dla poz. 2, 3, 8, 10, 12, 14, 15
</t>
  </si>
  <si>
    <t>Dla poz. 5-6 Okres ważności min: 8 tygodni od daty dostawy.</t>
  </si>
  <si>
    <r>
      <rPr>
        <b/>
        <sz val="10"/>
        <color theme="1"/>
        <rFont val="Tahoma"/>
        <family val="2"/>
        <charset val="238"/>
      </rPr>
      <t>DO OFERTY</t>
    </r>
    <r>
      <rPr>
        <sz val="10"/>
        <color theme="1"/>
        <rFont val="Tahoma"/>
        <family val="2"/>
        <charset val="238"/>
      </rPr>
      <t xml:space="preserve"> i dostawy wymagany certyfikat jakości lub inny dokument potwierdzający jakość produktu w języku polskim lub angielskim w wersji papierowej lub dostępny w formie elektronicznej w miejscu wskazanym przez Wykonawcę (adres strony www).</t>
    </r>
  </si>
  <si>
    <t>• datę kontroli produktu,</t>
  </si>
  <si>
    <t>• ogólną charakterystykę podłoża (w tym wyniki kontroli mikrobiologicznej szczepami odniesienia z kolekcji WDCM i/lub ATCC).</t>
  </si>
  <si>
    <t xml:space="preserve">Dla poz. 1 okres ważności: min. 18 miesięcy od daty dostawy. W przypadku okresu ważności krótszego niż 18 miesięcy, wymagane jest min. ¾ okresu ważności deklarowanego przez producenta (zapisanego w certyfikacie jakości lub innm dokumencie do danej partii, o którym mowa w pkt. 1)
</t>
  </si>
  <si>
    <t>Okres ważności: min. 18 miesięcy od daty dostawy. W przypadku okresu ważności krótszego niż 18 miesięcy, wymagane jest min. ¾ okresu ważności deklarowanego przez producenta (zapisanego w certyfikacie jakości lub innm dokumencie do danej partii)</t>
  </si>
  <si>
    <t>• data ważności lub okres ważności produktu.</t>
  </si>
  <si>
    <t>op.= 10 fiolek</t>
  </si>
  <si>
    <t>WSSE w Krakowie  ul. Prądnicka 76, 31-202 Kraków - dla poz. 1, 4-7, 9, 11.</t>
  </si>
  <si>
    <t xml:space="preserve">• zastosowanie: dodatek wzrostowy do agaru BCYE baza dla hodowli Legionella spp.; po dodaniu suplementu otrzymujemy agar BCYE z cysteiną;
• Skład ampułki na 500ml:
- Bufor ACES – 5,0g
- Żelaza (III) pirofosforan – 0,125g
Wodorotlenek potasu – 1,4g
L-cysteiny chlorowodorek – 0,2g
Alfa-Ketoglutaran sól jednopotasowa – 0,5g
• Kompatybilna do bazy Legionella agar nie posiadającej buforu ACES, wodorotlenek potasu i Alfa-Ketoglutaranu soli jednopotasowej (baza producent: Biomaxima nr kat. PS163)
</t>
  </si>
  <si>
    <t>Agar Z ksylozą i lizyną (XLD)</t>
  </si>
  <si>
    <t xml:space="preserve">•zastosowanie: Salmonella spp;        
•sucha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       
</t>
  </si>
  <si>
    <t xml:space="preserve">WSSE Oddział Laboratoryjny w Tarnowie  ul. Mościckiego 10,  33-100 Tarnów -
dla poz. 2, 4, 8, 13, 23, 28, 30, 32, 35, 39, 41, 43, 48, 51, 53, 60, 63.
</t>
  </si>
  <si>
    <t xml:space="preserve">WSSE Oddział Laboratoryjny w Wadowicach  ul. Teatralna 2, 34-100 Wadowice - 
dla poz. 3, 6, 7, 12, 14, 16, 18, 25, 34, 37, 38, 40, 46, 47, 50, 57, 59, 62.
</t>
  </si>
  <si>
    <t>WSSE w Krakowie  ul. Prądnicka 76, 31-202 Kraków - dla poz. 1, 4-6, 8, 12, 14, 15, 17, 25, 27, 29, 32, 33.</t>
  </si>
  <si>
    <t>WSSE Oddział Laboratoryjny w Tarnowie  ul. Mościckiego 10,  33-100 Tarnów - dla poz. 2, 3, 7, 10, 18, 20, 21, 23, 24, 28, 31, 35.</t>
  </si>
  <si>
    <t xml:space="preserve">WSSE Oddział Laboratoryjny w Wadowicach  ul. Teatralna 2, 34-100 Wadowice - dla poz. 9, 11, 13, 16, 19, 22, 26, 30, 34.
</t>
  </si>
  <si>
    <t xml:space="preserve">WSSE w Krakowie  ul. Prądnicka 76, 31-202 Kraków
 dla poz. 1, 5, 9-11, 15, 17, 19-22, 24, 26, 27, 29, 31, 33, 36, 42, 44, 45, 49, 52, 54-56, 58, 61.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</si>
</sst>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name val="Tahoma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0"/>
      <name val="Calibri"/>
      <family val="2"/>
      <charset val="238"/>
    </font>
    <font>
      <sz val="11"/>
      <color rgb="FF000000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rgb="FFFF0000"/>
      <name val="Tahoma"/>
      <family val="2"/>
    </font>
    <font>
      <vertAlign val="subscript"/>
      <sz val="10"/>
      <name val="Tahoma"/>
      <family val="2"/>
      <charset val="238"/>
    </font>
    <font>
      <sz val="7"/>
      <name val="Tahoma"/>
      <family val="2"/>
      <charset val="238"/>
    </font>
    <font>
      <sz val="8"/>
      <name val="Tahoma"/>
      <family val="2"/>
      <charset val="238"/>
    </font>
    <font>
      <b/>
      <strike/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FF"/>
        <bgColor rgb="FFFDEADA"/>
      </patternFill>
    </fill>
    <fill>
      <patternFill patternType="solid">
        <fgColor rgb="FFFFFF99"/>
        <bgColor rgb="FFFDEADA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Border="0" applyProtection="0"/>
    <xf numFmtId="0" fontId="27" fillId="0" borderId="0"/>
    <xf numFmtId="0" fontId="27" fillId="0" borderId="0"/>
  </cellStyleXfs>
  <cellXfs count="276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1" fillId="5" borderId="3" xfId="0" applyFont="1" applyFill="1" applyBorder="1" applyAlignment="1">
      <alignment horizontal="center" vertical="center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2" fillId="5" borderId="7" xfId="1" applyFont="1" applyFill="1" applyBorder="1" applyAlignment="1" applyProtection="1">
      <alignment horizontal="center" vertical="center" wrapText="1"/>
      <protection locked="0"/>
    </xf>
    <xf numFmtId="0" fontId="12" fillId="5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3" fillId="0" borderId="0" xfId="0" applyFont="1"/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4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7" borderId="9" xfId="1" applyFont="1" applyFill="1" applyBorder="1" applyAlignment="1">
      <alignment horizontal="left" vertical="top" wrapText="1"/>
    </xf>
    <xf numFmtId="0" fontId="12" fillId="4" borderId="3" xfId="1" applyFont="1" applyFill="1" applyBorder="1" applyAlignment="1" applyProtection="1">
      <alignment horizontal="center" vertical="center" wrapText="1"/>
      <protection locked="0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12" fillId="8" borderId="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5" borderId="21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12" fillId="9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12" fillId="0" borderId="0" xfId="0" applyFont="1"/>
    <xf numFmtId="0" fontId="3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4" fontId="2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6" borderId="3" xfId="1" applyFont="1" applyFill="1" applyBorder="1" applyAlignment="1">
      <alignment vertical="top" wrapText="1"/>
    </xf>
    <xf numFmtId="9" fontId="2" fillId="0" borderId="0" xfId="1" applyNumberFormat="1" applyFont="1" applyAlignment="1" applyProtection="1">
      <alignment horizontal="center"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23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horizontal="left"/>
    </xf>
    <xf numFmtId="0" fontId="24" fillId="0" borderId="0" xfId="0" applyFont="1" applyAlignment="1">
      <alignment horizontal="center"/>
    </xf>
    <xf numFmtId="0" fontId="23" fillId="0" borderId="0" xfId="2" applyFont="1" applyBorder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18" fillId="0" borderId="30" xfId="2" applyBorder="1" applyProtection="1"/>
    <xf numFmtId="0" fontId="0" fillId="0" borderId="20" xfId="0" applyBorder="1"/>
    <xf numFmtId="0" fontId="13" fillId="2" borderId="17" xfId="0" applyFont="1" applyFill="1" applyBorder="1"/>
    <xf numFmtId="0" fontId="13" fillId="2" borderId="16" xfId="0" applyFont="1" applyFill="1" applyBorder="1"/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>
      <alignment horizontal="center" vertical="center" wrapText="1"/>
    </xf>
    <xf numFmtId="0" fontId="2" fillId="5" borderId="34" xfId="1" applyFont="1" applyFill="1" applyBorder="1" applyAlignment="1" applyProtection="1">
      <alignment horizontal="center" vertical="center" wrapText="1"/>
      <protection locked="0"/>
    </xf>
    <xf numFmtId="4" fontId="2" fillId="0" borderId="31" xfId="1" applyNumberFormat="1" applyFont="1" applyBorder="1" applyAlignment="1" applyProtection="1">
      <alignment horizontal="center" vertical="center" wrapText="1"/>
      <protection locked="0"/>
    </xf>
    <xf numFmtId="4" fontId="2" fillId="0" borderId="31" xfId="1" applyNumberFormat="1" applyFont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31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0" fontId="2" fillId="11" borderId="31" xfId="3" applyFont="1" applyFill="1" applyBorder="1" applyAlignment="1" applyProtection="1">
      <alignment horizontal="center" vertical="center" wrapText="1"/>
      <protection locked="0"/>
    </xf>
    <xf numFmtId="0" fontId="2" fillId="10" borderId="31" xfId="3" applyFont="1" applyFill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19" fillId="8" borderId="5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3" fillId="0" borderId="33" xfId="1" applyFont="1" applyBorder="1" applyAlignment="1">
      <alignment horizontal="left" vertical="top" wrapText="1"/>
    </xf>
    <xf numFmtId="0" fontId="2" fillId="0" borderId="37" xfId="1" applyFont="1" applyBorder="1" applyAlignment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3" xfId="1" applyFont="1" applyBorder="1" applyAlignment="1">
      <alignment vertical="top" wrapText="1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left" vertical="center" wrapText="1"/>
      <protection locked="0"/>
    </xf>
    <xf numFmtId="4" fontId="2" fillId="0" borderId="33" xfId="1" applyNumberFormat="1" applyFont="1" applyBorder="1" applyAlignment="1" applyProtection="1">
      <alignment horizontal="right" vertical="center" wrapText="1"/>
      <protection locked="0"/>
    </xf>
    <xf numFmtId="4" fontId="3" fillId="7" borderId="3" xfId="1" applyNumberFormat="1" applyFont="1" applyFill="1" applyBorder="1" applyAlignment="1" applyProtection="1">
      <alignment vertical="top" wrapText="1"/>
      <protection locked="0"/>
    </xf>
    <xf numFmtId="4" fontId="2" fillId="7" borderId="3" xfId="1" applyNumberFormat="1" applyFont="1" applyFill="1" applyBorder="1" applyAlignment="1" applyProtection="1">
      <alignment vertical="top" wrapText="1"/>
      <protection locked="0"/>
    </xf>
    <xf numFmtId="0" fontId="12" fillId="9" borderId="33" xfId="1" applyFont="1" applyFill="1" applyBorder="1" applyAlignment="1" applyProtection="1">
      <alignment horizontal="center" vertical="center" wrapText="1"/>
      <protection locked="0"/>
    </xf>
    <xf numFmtId="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28" fillId="0" borderId="0" xfId="0" applyFont="1"/>
    <xf numFmtId="0" fontId="12" fillId="0" borderId="3" xfId="1" applyFont="1" applyBorder="1" applyAlignment="1">
      <alignment vertical="top" wrapText="1"/>
    </xf>
    <xf numFmtId="0" fontId="2" fillId="0" borderId="38" xfId="1" applyFont="1" applyBorder="1" applyAlignment="1">
      <alignment horizontal="center" vertical="center" wrapText="1"/>
    </xf>
    <xf numFmtId="0" fontId="3" fillId="0" borderId="33" xfId="1" applyFont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2" fillId="0" borderId="33" xfId="1" applyFont="1" applyBorder="1" applyAlignment="1" applyProtection="1">
      <alignment horizontal="left" vertical="top" wrapText="1"/>
      <protection locked="0"/>
    </xf>
    <xf numFmtId="4" fontId="7" fillId="0" borderId="9" xfId="1" applyNumberFormat="1" applyFont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7" fillId="7" borderId="3" xfId="1" applyNumberFormat="1" applyFont="1" applyFill="1" applyBorder="1" applyAlignment="1" applyProtection="1">
      <alignment horizontal="left" vertical="top" wrapText="1"/>
      <protection locked="0"/>
    </xf>
    <xf numFmtId="0" fontId="10" fillId="7" borderId="3" xfId="1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2" fillId="7" borderId="11" xfId="1" applyFont="1" applyFill="1" applyBorder="1" applyAlignment="1" applyProtection="1">
      <alignment horizontal="left" vertical="top" wrapText="1"/>
      <protection locked="0"/>
    </xf>
    <xf numFmtId="0" fontId="2" fillId="4" borderId="11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Border="1" applyAlignment="1">
      <alignment horizontal="center" vertical="center" wrapText="1"/>
    </xf>
    <xf numFmtId="0" fontId="2" fillId="5" borderId="3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left" vertical="top" wrapText="1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4" borderId="33" xfId="1" applyFont="1" applyFill="1" applyBorder="1" applyAlignment="1" applyProtection="1">
      <alignment horizontal="center" vertical="center" wrapText="1"/>
      <protection locked="0"/>
    </xf>
    <xf numFmtId="0" fontId="3" fillId="0" borderId="39" xfId="1" applyFont="1" applyBorder="1" applyAlignment="1">
      <alignment horizontal="left" vertical="top"/>
    </xf>
    <xf numFmtId="0" fontId="3" fillId="0" borderId="39" xfId="1" applyFont="1" applyBorder="1" applyAlignment="1">
      <alignment horizontal="left" vertical="top" wrapText="1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39" xfId="1" applyFont="1" applyBorder="1" applyAlignment="1">
      <alignment horizontal="center" vertical="center" wrapText="1"/>
    </xf>
    <xf numFmtId="0" fontId="33" fillId="0" borderId="39" xfId="1" applyFont="1" applyBorder="1" applyAlignment="1">
      <alignment horizontal="left" vertical="top"/>
    </xf>
    <xf numFmtId="0" fontId="2" fillId="0" borderId="39" xfId="1" applyFont="1" applyBorder="1" applyAlignment="1" applyProtection="1">
      <alignment horizontal="center" vertical="center" wrapText="1"/>
      <protection locked="0"/>
    </xf>
    <xf numFmtId="4" fontId="3" fillId="0" borderId="33" xfId="1" applyNumberFormat="1" applyFont="1" applyBorder="1" applyAlignment="1" applyProtection="1">
      <alignment horizontal="left" vertical="top" wrapText="1"/>
      <protection locked="0"/>
    </xf>
    <xf numFmtId="4" fontId="2" fillId="0" borderId="33" xfId="1" applyNumberFormat="1" applyFont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>
      <alignment horizontal="center" vertical="center"/>
    </xf>
    <xf numFmtId="0" fontId="2" fillId="0" borderId="34" xfId="1" applyFont="1" applyBorder="1" applyAlignment="1">
      <alignment horizontal="left" vertical="top" wrapText="1"/>
    </xf>
    <xf numFmtId="0" fontId="2" fillId="8" borderId="3" xfId="0" applyFont="1" applyFill="1" applyBorder="1" applyAlignment="1">
      <alignment horizontal="center" vertical="center"/>
    </xf>
    <xf numFmtId="4" fontId="10" fillId="0" borderId="7" xfId="1" applyNumberFormat="1" applyFont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3" fillId="0" borderId="11" xfId="1" applyNumberFormat="1" applyFont="1" applyBorder="1" applyAlignment="1" applyProtection="1">
      <alignment horizontal="left" vertical="top" wrapText="1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36" xfId="4" applyFont="1" applyBorder="1" applyAlignment="1" applyProtection="1">
      <alignment horizontal="center" vertical="center" wrapText="1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34" fillId="0" borderId="0" xfId="0" applyFont="1"/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4" fillId="0" borderId="20" xfId="0" applyFont="1" applyBorder="1"/>
    <xf numFmtId="0" fontId="35" fillId="0" borderId="0" xfId="0" applyFont="1"/>
    <xf numFmtId="0" fontId="2" fillId="0" borderId="0" xfId="3" applyFont="1" applyBorder="1" applyAlignment="1" applyProtection="1">
      <alignment vertical="top"/>
      <protection locked="0"/>
    </xf>
    <xf numFmtId="0" fontId="35" fillId="0" borderId="0" xfId="0" applyFont="1" applyProtection="1">
      <protection locked="0"/>
    </xf>
    <xf numFmtId="0" fontId="2" fillId="0" borderId="0" xfId="3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7" fillId="3" borderId="9" xfId="0" applyFont="1" applyFill="1" applyBorder="1" applyAlignment="1">
      <alignment horizontal="center" vertical="top" wrapText="1"/>
    </xf>
    <xf numFmtId="0" fontId="10" fillId="0" borderId="9" xfId="1" applyFont="1" applyBorder="1" applyAlignment="1" applyProtection="1">
      <alignment horizontal="left" vertical="center" wrapText="1"/>
      <protection locked="0"/>
    </xf>
    <xf numFmtId="4" fontId="10" fillId="0" borderId="9" xfId="1" applyNumberFormat="1" applyFont="1" applyBorder="1" applyAlignment="1" applyProtection="1">
      <alignment horizontal="center" vertical="center" wrapText="1"/>
      <protection locked="0"/>
    </xf>
    <xf numFmtId="0" fontId="10" fillId="4" borderId="9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" fillId="0" borderId="40" xfId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>
      <alignment horizontal="center" vertical="top"/>
    </xf>
    <xf numFmtId="0" fontId="3" fillId="0" borderId="33" xfId="1" applyFont="1" applyBorder="1" applyAlignment="1">
      <alignment horizontal="center" vertical="top"/>
    </xf>
    <xf numFmtId="0" fontId="23" fillId="0" borderId="0" xfId="2" applyFont="1" applyFill="1" applyBorder="1" applyAlignment="1">
      <alignment horizontal="left"/>
    </xf>
    <xf numFmtId="0" fontId="2" fillId="6" borderId="33" xfId="1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center" vertical="top" wrapText="1"/>
    </xf>
    <xf numFmtId="0" fontId="3" fillId="3" borderId="33" xfId="0" applyFont="1" applyFill="1" applyBorder="1" applyAlignment="1">
      <alignment horizontal="left" vertical="top" wrapText="1"/>
    </xf>
    <xf numFmtId="0" fontId="23" fillId="0" borderId="0" xfId="2" applyFont="1" applyFill="1" applyBorder="1" applyAlignment="1">
      <alignment horizontal="left" vertical="center"/>
    </xf>
    <xf numFmtId="0" fontId="2" fillId="7" borderId="33" xfId="1" applyFont="1" applyFill="1" applyBorder="1" applyAlignment="1" applyProtection="1">
      <alignment horizontal="left" vertical="top" wrapText="1"/>
      <protection locked="0"/>
    </xf>
    <xf numFmtId="0" fontId="2" fillId="7" borderId="9" xfId="1" applyFont="1" applyFill="1" applyBorder="1" applyAlignment="1" applyProtection="1">
      <alignment horizontal="left" vertical="top" wrapText="1"/>
      <protection locked="0"/>
    </xf>
    <xf numFmtId="4" fontId="2" fillId="0" borderId="39" xfId="1" applyNumberFormat="1" applyFont="1" applyBorder="1" applyAlignment="1" applyProtection="1">
      <alignment horizontal="center" vertical="center" wrapText="1"/>
      <protection locked="0"/>
    </xf>
    <xf numFmtId="4" fontId="2" fillId="0" borderId="39" xfId="1" applyNumberFormat="1" applyFont="1" applyBorder="1" applyAlignment="1" applyProtection="1">
      <alignment horizontal="right" vertical="center" wrapText="1"/>
      <protection locked="0"/>
    </xf>
    <xf numFmtId="0" fontId="2" fillId="5" borderId="41" xfId="1" applyFont="1" applyFill="1" applyBorder="1" applyAlignment="1" applyProtection="1">
      <alignment horizontal="center" vertical="center" wrapText="1"/>
      <protection locked="0"/>
    </xf>
    <xf numFmtId="0" fontId="2" fillId="6" borderId="41" xfId="1" applyFont="1" applyFill="1" applyBorder="1" applyAlignment="1">
      <alignment horizontal="left" vertical="top" wrapText="1"/>
    </xf>
    <xf numFmtId="0" fontId="2" fillId="0" borderId="41" xfId="1" applyFont="1" applyBorder="1" applyAlignment="1" applyProtection="1">
      <alignment horizontal="left" vertical="center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7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1" applyFont="1" applyAlignment="1" applyProtection="1">
      <alignment horizontal="left" vertical="top"/>
      <protection locked="0"/>
    </xf>
    <xf numFmtId="0" fontId="3" fillId="0" borderId="33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13" xfId="0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right" vertical="center"/>
      <protection locked="0"/>
    </xf>
  </cellXfs>
  <cellStyles count="7">
    <cellStyle name="Excel Built-in Normal" xfId="6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5" xr:uid="{00000000-0005-0000-0000-000004000000}"/>
    <cellStyle name="Normalny_Arkusz1" xfId="4" xr:uid="{00000000-0005-0000-0000-000005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FFFFCC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0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A22" sqref="A22"/>
    </sheetView>
  </sheetViews>
  <sheetFormatPr defaultRowHeight="15"/>
  <cols>
    <col min="2" max="2" width="11.28515625" customWidth="1"/>
    <col min="3" max="3" width="66.42578125" customWidth="1"/>
  </cols>
  <sheetData>
    <row r="1" spans="1:3" ht="15.75" thickBot="1"/>
    <row r="2" spans="1:3" s="39" customFormat="1" ht="34.5" customHeight="1">
      <c r="A2" s="221" t="s">
        <v>43</v>
      </c>
      <c r="B2" s="223" t="s">
        <v>44</v>
      </c>
      <c r="C2" s="221" t="s">
        <v>42</v>
      </c>
    </row>
    <row r="3" spans="1:3" ht="38.25" customHeight="1" thickBot="1">
      <c r="A3" s="222"/>
      <c r="B3" s="224"/>
      <c r="C3" s="222"/>
    </row>
    <row r="4" spans="1:3">
      <c r="A4" s="93" t="str">
        <f ca="1">'Część 01'!$A$4</f>
        <v>Część 01</v>
      </c>
      <c r="B4" s="92" t="str">
        <f>HYPERLINK("#'Część 01'!A1","przejdz do")</f>
        <v>przejdz do</v>
      </c>
      <c r="C4" s="93" t="str">
        <f>'Część 01'!$A$5</f>
        <v>Agar Aloa</v>
      </c>
    </row>
    <row r="5" spans="1:3">
      <c r="A5" s="93" t="str">
        <f ca="1">'Część 02'!$A$4</f>
        <v>Część 02</v>
      </c>
      <c r="B5" s="92" t="str">
        <f>HYPERLINK("#'Część 02'!A1","przejdz do")</f>
        <v>przejdz do</v>
      </c>
      <c r="C5" s="93" t="str">
        <f>'Część 02'!$A$5</f>
        <v>Podłoża granulaty i dodatki do podłóż</v>
      </c>
    </row>
    <row r="6" spans="1:3">
      <c r="A6" s="93" t="str">
        <f ca="1">'Część 03'!$A$4</f>
        <v>Część 03</v>
      </c>
      <c r="B6" s="92" t="str">
        <f>HYPERLINK("#'Część 03'!A1","przejdz do")</f>
        <v>przejdz do</v>
      </c>
      <c r="C6" s="93" t="str">
        <f>'Część 03'!$A$5</f>
        <v xml:space="preserve">Podłoże gotowe </v>
      </c>
    </row>
    <row r="7" spans="1:3">
      <c r="A7" s="93" t="str">
        <f ca="1">'Część 04'!$A$4</f>
        <v>Część 04</v>
      </c>
      <c r="B7" s="92" t="str">
        <f>HYPERLINK("#'Część 04'!A1","przejdz do")</f>
        <v>przejdz do</v>
      </c>
      <c r="C7" s="93" t="str">
        <f>'Część 04'!$A$5</f>
        <v>Podłoża do diagnostyki medycznej - część 1</v>
      </c>
    </row>
    <row r="8" spans="1:3">
      <c r="A8" s="93" t="str">
        <f ca="1">'Część 05'!$A$4</f>
        <v>Część 05</v>
      </c>
      <c r="B8" s="92" t="str">
        <f>HYPERLINK("#'Część 05'!A1","przejdz do")</f>
        <v>przejdz do</v>
      </c>
      <c r="C8" s="93" t="str">
        <f>'Część 05'!$A$5</f>
        <v xml:space="preserve">Podłoża i dodatki podłóż </v>
      </c>
    </row>
    <row r="9" spans="1:3">
      <c r="A9" s="93" t="str">
        <f ca="1">'Część 06'!$A$4</f>
        <v>Część 06</v>
      </c>
      <c r="B9" s="92" t="str">
        <f>HYPERLINK("#'Część 06'!A1","przejdz do")</f>
        <v>przejdz do</v>
      </c>
      <c r="C9" s="93" t="str">
        <f>'Część 06'!$A$5</f>
        <v>Podłoża gotowe na płytkach do Legionella sp.</v>
      </c>
    </row>
    <row r="10" spans="1:3">
      <c r="A10" s="93" t="str">
        <f ca="1">'Część 07'!$A$4</f>
        <v>Część 07</v>
      </c>
      <c r="B10" s="92" t="str">
        <f>HYPERLINK("#'Część 07'!A1","przejdz do")</f>
        <v>przejdz do</v>
      </c>
      <c r="C10" s="93" t="str">
        <f>'Część 07'!$A$5</f>
        <v xml:space="preserve">Pożywki do oznaczania Legionella spp. </v>
      </c>
    </row>
    <row r="11" spans="1:3">
      <c r="A11" s="93" t="str">
        <f ca="1">'Część 08'!$A$4</f>
        <v>Część 08</v>
      </c>
      <c r="B11" s="92" t="str">
        <f>HYPERLINK("#'Część 08'!A1","przejdz do")</f>
        <v>przejdz do</v>
      </c>
      <c r="C11" s="93" t="str">
        <f>'Część 08'!$A$5</f>
        <v>Podłoża gotowe do oznaczania gronkowców</v>
      </c>
    </row>
    <row r="12" spans="1:3">
      <c r="A12" s="93" t="str">
        <f ca="1">'Część 09'!$A$4</f>
        <v>Część 09</v>
      </c>
      <c r="B12" s="92" t="str">
        <f>HYPERLINK("#'Część 09'!A1","przejdz do")</f>
        <v>przejdz do</v>
      </c>
      <c r="C12" s="93" t="str">
        <f>'Część 09'!$A$5</f>
        <v>Podłoża gotowe do diagnostyki medycznej - część 2</v>
      </c>
    </row>
    <row r="13" spans="1:3">
      <c r="A13" s="93" t="str">
        <f ca="1">'Część 10'!$A$4</f>
        <v>Część 10</v>
      </c>
      <c r="B13" s="92" t="str">
        <f>HYPERLINK("#'Część 10'!A1","przejdz do")</f>
        <v>przejdz do</v>
      </c>
      <c r="C13" s="93" t="str">
        <f>'Część 10'!$A$5</f>
        <v>Podłoża do Campylobacter i Cronobacter</v>
      </c>
    </row>
    <row r="14" spans="1:3">
      <c r="A14" s="93" t="str">
        <f ca="1">'Część 11'!$A$4</f>
        <v>Część 11</v>
      </c>
      <c r="B14" s="92" t="str">
        <f>HYPERLINK("#'Część 11'!A1","przejdz do")</f>
        <v>przejdz do</v>
      </c>
      <c r="C14" s="189" t="str">
        <f>'Część 11'!$A$5</f>
        <v xml:space="preserve">Podłoża Salmonella </v>
      </c>
    </row>
    <row r="15" spans="1:3">
      <c r="A15" s="93" t="str">
        <f ca="1">'Część 12'!$A$4</f>
        <v>Część 12</v>
      </c>
      <c r="B15" s="92" t="str">
        <f>HYPERLINK("#'Część 12'!A1","przejdz do")</f>
        <v>przejdz do</v>
      </c>
      <c r="C15" s="189" t="str">
        <f>'Część 12'!$A$5</f>
        <v>Podłoża do oznaczania colifagów</v>
      </c>
    </row>
    <row r="16" spans="1:3">
      <c r="A16" s="93" t="str">
        <f ca="1">'Część 13'!$A$4</f>
        <v>Część 13</v>
      </c>
      <c r="B16" s="92" t="str">
        <f>HYPERLINK("#'Część 13'!A1","przejdz do")</f>
        <v>przejdz do</v>
      </c>
      <c r="C16" s="189" t="str">
        <f>'Część 13'!$A$5</f>
        <v>Podłoża gotowe do diagnostyki medycznej - część 3</v>
      </c>
    </row>
    <row r="17" spans="1:3">
      <c r="A17" s="93" t="str">
        <f ca="1">'Część 14'!$A$4</f>
        <v>Część 14</v>
      </c>
      <c r="B17" s="92" t="str">
        <f>HYPERLINK("#'Część 14'!A1","przejdz do")</f>
        <v>przejdz do</v>
      </c>
      <c r="C17" s="189" t="str">
        <f>'Część 14'!$A$5</f>
        <v>L.T Eugon- bulion</v>
      </c>
    </row>
    <row r="18" spans="1:3">
      <c r="A18" s="93" t="str">
        <f ca="1">'Część 15'!$A$4</f>
        <v>Część 15</v>
      </c>
      <c r="B18" s="92" t="str">
        <f>HYPERLINK("#'Część 15'!A1","przejdz do")</f>
        <v>przejdz do</v>
      </c>
      <c r="C18" s="189" t="str">
        <f>'Część 15'!$A$5</f>
        <v xml:space="preserve">Suplement selektywny D-cykloseryna (do podłoża TSC) </v>
      </c>
    </row>
    <row r="19" spans="1:3" ht="15.75" thickBot="1">
      <c r="A19" s="93" t="str">
        <f ca="1">'Część 16'!$A$4</f>
        <v>Część 16</v>
      </c>
      <c r="B19" s="92" t="str">
        <f>HYPERLINK("#'Część 16'!A1","przejdz do")</f>
        <v>przejdz do</v>
      </c>
      <c r="C19" s="189" t="str">
        <f>'Część 16'!$A$5</f>
        <v xml:space="preserve">Suplementy Legionella spp. </v>
      </c>
    </row>
    <row r="20" spans="1:3" s="40" customFormat="1" ht="15.75" thickBot="1">
      <c r="A20" s="95"/>
      <c r="B20" s="94"/>
      <c r="C20" s="95" t="s">
        <v>29</v>
      </c>
    </row>
  </sheetData>
  <autoFilter ref="A1:C21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1">
    <tabColor rgb="FFFFFFFF"/>
  </sheetPr>
  <dimension ref="A1:J34"/>
  <sheetViews>
    <sheetView view="pageBreakPreview" topLeftCell="B1" zoomScaleNormal="100" zoomScaleSheetLayoutView="100" workbookViewId="0">
      <selection activeCell="C16" sqref="C16:J16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09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279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46.25" customHeight="1">
      <c r="B10" s="9" t="s">
        <v>17</v>
      </c>
      <c r="C10" s="10" t="s">
        <v>240</v>
      </c>
      <c r="D10" s="76" t="s">
        <v>399</v>
      </c>
      <c r="E10" s="11"/>
      <c r="F10" s="11"/>
      <c r="G10" s="12" t="s">
        <v>309</v>
      </c>
      <c r="H10" s="38">
        <v>1</v>
      </c>
      <c r="I10" s="13"/>
      <c r="J10" s="14">
        <f>H10*I10</f>
        <v>0</v>
      </c>
    </row>
    <row r="11" spans="1:10" s="2" customFormat="1" ht="157.5" customHeight="1">
      <c r="B11" s="9" t="s">
        <v>18</v>
      </c>
      <c r="C11" s="10" t="s">
        <v>241</v>
      </c>
      <c r="D11" s="76" t="s">
        <v>406</v>
      </c>
      <c r="E11" s="11"/>
      <c r="F11" s="11"/>
      <c r="G11" s="12" t="s">
        <v>309</v>
      </c>
      <c r="H11" s="38">
        <v>1</v>
      </c>
      <c r="I11" s="13"/>
      <c r="J11" s="14">
        <f>H11*I11</f>
        <v>0</v>
      </c>
    </row>
    <row r="12" spans="1:10" s="2" customFormat="1" ht="277.5" customHeight="1">
      <c r="B12" s="9" t="s">
        <v>19</v>
      </c>
      <c r="C12" s="10" t="s">
        <v>242</v>
      </c>
      <c r="D12" s="76" t="s">
        <v>372</v>
      </c>
      <c r="E12" s="11"/>
      <c r="F12" s="11"/>
      <c r="G12" s="12" t="s">
        <v>174</v>
      </c>
      <c r="H12" s="38">
        <v>20</v>
      </c>
      <c r="I12" s="13"/>
      <c r="J12" s="14">
        <f>H12*I12</f>
        <v>0</v>
      </c>
    </row>
    <row r="13" spans="1:10" s="2" customFormat="1" ht="153.75" customHeight="1">
      <c r="B13" s="9" t="s">
        <v>20</v>
      </c>
      <c r="C13" s="10" t="s">
        <v>243</v>
      </c>
      <c r="D13" s="76" t="s">
        <v>306</v>
      </c>
      <c r="E13" s="11"/>
      <c r="F13" s="11"/>
      <c r="G13" s="12" t="s">
        <v>174</v>
      </c>
      <c r="H13" s="38">
        <v>10</v>
      </c>
      <c r="I13" s="13"/>
      <c r="J13" s="14">
        <f>H13*I13</f>
        <v>0</v>
      </c>
    </row>
    <row r="14" spans="1:10" s="2" customFormat="1" ht="144.75" customHeight="1">
      <c r="B14" s="9" t="s">
        <v>21</v>
      </c>
      <c r="C14" s="10" t="s">
        <v>244</v>
      </c>
      <c r="D14" s="76" t="s">
        <v>395</v>
      </c>
      <c r="E14" s="11"/>
      <c r="F14" s="11"/>
      <c r="G14" s="12" t="s">
        <v>174</v>
      </c>
      <c r="H14" s="38">
        <v>70</v>
      </c>
      <c r="I14" s="13"/>
      <c r="J14" s="14">
        <f>H14*I14</f>
        <v>0</v>
      </c>
    </row>
    <row r="15" spans="1:10" s="2" customFormat="1" ht="12.75">
      <c r="B15" s="227" t="s">
        <v>0</v>
      </c>
      <c r="C15" s="257"/>
      <c r="D15" s="257"/>
      <c r="E15" s="257"/>
      <c r="F15" s="257"/>
      <c r="G15" s="257"/>
      <c r="H15" s="257"/>
      <c r="I15" s="257"/>
      <c r="J15" s="1">
        <f>SUM(J10:J14)</f>
        <v>0</v>
      </c>
    </row>
    <row r="16" spans="1:10" s="2" customFormat="1" ht="43.5" customHeight="1">
      <c r="B16" s="3" t="s">
        <v>1</v>
      </c>
      <c r="C16" s="230" t="s">
        <v>2</v>
      </c>
      <c r="D16" s="258"/>
      <c r="E16" s="258"/>
      <c r="F16" s="258"/>
      <c r="G16" s="258"/>
      <c r="H16" s="258"/>
      <c r="I16" s="258"/>
      <c r="J16" s="258"/>
    </row>
    <row r="17" spans="1:10" s="2" customFormat="1" ht="43.5" customHeight="1">
      <c r="B17" s="3" t="s">
        <v>3</v>
      </c>
      <c r="C17" s="232" t="s">
        <v>4</v>
      </c>
      <c r="D17" s="255"/>
      <c r="E17" s="255"/>
      <c r="F17" s="255"/>
      <c r="G17" s="255"/>
      <c r="H17" s="255"/>
      <c r="I17" s="255"/>
      <c r="J17" s="255"/>
    </row>
    <row r="19" spans="1:10" s="42" customFormat="1" ht="11.25" customHeight="1">
      <c r="A19" s="24"/>
      <c r="B19" s="24" t="s">
        <v>24</v>
      </c>
      <c r="C19" s="4"/>
      <c r="D19" s="4"/>
      <c r="E19" s="4"/>
      <c r="F19" s="4"/>
      <c r="G19" s="4"/>
      <c r="H19" s="4"/>
      <c r="I19" s="4"/>
      <c r="J19" s="4"/>
    </row>
    <row r="20" spans="1:10" s="42" customFormat="1" ht="15" customHeight="1">
      <c r="A20" s="25"/>
      <c r="B20" s="25"/>
      <c r="C20" s="90"/>
      <c r="D20" s="41"/>
      <c r="E20" s="41"/>
      <c r="F20" s="41"/>
      <c r="G20" s="91"/>
      <c r="H20" s="91"/>
      <c r="I20" s="91"/>
      <c r="J20" s="90"/>
    </row>
    <row r="21" spans="1:10" ht="31.5" customHeight="1">
      <c r="B21" s="64" t="s">
        <v>17</v>
      </c>
      <c r="C21" s="264" t="s">
        <v>175</v>
      </c>
      <c r="D21" s="264"/>
      <c r="E21" s="264"/>
      <c r="F21" s="264"/>
      <c r="G21" s="264"/>
      <c r="H21" s="264"/>
      <c r="I21" s="264"/>
      <c r="J21" s="264"/>
    </row>
    <row r="22" spans="1:10" ht="15" customHeight="1">
      <c r="B22" s="64"/>
      <c r="C22" s="17" t="s">
        <v>60</v>
      </c>
      <c r="D22" s="33"/>
      <c r="E22" s="33"/>
      <c r="F22" s="33"/>
      <c r="G22" s="33"/>
      <c r="H22" s="33"/>
      <c r="I22" s="33"/>
      <c r="J22" s="33"/>
    </row>
    <row r="23" spans="1:10" ht="15" customHeight="1">
      <c r="B23" s="64"/>
      <c r="C23" s="17" t="s">
        <v>37</v>
      </c>
      <c r="D23" s="33"/>
      <c r="E23" s="33"/>
      <c r="F23" s="33"/>
      <c r="G23" s="33"/>
      <c r="H23" s="33"/>
      <c r="I23" s="33"/>
      <c r="J23" s="33"/>
    </row>
    <row r="24" spans="1:10" ht="15" customHeight="1">
      <c r="B24" s="64"/>
      <c r="C24" s="17" t="s">
        <v>159</v>
      </c>
      <c r="D24" s="33"/>
      <c r="E24" s="33"/>
      <c r="F24" s="33"/>
      <c r="G24" s="33"/>
      <c r="H24" s="33"/>
      <c r="I24" s="33"/>
      <c r="J24" s="33"/>
    </row>
    <row r="25" spans="1:10" ht="15" customHeight="1">
      <c r="B25" s="64"/>
      <c r="C25" s="17" t="s">
        <v>38</v>
      </c>
      <c r="D25" s="33"/>
      <c r="E25" s="33"/>
      <c r="F25" s="33"/>
      <c r="G25" s="33"/>
      <c r="H25" s="33"/>
      <c r="I25" s="33"/>
      <c r="J25" s="33"/>
    </row>
    <row r="26" spans="1:10" ht="15" customHeight="1">
      <c r="B26" s="64"/>
      <c r="C26" s="17" t="s">
        <v>61</v>
      </c>
      <c r="D26" s="33"/>
      <c r="E26" s="33"/>
      <c r="F26" s="33"/>
      <c r="G26" s="33"/>
      <c r="H26" s="33"/>
      <c r="I26" s="33"/>
      <c r="J26" s="33"/>
    </row>
    <row r="27" spans="1:10" ht="15" customHeight="1">
      <c r="B27" s="64"/>
      <c r="C27" s="17" t="s">
        <v>62</v>
      </c>
      <c r="D27" s="33"/>
      <c r="E27" s="33"/>
      <c r="F27" s="33"/>
      <c r="G27" s="33"/>
      <c r="H27" s="33"/>
      <c r="I27" s="33"/>
      <c r="J27" s="33"/>
    </row>
    <row r="28" spans="1:10" ht="15" customHeight="1">
      <c r="B28" s="64"/>
      <c r="C28" s="17" t="s">
        <v>423</v>
      </c>
      <c r="D28" s="33"/>
      <c r="E28" s="33"/>
      <c r="F28" s="33"/>
      <c r="G28" s="33"/>
      <c r="H28" s="33"/>
      <c r="I28" s="33"/>
      <c r="J28" s="33"/>
    </row>
    <row r="29" spans="1:10" ht="15" customHeight="1">
      <c r="B29" s="64" t="s">
        <v>18</v>
      </c>
      <c r="C29" s="17" t="s">
        <v>332</v>
      </c>
      <c r="D29" s="33"/>
      <c r="E29" s="33"/>
      <c r="F29" s="33"/>
      <c r="G29" s="33"/>
      <c r="H29" s="33"/>
      <c r="I29" s="33"/>
      <c r="J29" s="33"/>
    </row>
    <row r="30" spans="1:10" ht="31.5" customHeight="1">
      <c r="B30" s="64" t="s">
        <v>19</v>
      </c>
      <c r="C30" s="225" t="s">
        <v>56</v>
      </c>
      <c r="D30" s="225"/>
      <c r="E30" s="225"/>
      <c r="F30" s="225"/>
      <c r="G30" s="225"/>
      <c r="H30" s="225"/>
      <c r="I30" s="33"/>
      <c r="J30" s="33"/>
    </row>
    <row r="31" spans="1:10" ht="18.75" customHeight="1">
      <c r="B31" s="64" t="s">
        <v>20</v>
      </c>
      <c r="C31" s="48" t="s">
        <v>45</v>
      </c>
      <c r="D31" s="32" t="s">
        <v>177</v>
      </c>
    </row>
    <row r="32" spans="1:10">
      <c r="B32" s="64"/>
    </row>
    <row r="33" spans="2:2">
      <c r="B33" s="64"/>
    </row>
    <row r="34" spans="2:2">
      <c r="B34" s="64"/>
    </row>
  </sheetData>
  <mergeCells count="19">
    <mergeCell ref="C30:H30"/>
    <mergeCell ref="C17:J17"/>
    <mergeCell ref="C21:J21"/>
    <mergeCell ref="F8:F9"/>
    <mergeCell ref="B15:I15"/>
    <mergeCell ref="C16:J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4">
    <tabColor rgb="FFFFFFFF"/>
  </sheetPr>
  <dimension ref="A1:J29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10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34" t="s">
        <v>301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23.75" customHeight="1">
      <c r="B10" s="166" t="s">
        <v>17</v>
      </c>
      <c r="C10" s="167" t="s">
        <v>298</v>
      </c>
      <c r="D10" s="168" t="s">
        <v>317</v>
      </c>
      <c r="E10" s="11"/>
      <c r="F10" s="11"/>
      <c r="G10" s="169" t="s">
        <v>294</v>
      </c>
      <c r="H10" s="36">
        <v>2</v>
      </c>
      <c r="I10" s="13"/>
      <c r="J10" s="14">
        <f>H10*I10</f>
        <v>0</v>
      </c>
    </row>
    <row r="11" spans="1:10" s="2" customFormat="1" ht="120" customHeight="1">
      <c r="B11" s="170" t="s">
        <v>18</v>
      </c>
      <c r="C11" s="167" t="s">
        <v>299</v>
      </c>
      <c r="D11" s="168" t="s">
        <v>300</v>
      </c>
      <c r="E11" s="11"/>
      <c r="F11" s="11"/>
      <c r="G11" s="171" t="s">
        <v>272</v>
      </c>
      <c r="H11" s="36">
        <v>1</v>
      </c>
      <c r="I11" s="13"/>
      <c r="J11" s="14">
        <f>H11*I11</f>
        <v>0</v>
      </c>
    </row>
    <row r="12" spans="1:10" s="2" customFormat="1" ht="12.75">
      <c r="B12" s="227" t="s">
        <v>0</v>
      </c>
      <c r="C12" s="257"/>
      <c r="D12" s="257"/>
      <c r="E12" s="257"/>
      <c r="F12" s="257"/>
      <c r="G12" s="257"/>
      <c r="H12" s="257"/>
      <c r="I12" s="257"/>
      <c r="J12" s="1">
        <f>SUM(J10:J11)</f>
        <v>0</v>
      </c>
    </row>
    <row r="13" spans="1:10" s="2" customFormat="1" ht="42" customHeight="1">
      <c r="B13" s="3" t="s">
        <v>1</v>
      </c>
      <c r="C13" s="230" t="s">
        <v>2</v>
      </c>
      <c r="D13" s="258"/>
      <c r="E13" s="258"/>
      <c r="F13" s="258"/>
      <c r="G13" s="258"/>
      <c r="H13" s="258"/>
      <c r="I13" s="258"/>
      <c r="J13" s="258"/>
    </row>
    <row r="14" spans="1:10" s="2" customFormat="1" ht="42" customHeight="1">
      <c r="B14" s="3" t="s">
        <v>3</v>
      </c>
      <c r="C14" s="232" t="s">
        <v>4</v>
      </c>
      <c r="D14" s="255"/>
      <c r="E14" s="255"/>
      <c r="F14" s="255"/>
      <c r="G14" s="255"/>
      <c r="H14" s="255"/>
      <c r="I14" s="255"/>
      <c r="J14" s="255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28.5" customHeight="1">
      <c r="B18" s="64" t="s">
        <v>17</v>
      </c>
      <c r="C18" s="225" t="s">
        <v>166</v>
      </c>
      <c r="D18" s="225"/>
      <c r="E18" s="225"/>
      <c r="F18" s="225"/>
      <c r="G18" s="225"/>
      <c r="H18" s="225"/>
      <c r="I18" s="225"/>
      <c r="J18" s="225"/>
    </row>
    <row r="19" spans="1:10" ht="21" customHeight="1">
      <c r="B19" s="64" t="s">
        <v>18</v>
      </c>
      <c r="C19" s="17" t="s">
        <v>60</v>
      </c>
      <c r="D19" s="33"/>
      <c r="E19" s="33"/>
      <c r="F19" s="33"/>
      <c r="G19" s="33"/>
      <c r="H19" s="33"/>
      <c r="I19" s="33"/>
      <c r="J19" s="33"/>
    </row>
    <row r="20" spans="1:10" ht="16.5" customHeight="1">
      <c r="B20" s="64"/>
      <c r="C20" s="17" t="s">
        <v>37</v>
      </c>
      <c r="D20" s="33"/>
      <c r="E20" s="33"/>
      <c r="F20" s="33"/>
      <c r="G20" s="33"/>
      <c r="H20" s="33"/>
      <c r="I20" s="33"/>
      <c r="J20" s="33"/>
    </row>
    <row r="21" spans="1:10" ht="16.5" customHeight="1">
      <c r="B21" s="64"/>
      <c r="C21" s="17" t="s">
        <v>159</v>
      </c>
      <c r="D21" s="33"/>
      <c r="E21" s="33"/>
      <c r="F21" s="33"/>
      <c r="G21" s="33"/>
      <c r="H21" s="33"/>
      <c r="I21" s="33"/>
      <c r="J21" s="33"/>
    </row>
    <row r="22" spans="1:10" ht="16.5" customHeight="1">
      <c r="B22" s="64"/>
      <c r="C22" s="17" t="s">
        <v>38</v>
      </c>
      <c r="D22" s="33"/>
      <c r="E22" s="33"/>
      <c r="F22" s="33"/>
      <c r="G22" s="33"/>
      <c r="H22" s="33"/>
      <c r="I22" s="33"/>
      <c r="J22" s="33"/>
    </row>
    <row r="23" spans="1:10" ht="16.5" customHeight="1">
      <c r="B23" s="64"/>
      <c r="C23" s="17" t="s">
        <v>61</v>
      </c>
      <c r="D23" s="33"/>
      <c r="E23" s="33"/>
      <c r="F23" s="33"/>
      <c r="G23" s="33"/>
      <c r="H23" s="33"/>
      <c r="I23" s="33"/>
      <c r="J23" s="33"/>
    </row>
    <row r="24" spans="1:10" ht="16.5" customHeight="1">
      <c r="B24" s="64"/>
      <c r="C24" s="17" t="s">
        <v>62</v>
      </c>
      <c r="D24" s="33"/>
      <c r="E24" s="33"/>
      <c r="F24" s="33"/>
      <c r="G24" s="33"/>
      <c r="H24" s="33"/>
      <c r="I24" s="33"/>
      <c r="J24" s="33"/>
    </row>
    <row r="25" spans="1:10" ht="16.5" customHeight="1">
      <c r="B25" s="64"/>
      <c r="C25" s="17" t="s">
        <v>167</v>
      </c>
      <c r="D25" s="33"/>
      <c r="E25" s="33"/>
      <c r="F25" s="33"/>
      <c r="G25" s="33"/>
      <c r="H25" s="33"/>
      <c r="I25" s="33"/>
      <c r="J25" s="33"/>
    </row>
    <row r="26" spans="1:10" ht="16.5" customHeight="1">
      <c r="B26" s="64"/>
      <c r="C26" s="17" t="s">
        <v>64</v>
      </c>
      <c r="D26" s="33"/>
      <c r="E26" s="33"/>
      <c r="F26" s="33"/>
      <c r="G26" s="33"/>
      <c r="H26" s="33"/>
      <c r="I26" s="33"/>
      <c r="J26" s="33"/>
    </row>
    <row r="27" spans="1:10" ht="18" customHeight="1">
      <c r="B27" s="64" t="s">
        <v>19</v>
      </c>
      <c r="C27" s="225" t="s">
        <v>25</v>
      </c>
      <c r="D27" s="225"/>
      <c r="E27" s="225"/>
      <c r="F27" s="225"/>
      <c r="G27" s="225"/>
      <c r="H27" s="225"/>
      <c r="I27" s="225"/>
      <c r="J27" s="225"/>
    </row>
    <row r="28" spans="1:10" ht="20.25" customHeight="1">
      <c r="B28" s="64" t="s">
        <v>20</v>
      </c>
      <c r="C28" s="75" t="s">
        <v>39</v>
      </c>
      <c r="D28" s="46" t="s">
        <v>48</v>
      </c>
    </row>
    <row r="29" spans="1:10" s="42" customFormat="1" ht="15.75" customHeight="1">
      <c r="I29" s="20"/>
      <c r="J29" s="43"/>
    </row>
  </sheetData>
  <mergeCells count="19">
    <mergeCell ref="C14:J14"/>
    <mergeCell ref="J7:J9"/>
    <mergeCell ref="E8:E9"/>
    <mergeCell ref="F8:F9"/>
    <mergeCell ref="B12:I12"/>
    <mergeCell ref="C13:J13"/>
    <mergeCell ref="C27:J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C18:J18"/>
  </mergeCells>
  <pageMargins left="0.7" right="0.7" top="0.75" bottom="0.75" header="0.3" footer="0.3"/>
  <pageSetup paperSize="9" scale="4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5">
    <tabColor rgb="FFFFFFFF"/>
  </sheetPr>
  <dimension ref="A1:J30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42578125" customWidth="1"/>
    <col min="11" max="11" width="9.140625" customWidth="1"/>
    <col min="12" max="12" width="8.28515625" customWidth="1"/>
    <col min="13" max="13" width="17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11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270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41.75" customHeight="1">
      <c r="B10" s="9" t="s">
        <v>17</v>
      </c>
      <c r="C10" s="172" t="s">
        <v>113</v>
      </c>
      <c r="D10" s="173" t="s">
        <v>380</v>
      </c>
      <c r="E10" s="11"/>
      <c r="F10" s="11"/>
      <c r="G10" s="72" t="s">
        <v>132</v>
      </c>
      <c r="H10" s="174">
        <v>2</v>
      </c>
      <c r="I10" s="13"/>
      <c r="J10" s="14">
        <f t="shared" ref="J10:J11" si="0">H10*I10</f>
        <v>0</v>
      </c>
    </row>
    <row r="11" spans="1:10" s="2" customFormat="1" ht="121.5" customHeight="1">
      <c r="B11" s="9" t="s">
        <v>18</v>
      </c>
      <c r="C11" s="34" t="s">
        <v>271</v>
      </c>
      <c r="D11" s="175" t="s">
        <v>318</v>
      </c>
      <c r="E11" s="11"/>
      <c r="F11" s="11"/>
      <c r="G11" s="61" t="s">
        <v>339</v>
      </c>
      <c r="H11" s="176">
        <v>20</v>
      </c>
      <c r="I11" s="13"/>
      <c r="J11" s="14">
        <f t="shared" si="0"/>
        <v>0</v>
      </c>
    </row>
    <row r="12" spans="1:10" s="2" customFormat="1" ht="12.75">
      <c r="B12" s="227" t="s">
        <v>0</v>
      </c>
      <c r="C12" s="266"/>
      <c r="D12" s="266"/>
      <c r="E12" s="266"/>
      <c r="F12" s="266"/>
      <c r="G12" s="266"/>
      <c r="H12" s="266"/>
      <c r="I12" s="266"/>
      <c r="J12" s="82">
        <f>SUM(J10:J11)</f>
        <v>0</v>
      </c>
    </row>
    <row r="13" spans="1:10" s="2" customFormat="1" ht="43.5" customHeight="1">
      <c r="B13" s="3" t="s">
        <v>1</v>
      </c>
      <c r="C13" s="230" t="s">
        <v>2</v>
      </c>
      <c r="D13" s="258"/>
      <c r="E13" s="258"/>
      <c r="F13" s="258"/>
      <c r="G13" s="258"/>
      <c r="H13" s="258"/>
      <c r="I13" s="258"/>
      <c r="J13" s="258"/>
    </row>
    <row r="14" spans="1:10" s="2" customFormat="1" ht="37.5" customHeight="1">
      <c r="B14" s="3" t="s">
        <v>3</v>
      </c>
      <c r="C14" s="232" t="s">
        <v>4</v>
      </c>
      <c r="D14" s="255"/>
      <c r="E14" s="255"/>
      <c r="F14" s="255"/>
      <c r="G14" s="255"/>
      <c r="H14" s="255"/>
      <c r="I14" s="255"/>
      <c r="J14" s="255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31.5" customHeight="1">
      <c r="B18" s="64" t="s">
        <v>17</v>
      </c>
      <c r="C18" s="248" t="s">
        <v>158</v>
      </c>
      <c r="D18" s="248"/>
      <c r="E18" s="248"/>
      <c r="F18" s="248"/>
      <c r="G18" s="248"/>
      <c r="H18" s="248"/>
      <c r="I18" s="248"/>
      <c r="J18" s="248"/>
    </row>
    <row r="19" spans="1:10" ht="13.5" customHeight="1">
      <c r="B19" s="64" t="s">
        <v>18</v>
      </c>
      <c r="C19" s="119" t="s">
        <v>60</v>
      </c>
      <c r="D19" s="32"/>
      <c r="E19" s="31"/>
      <c r="F19" s="31"/>
      <c r="G19" s="31"/>
      <c r="H19" s="31"/>
      <c r="I19" s="31"/>
      <c r="J19" s="31"/>
    </row>
    <row r="20" spans="1:10" ht="13.5" customHeight="1">
      <c r="B20" s="64"/>
      <c r="C20" s="256" t="s">
        <v>37</v>
      </c>
      <c r="D20" s="256"/>
      <c r="E20" s="31"/>
      <c r="F20" s="31"/>
      <c r="G20" s="31"/>
      <c r="H20" s="31"/>
      <c r="I20" s="31"/>
      <c r="J20" s="31"/>
    </row>
    <row r="21" spans="1:10">
      <c r="B21" s="64"/>
      <c r="C21" s="123" t="s">
        <v>38</v>
      </c>
      <c r="D21" s="32"/>
      <c r="E21" s="32"/>
      <c r="F21" s="32"/>
      <c r="G21" s="32"/>
      <c r="H21" s="32"/>
      <c r="I21" s="32"/>
      <c r="J21" s="32"/>
    </row>
    <row r="22" spans="1:10">
      <c r="B22" s="64"/>
      <c r="C22" s="123" t="s">
        <v>61</v>
      </c>
      <c r="D22" s="32"/>
      <c r="E22" s="64"/>
      <c r="F22" s="64"/>
      <c r="G22" s="77"/>
      <c r="H22" s="78"/>
      <c r="I22" s="79"/>
      <c r="J22" s="79"/>
    </row>
    <row r="23" spans="1:10">
      <c r="B23" s="64"/>
      <c r="C23" s="265" t="s">
        <v>62</v>
      </c>
      <c r="D23" s="265"/>
    </row>
    <row r="24" spans="1:10">
      <c r="B24" s="64"/>
      <c r="C24" s="124" t="s">
        <v>63</v>
      </c>
      <c r="D24" s="32"/>
    </row>
    <row r="25" spans="1:10" s="42" customFormat="1" ht="15.75" customHeight="1">
      <c r="B25" s="64"/>
      <c r="C25" s="124" t="s">
        <v>269</v>
      </c>
      <c r="D25" s="32"/>
      <c r="I25" s="20"/>
      <c r="J25" s="43"/>
    </row>
    <row r="26" spans="1:10" s="42" customFormat="1" ht="33" customHeight="1">
      <c r="B26" s="64" t="s">
        <v>19</v>
      </c>
      <c r="C26" s="256" t="s">
        <v>424</v>
      </c>
      <c r="D26" s="256"/>
      <c r="E26" s="256"/>
      <c r="F26" s="256"/>
      <c r="G26" s="256"/>
      <c r="H26" s="256"/>
      <c r="I26" s="256"/>
      <c r="J26" s="256"/>
    </row>
    <row r="27" spans="1:10" s="42" customFormat="1" ht="15.75" customHeight="1">
      <c r="B27" s="64" t="s">
        <v>20</v>
      </c>
      <c r="C27" s="42" t="s">
        <v>382</v>
      </c>
      <c r="I27" s="20"/>
      <c r="J27" s="43"/>
    </row>
    <row r="28" spans="1:10" s="42" customFormat="1" ht="15.75" customHeight="1">
      <c r="B28" s="64" t="s">
        <v>21</v>
      </c>
      <c r="C28" s="137" t="s">
        <v>41</v>
      </c>
      <c r="D28" s="124" t="s">
        <v>40</v>
      </c>
      <c r="I28" s="20"/>
      <c r="J28" s="43"/>
    </row>
    <row r="29" spans="1:10" s="42" customFormat="1" ht="15.75" customHeight="1">
      <c r="B29" s="64"/>
      <c r="C29" s="124"/>
      <c r="D29" s="32"/>
      <c r="I29" s="20"/>
      <c r="J29" s="43"/>
    </row>
    <row r="30" spans="1:10">
      <c r="B30" s="68"/>
    </row>
  </sheetData>
  <mergeCells count="21">
    <mergeCell ref="C18:J18"/>
    <mergeCell ref="C20:D20"/>
    <mergeCell ref="C23:D23"/>
    <mergeCell ref="C26:J26"/>
    <mergeCell ref="B12:I12"/>
    <mergeCell ref="C13:J13"/>
    <mergeCell ref="C14:J1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7">
    <tabColor rgb="FFFFFFFF"/>
  </sheetPr>
  <dimension ref="A1:I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54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5" customHeight="1">
      <c r="A4" s="247" t="str">
        <f ca="1">MID(CELL("nazwa_pliku",A1),FIND("]",CELL("nazwa_pliku",A1),1)+1,100)</f>
        <v>Część 12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s="2" customFormat="1" ht="12.75">
      <c r="A5" s="247" t="s">
        <v>320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3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35" t="s">
        <v>7</v>
      </c>
      <c r="C7" s="238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 customHeight="1">
      <c r="B8" s="236"/>
      <c r="C8" s="239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7"/>
      <c r="C9" s="240"/>
      <c r="D9" s="242"/>
      <c r="E9" s="246"/>
      <c r="F9" s="246"/>
      <c r="G9" s="242"/>
      <c r="H9" s="242"/>
      <c r="I9" s="245"/>
      <c r="J9" s="245"/>
    </row>
    <row r="10" spans="1:10" s="2" customFormat="1" ht="142.5" customHeight="1">
      <c r="B10" s="9" t="s">
        <v>17</v>
      </c>
      <c r="C10" s="10" t="s">
        <v>324</v>
      </c>
      <c r="D10" s="35" t="s">
        <v>328</v>
      </c>
      <c r="E10" s="11"/>
      <c r="F10" s="11"/>
      <c r="G10" s="184" t="s">
        <v>132</v>
      </c>
      <c r="H10" s="36">
        <v>3</v>
      </c>
      <c r="I10" s="13"/>
      <c r="J10" s="14">
        <f t="shared" ref="J10:J12" si="0">H10*I10</f>
        <v>0</v>
      </c>
    </row>
    <row r="11" spans="1:10" s="2" customFormat="1" ht="164.25" customHeight="1">
      <c r="B11" s="9" t="s">
        <v>18</v>
      </c>
      <c r="C11" s="10" t="s">
        <v>325</v>
      </c>
      <c r="D11" s="35" t="s">
        <v>327</v>
      </c>
      <c r="E11" s="11"/>
      <c r="F11" s="11"/>
      <c r="G11" s="184" t="s">
        <v>132</v>
      </c>
      <c r="H11" s="107">
        <v>2</v>
      </c>
      <c r="I11" s="13"/>
      <c r="J11" s="14">
        <f t="shared" si="0"/>
        <v>0</v>
      </c>
    </row>
    <row r="12" spans="1:10" s="2" customFormat="1" ht="74.25" customHeight="1">
      <c r="B12" s="9" t="s">
        <v>19</v>
      </c>
      <c r="C12" s="135" t="s">
        <v>265</v>
      </c>
      <c r="D12" s="136" t="s">
        <v>326</v>
      </c>
      <c r="E12" s="11"/>
      <c r="F12" s="11"/>
      <c r="G12" s="184" t="s">
        <v>132</v>
      </c>
      <c r="H12" s="108">
        <v>1</v>
      </c>
      <c r="I12" s="13"/>
      <c r="J12" s="14">
        <f t="shared" si="0"/>
        <v>0</v>
      </c>
    </row>
    <row r="13" spans="1:10" s="2" customFormat="1" ht="12.75">
      <c r="B13" s="227" t="s">
        <v>0</v>
      </c>
      <c r="C13" s="228"/>
      <c r="D13" s="228"/>
      <c r="E13" s="228"/>
      <c r="F13" s="228"/>
      <c r="G13" s="228"/>
      <c r="H13" s="228"/>
      <c r="I13" s="229"/>
      <c r="J13" s="1">
        <f>SUM(J10:J12)</f>
        <v>0</v>
      </c>
    </row>
    <row r="14" spans="1:10" s="2" customFormat="1" ht="45.75" customHeight="1">
      <c r="B14" s="3" t="s">
        <v>1</v>
      </c>
      <c r="C14" s="230" t="s">
        <v>2</v>
      </c>
      <c r="D14" s="230"/>
      <c r="E14" s="230"/>
      <c r="F14" s="230"/>
      <c r="G14" s="230"/>
      <c r="H14" s="230"/>
      <c r="I14" s="230"/>
      <c r="J14" s="231"/>
    </row>
    <row r="15" spans="1:10" s="2" customFormat="1" ht="45.75" customHeight="1">
      <c r="B15" s="3" t="s">
        <v>3</v>
      </c>
      <c r="C15" s="232" t="s">
        <v>4</v>
      </c>
      <c r="D15" s="232"/>
      <c r="E15" s="232"/>
      <c r="F15" s="232"/>
      <c r="G15" s="232"/>
      <c r="H15" s="232"/>
      <c r="I15" s="232"/>
      <c r="J15" s="232"/>
    </row>
    <row r="16" spans="1:10" s="42" customFormat="1" ht="11.25" customHeight="1">
      <c r="A16" s="24"/>
      <c r="B16" s="3"/>
      <c r="C16" s="109"/>
      <c r="D16" s="110"/>
      <c r="E16" s="110"/>
      <c r="F16" s="110"/>
      <c r="G16" s="110"/>
      <c r="H16" s="110"/>
      <c r="I16" s="110"/>
      <c r="J16" s="110"/>
    </row>
    <row r="17" spans="1:244" s="42" customFormat="1" ht="14.25" customHeight="1">
      <c r="A17" s="25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42" customFormat="1" ht="17.25" customHeight="1">
      <c r="B18" s="25"/>
      <c r="C18" s="43"/>
      <c r="D18" s="26"/>
      <c r="E18" s="26"/>
      <c r="F18" s="26"/>
      <c r="G18" s="20"/>
      <c r="H18" s="20"/>
      <c r="I18" s="20"/>
      <c r="J18" s="43"/>
    </row>
    <row r="19" spans="1:244" s="43" customFormat="1" ht="39" customHeight="1">
      <c r="B19" s="64" t="s">
        <v>17</v>
      </c>
      <c r="C19" s="225" t="s">
        <v>59</v>
      </c>
      <c r="D19" s="225"/>
      <c r="E19" s="225"/>
      <c r="F19" s="225"/>
      <c r="G19" s="225"/>
      <c r="H19" s="225"/>
      <c r="I19" s="48"/>
      <c r="J19" s="48"/>
      <c r="K19" s="48"/>
      <c r="L19" s="48"/>
    </row>
    <row r="20" spans="1:244" s="42" customFormat="1" ht="15" customHeight="1">
      <c r="B20" s="44" t="s">
        <v>18</v>
      </c>
      <c r="C20" s="48" t="s">
        <v>60</v>
      </c>
      <c r="E20" s="31"/>
      <c r="F20" s="31"/>
      <c r="G20" s="31"/>
      <c r="H20" s="31"/>
      <c r="I20" s="31"/>
      <c r="J20" s="31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</row>
    <row r="21" spans="1:244" s="42" customFormat="1" ht="17.25" customHeight="1">
      <c r="B21" s="44"/>
      <c r="C21" s="48" t="s">
        <v>303</v>
      </c>
      <c r="E21" s="31"/>
      <c r="F21" s="31"/>
      <c r="G21" s="31"/>
      <c r="H21" s="31"/>
      <c r="I21" s="31"/>
      <c r="J21" s="31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</row>
    <row r="22" spans="1:244" s="42" customFormat="1" ht="18.75" customHeight="1">
      <c r="B22" s="44"/>
      <c r="C22" s="48" t="s">
        <v>38</v>
      </c>
      <c r="E22" s="31"/>
      <c r="F22" s="31"/>
      <c r="G22" s="31"/>
      <c r="H22" s="31"/>
      <c r="I22" s="31"/>
      <c r="J22" s="31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</row>
    <row r="23" spans="1:244" s="42" customFormat="1" ht="18.75" customHeight="1">
      <c r="B23" s="44"/>
      <c r="C23" s="48" t="s">
        <v>61</v>
      </c>
      <c r="E23" s="31"/>
      <c r="F23" s="31"/>
      <c r="G23" s="31"/>
      <c r="H23" s="31"/>
      <c r="I23" s="31"/>
      <c r="J23" s="3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</row>
    <row r="24" spans="1:244" s="42" customFormat="1" ht="18.75" customHeight="1">
      <c r="B24" s="44"/>
      <c r="C24" s="48" t="s">
        <v>62</v>
      </c>
      <c r="E24" s="31"/>
      <c r="F24" s="31"/>
      <c r="G24" s="31"/>
      <c r="H24" s="31"/>
      <c r="I24" s="31"/>
      <c r="J24" s="31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</row>
    <row r="25" spans="1:244" s="42" customFormat="1" ht="18.75" customHeight="1">
      <c r="B25" s="44"/>
      <c r="C25" s="48" t="s">
        <v>302</v>
      </c>
      <c r="E25" s="31"/>
      <c r="F25" s="31"/>
      <c r="G25" s="31"/>
      <c r="H25" s="31"/>
      <c r="I25" s="31"/>
      <c r="J25" s="31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</row>
    <row r="26" spans="1:244" s="42" customFormat="1" ht="21" customHeight="1">
      <c r="B26" s="44"/>
      <c r="C26" s="225" t="s">
        <v>64</v>
      </c>
      <c r="D26" s="225"/>
      <c r="E26" s="225"/>
      <c r="F26" s="225"/>
      <c r="G26" s="225"/>
      <c r="H26" s="225"/>
      <c r="I26" s="31"/>
      <c r="J26" s="3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</row>
    <row r="27" spans="1:244" s="42" customFormat="1" ht="18" customHeight="1">
      <c r="B27" s="44" t="s">
        <v>19</v>
      </c>
      <c r="C27" s="17" t="s">
        <v>25</v>
      </c>
      <c r="D27" s="26"/>
      <c r="E27" s="29"/>
      <c r="F27" s="63"/>
      <c r="G27" s="63"/>
      <c r="H27" s="15"/>
      <c r="I27" s="15"/>
      <c r="J27" s="15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</row>
    <row r="28" spans="1:244" s="42" customFormat="1" ht="21" customHeight="1">
      <c r="B28" s="44" t="s">
        <v>20</v>
      </c>
      <c r="C28" s="32" t="s">
        <v>27</v>
      </c>
      <c r="D28" s="46" t="s">
        <v>28</v>
      </c>
      <c r="E28" s="18"/>
      <c r="F28" s="18"/>
      <c r="G28" s="18"/>
      <c r="H28" s="18"/>
      <c r="I28" s="18"/>
      <c r="J28" s="18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</row>
    <row r="29" spans="1:244">
      <c r="B29" s="48"/>
    </row>
    <row r="30" spans="1:244">
      <c r="B30" s="48"/>
    </row>
    <row r="31" spans="1:244">
      <c r="B31" s="48"/>
    </row>
  </sheetData>
  <mergeCells count="19">
    <mergeCell ref="B13:I13"/>
    <mergeCell ref="I7:I9"/>
    <mergeCell ref="J7:J9"/>
    <mergeCell ref="C19:H19"/>
    <mergeCell ref="C26:H26"/>
    <mergeCell ref="C15:J15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8">
    <tabColor rgb="FFFFFFFF"/>
  </sheetPr>
  <dimension ref="A1:J34"/>
  <sheetViews>
    <sheetView view="pageBreakPreview" zoomScaleNormal="100" zoomScaleSheetLayoutView="100" workbookViewId="0">
      <selection activeCell="D1" sqref="D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3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13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280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41" customHeight="1">
      <c r="B10" s="9" t="s">
        <v>17</v>
      </c>
      <c r="C10" s="10" t="s">
        <v>396</v>
      </c>
      <c r="D10" s="76" t="s">
        <v>400</v>
      </c>
      <c r="E10" s="11"/>
      <c r="F10" s="11"/>
      <c r="G10" s="12" t="s">
        <v>316</v>
      </c>
      <c r="H10" s="38">
        <v>2</v>
      </c>
      <c r="I10" s="13"/>
      <c r="J10" s="14">
        <f t="shared" ref="J10" si="0">H10*I10</f>
        <v>0</v>
      </c>
    </row>
    <row r="11" spans="1:10" s="2" customFormat="1" ht="127.5" customHeight="1">
      <c r="B11" s="9" t="s">
        <v>18</v>
      </c>
      <c r="C11" s="10" t="s">
        <v>397</v>
      </c>
      <c r="D11" s="76" t="s">
        <v>401</v>
      </c>
      <c r="E11" s="11"/>
      <c r="F11" s="11"/>
      <c r="G11" s="12" t="s">
        <v>316</v>
      </c>
      <c r="H11" s="38">
        <v>2</v>
      </c>
      <c r="I11" s="13"/>
      <c r="J11" s="14">
        <f t="shared" ref="J11:J14" si="1">H11*I11</f>
        <v>0</v>
      </c>
    </row>
    <row r="12" spans="1:10" s="2" customFormat="1" ht="124.5" customHeight="1">
      <c r="B12" s="9" t="s">
        <v>19</v>
      </c>
      <c r="C12" s="10" t="s">
        <v>278</v>
      </c>
      <c r="D12" s="76" t="s">
        <v>323</v>
      </c>
      <c r="E12" s="11"/>
      <c r="F12" s="11"/>
      <c r="G12" s="12" t="s">
        <v>316</v>
      </c>
      <c r="H12" s="38">
        <v>2</v>
      </c>
      <c r="I12" s="13"/>
      <c r="J12" s="14">
        <f t="shared" si="1"/>
        <v>0</v>
      </c>
    </row>
    <row r="13" spans="1:10" s="2" customFormat="1" ht="141" customHeight="1">
      <c r="B13" s="9" t="s">
        <v>20</v>
      </c>
      <c r="C13" s="10" t="s">
        <v>277</v>
      </c>
      <c r="D13" s="76" t="s">
        <v>322</v>
      </c>
      <c r="E13" s="11"/>
      <c r="F13" s="11"/>
      <c r="G13" s="12" t="s">
        <v>316</v>
      </c>
      <c r="H13" s="38">
        <v>2</v>
      </c>
      <c r="I13" s="13"/>
      <c r="J13" s="14">
        <f t="shared" si="1"/>
        <v>0</v>
      </c>
    </row>
    <row r="14" spans="1:10" s="2" customFormat="1" ht="119.25" customHeight="1">
      <c r="B14" s="9" t="s">
        <v>21</v>
      </c>
      <c r="C14" s="10" t="s">
        <v>403</v>
      </c>
      <c r="D14" s="76" t="s">
        <v>402</v>
      </c>
      <c r="E14" s="11"/>
      <c r="F14" s="11"/>
      <c r="G14" s="12" t="s">
        <v>316</v>
      </c>
      <c r="H14" s="38">
        <v>5</v>
      </c>
      <c r="I14" s="13"/>
      <c r="J14" s="14">
        <f t="shared" si="1"/>
        <v>0</v>
      </c>
    </row>
    <row r="15" spans="1:10" s="2" customFormat="1" ht="12.75">
      <c r="B15" s="227" t="s">
        <v>0</v>
      </c>
      <c r="C15" s="257"/>
      <c r="D15" s="257"/>
      <c r="E15" s="257"/>
      <c r="F15" s="257"/>
      <c r="G15" s="257"/>
      <c r="H15" s="257"/>
      <c r="I15" s="257"/>
      <c r="J15" s="1">
        <f>SUM(J10:J14)</f>
        <v>0</v>
      </c>
    </row>
    <row r="16" spans="1:10" s="2" customFormat="1" ht="43.5" customHeight="1">
      <c r="B16" s="3" t="s">
        <v>1</v>
      </c>
      <c r="C16" s="230" t="s">
        <v>2</v>
      </c>
      <c r="D16" s="258"/>
      <c r="E16" s="258"/>
      <c r="F16" s="258"/>
      <c r="G16" s="258"/>
      <c r="H16" s="258"/>
      <c r="I16" s="258"/>
      <c r="J16" s="258"/>
    </row>
    <row r="17" spans="1:10" s="2" customFormat="1" ht="43.5" customHeight="1">
      <c r="B17" s="3" t="s">
        <v>3</v>
      </c>
      <c r="C17" s="232" t="s">
        <v>4</v>
      </c>
      <c r="D17" s="255"/>
      <c r="E17" s="255"/>
      <c r="F17" s="255"/>
      <c r="G17" s="255"/>
      <c r="H17" s="255"/>
      <c r="I17" s="255"/>
      <c r="J17" s="255"/>
    </row>
    <row r="19" spans="1:10" s="42" customFormat="1" ht="11.25" customHeight="1">
      <c r="A19" s="24"/>
      <c r="B19" s="24" t="s">
        <v>24</v>
      </c>
      <c r="C19" s="4"/>
      <c r="D19" s="4"/>
      <c r="E19" s="4"/>
      <c r="F19" s="4"/>
      <c r="G19" s="4"/>
      <c r="H19" s="4"/>
      <c r="I19" s="4"/>
      <c r="J19" s="4"/>
    </row>
    <row r="20" spans="1:10" s="42" customFormat="1" ht="15" customHeight="1">
      <c r="A20" s="25"/>
      <c r="B20" s="25"/>
      <c r="C20" s="90"/>
      <c r="D20" s="41"/>
      <c r="E20" s="41"/>
      <c r="F20" s="41"/>
      <c r="G20" s="91"/>
      <c r="H20" s="91"/>
      <c r="I20" s="91"/>
      <c r="J20" s="90"/>
    </row>
    <row r="21" spans="1:10" ht="32.25" customHeight="1">
      <c r="B21" s="64" t="s">
        <v>17</v>
      </c>
      <c r="C21" s="264" t="s">
        <v>175</v>
      </c>
      <c r="D21" s="264"/>
      <c r="E21" s="264"/>
      <c r="F21" s="264"/>
      <c r="G21" s="264"/>
      <c r="H21" s="264"/>
      <c r="I21" s="264"/>
      <c r="J21" s="264"/>
    </row>
    <row r="22" spans="1:10" ht="15" customHeight="1">
      <c r="B22" s="64"/>
      <c r="C22" s="17" t="s">
        <v>60</v>
      </c>
      <c r="D22" s="33"/>
      <c r="E22" s="33"/>
      <c r="F22" s="33"/>
      <c r="G22" s="33"/>
      <c r="H22" s="33"/>
      <c r="I22" s="33"/>
      <c r="J22" s="33"/>
    </row>
    <row r="23" spans="1:10" ht="15" customHeight="1">
      <c r="B23" s="64"/>
      <c r="C23" s="17" t="s">
        <v>37</v>
      </c>
      <c r="D23" s="33"/>
      <c r="E23" s="33"/>
      <c r="F23" s="33"/>
      <c r="G23" s="33"/>
      <c r="H23" s="33"/>
      <c r="I23" s="33"/>
      <c r="J23" s="33"/>
    </row>
    <row r="24" spans="1:10" ht="15" customHeight="1">
      <c r="B24" s="64"/>
      <c r="C24" s="17" t="s">
        <v>159</v>
      </c>
      <c r="D24" s="33"/>
      <c r="E24" s="33"/>
      <c r="F24" s="33"/>
      <c r="G24" s="33"/>
      <c r="H24" s="33"/>
      <c r="I24" s="33"/>
      <c r="J24" s="33"/>
    </row>
    <row r="25" spans="1:10" ht="15" customHeight="1">
      <c r="B25" s="64"/>
      <c r="C25" s="17" t="s">
        <v>38</v>
      </c>
      <c r="D25" s="33"/>
      <c r="E25" s="33"/>
      <c r="F25" s="33"/>
      <c r="G25" s="33"/>
      <c r="H25" s="33"/>
      <c r="I25" s="33"/>
      <c r="J25" s="33"/>
    </row>
    <row r="26" spans="1:10" ht="15" customHeight="1">
      <c r="B26" s="64"/>
      <c r="C26" s="17" t="s">
        <v>61</v>
      </c>
      <c r="D26" s="33"/>
      <c r="E26" s="33"/>
      <c r="F26" s="33"/>
      <c r="G26" s="33"/>
      <c r="H26" s="33"/>
      <c r="I26" s="33"/>
      <c r="J26" s="33"/>
    </row>
    <row r="27" spans="1:10" ht="15" customHeight="1">
      <c r="B27" s="64"/>
      <c r="C27" s="17" t="s">
        <v>62</v>
      </c>
      <c r="D27" s="33"/>
      <c r="E27" s="33"/>
      <c r="F27" s="33"/>
      <c r="G27" s="33"/>
      <c r="H27" s="33"/>
      <c r="I27" s="33"/>
      <c r="J27" s="33"/>
    </row>
    <row r="28" spans="1:10" ht="15" customHeight="1">
      <c r="B28" s="64"/>
      <c r="C28" s="17" t="s">
        <v>423</v>
      </c>
      <c r="D28" s="33"/>
      <c r="E28" s="33"/>
      <c r="F28" s="33"/>
      <c r="G28" s="33"/>
      <c r="H28" s="33"/>
      <c r="I28" s="33"/>
      <c r="J28" s="33"/>
    </row>
    <row r="29" spans="1:10" ht="15" customHeight="1">
      <c r="B29" s="64" t="s">
        <v>18</v>
      </c>
      <c r="C29" s="17" t="s">
        <v>245</v>
      </c>
      <c r="D29" s="33"/>
      <c r="E29" s="33"/>
      <c r="F29" s="33"/>
      <c r="G29" s="33"/>
      <c r="H29" s="33"/>
      <c r="I29" s="33"/>
      <c r="J29" s="33"/>
    </row>
    <row r="30" spans="1:10" ht="20.25" customHeight="1">
      <c r="B30" s="64" t="s">
        <v>19</v>
      </c>
      <c r="C30" s="225" t="s">
        <v>56</v>
      </c>
      <c r="D30" s="225"/>
      <c r="E30" s="225"/>
      <c r="F30" s="225"/>
      <c r="G30" s="225"/>
      <c r="H30" s="225"/>
      <c r="I30" s="33"/>
      <c r="J30" s="33"/>
    </row>
    <row r="31" spans="1:10">
      <c r="B31" s="64" t="s">
        <v>20</v>
      </c>
      <c r="C31" s="42" t="s">
        <v>45</v>
      </c>
      <c r="D31" s="46" t="s">
        <v>177</v>
      </c>
    </row>
    <row r="32" spans="1:10">
      <c r="B32" s="64"/>
    </row>
    <row r="33" spans="2:2">
      <c r="B33" s="64"/>
    </row>
    <row r="34" spans="2:2">
      <c r="B34" s="64"/>
    </row>
  </sheetData>
  <mergeCells count="19">
    <mergeCell ref="C16:J16"/>
    <mergeCell ref="C17:J17"/>
    <mergeCell ref="C21:J21"/>
    <mergeCell ref="C30:H30"/>
    <mergeCell ref="E8:E9"/>
    <mergeCell ref="F8:F9"/>
    <mergeCell ref="B15:I15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6"/>
  <dimension ref="A1:M28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14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247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70.25" customHeight="1">
      <c r="B10" s="9" t="s">
        <v>17</v>
      </c>
      <c r="C10" s="103" t="s">
        <v>247</v>
      </c>
      <c r="D10" s="104" t="s">
        <v>381</v>
      </c>
      <c r="E10" s="11"/>
      <c r="F10" s="11"/>
      <c r="G10" s="106" t="s">
        <v>291</v>
      </c>
      <c r="H10" s="105">
        <v>2</v>
      </c>
      <c r="I10" s="99"/>
      <c r="J10" s="100">
        <f t="shared" ref="J10" si="0">H10*I10</f>
        <v>0</v>
      </c>
    </row>
    <row r="11" spans="1:10" s="2" customFormat="1" ht="12.75">
      <c r="B11" s="267" t="s">
        <v>0</v>
      </c>
      <c r="C11" s="268"/>
      <c r="D11" s="268"/>
      <c r="E11" s="268"/>
      <c r="F11" s="268"/>
      <c r="G11" s="268"/>
      <c r="H11" s="268"/>
      <c r="I11" s="269"/>
      <c r="J11" s="179">
        <f>SUM(J10:J10)</f>
        <v>0</v>
      </c>
    </row>
    <row r="12" spans="1:10" s="2" customFormat="1" ht="44.25" customHeight="1">
      <c r="B12" s="180" t="s">
        <v>1</v>
      </c>
      <c r="C12" s="271" t="s">
        <v>2</v>
      </c>
      <c r="D12" s="272"/>
      <c r="E12" s="272"/>
      <c r="F12" s="272"/>
      <c r="G12" s="272"/>
      <c r="H12" s="272"/>
      <c r="I12" s="272"/>
      <c r="J12" s="272"/>
    </row>
    <row r="13" spans="1:10" s="2" customFormat="1" ht="44.25" customHeight="1">
      <c r="B13" s="3" t="s">
        <v>3</v>
      </c>
      <c r="C13" s="232" t="s">
        <v>4</v>
      </c>
      <c r="D13" s="255"/>
      <c r="E13" s="255"/>
      <c r="F13" s="255"/>
      <c r="G13" s="255"/>
      <c r="H13" s="255"/>
      <c r="I13" s="255"/>
      <c r="J13" s="255"/>
    </row>
    <row r="15" spans="1:10" s="42" customFormat="1" ht="11.25" customHeight="1">
      <c r="A15" s="24"/>
      <c r="B15" s="24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42" customFormat="1" ht="15" customHeight="1">
      <c r="A16" s="25"/>
      <c r="B16" s="25"/>
      <c r="C16" s="45"/>
      <c r="D16" s="26"/>
      <c r="E16" s="26"/>
      <c r="F16" s="26"/>
      <c r="G16" s="20"/>
      <c r="H16" s="20"/>
      <c r="I16" s="20"/>
      <c r="J16" s="45"/>
    </row>
    <row r="17" spans="2:13" s="190" customFormat="1" ht="30.75" customHeight="1">
      <c r="B17" s="64" t="s">
        <v>17</v>
      </c>
      <c r="C17" s="270" t="s">
        <v>59</v>
      </c>
      <c r="D17" s="270"/>
      <c r="E17" s="270"/>
      <c r="F17" s="270"/>
      <c r="G17" s="270"/>
      <c r="H17" s="270"/>
      <c r="I17" s="191"/>
      <c r="J17" s="191"/>
      <c r="K17" s="192"/>
      <c r="L17" s="192"/>
      <c r="M17" s="192"/>
    </row>
    <row r="18" spans="2:13" s="190" customFormat="1" ht="15.75" customHeight="1">
      <c r="B18" s="64" t="s">
        <v>18</v>
      </c>
      <c r="C18" s="193" t="s">
        <v>60</v>
      </c>
      <c r="D18" s="193"/>
      <c r="E18" s="193"/>
      <c r="F18" s="193"/>
      <c r="G18" s="193"/>
      <c r="H18" s="193"/>
      <c r="I18" s="193"/>
      <c r="J18" s="193"/>
    </row>
    <row r="19" spans="2:13" s="190" customFormat="1" ht="15.75" customHeight="1">
      <c r="B19" s="64"/>
      <c r="C19" s="193" t="s">
        <v>37</v>
      </c>
      <c r="D19" s="193"/>
      <c r="E19" s="193"/>
      <c r="F19" s="193"/>
      <c r="G19" s="193"/>
      <c r="H19" s="193"/>
      <c r="I19" s="193"/>
      <c r="J19" s="193"/>
    </row>
    <row r="20" spans="2:13" s="190" customFormat="1" ht="15.75" customHeight="1">
      <c r="B20" s="64"/>
      <c r="C20" s="193" t="s">
        <v>159</v>
      </c>
      <c r="D20" s="193"/>
      <c r="E20" s="193"/>
      <c r="F20" s="193"/>
      <c r="G20" s="193"/>
      <c r="H20" s="193"/>
      <c r="I20" s="193"/>
      <c r="J20" s="193"/>
    </row>
    <row r="21" spans="2:13" s="190" customFormat="1" ht="15.75" customHeight="1">
      <c r="B21" s="64"/>
      <c r="C21" s="193" t="s">
        <v>38</v>
      </c>
      <c r="D21" s="193"/>
      <c r="E21" s="193"/>
      <c r="F21" s="193"/>
      <c r="G21" s="193"/>
      <c r="H21" s="193"/>
      <c r="I21" s="193"/>
      <c r="J21" s="193"/>
    </row>
    <row r="22" spans="2:13" s="190" customFormat="1" ht="15.75" customHeight="1">
      <c r="B22" s="64"/>
      <c r="C22" s="193" t="s">
        <v>61</v>
      </c>
      <c r="D22" s="193"/>
      <c r="E22" s="193"/>
      <c r="F22" s="193"/>
      <c r="G22" s="193"/>
      <c r="H22" s="193"/>
      <c r="I22" s="193"/>
      <c r="J22" s="193"/>
    </row>
    <row r="23" spans="2:13" s="190" customFormat="1" ht="15.75" customHeight="1">
      <c r="B23" s="64"/>
      <c r="C23" s="193" t="s">
        <v>218</v>
      </c>
      <c r="D23" s="193"/>
      <c r="E23" s="193"/>
      <c r="F23" s="193"/>
      <c r="G23" s="193"/>
      <c r="H23" s="193"/>
      <c r="I23" s="193"/>
      <c r="J23" s="193"/>
    </row>
    <row r="24" spans="2:13" s="190" customFormat="1" ht="15.75" customHeight="1">
      <c r="B24" s="64"/>
      <c r="C24" s="193" t="s">
        <v>63</v>
      </c>
      <c r="D24" s="193"/>
      <c r="E24" s="193"/>
      <c r="F24" s="193"/>
      <c r="G24" s="193"/>
      <c r="H24" s="193"/>
      <c r="I24" s="193"/>
      <c r="J24" s="193"/>
    </row>
    <row r="25" spans="2:13" s="190" customFormat="1" ht="15.75" customHeight="1">
      <c r="B25" s="64"/>
      <c r="C25" s="193" t="s">
        <v>64</v>
      </c>
      <c r="D25" s="193"/>
      <c r="E25" s="193"/>
      <c r="F25" s="193"/>
      <c r="G25" s="193"/>
      <c r="H25" s="193"/>
      <c r="I25" s="193"/>
      <c r="J25" s="193"/>
    </row>
    <row r="26" spans="2:13" s="190" customFormat="1" ht="32.25" customHeight="1">
      <c r="B26" s="64" t="s">
        <v>19</v>
      </c>
      <c r="C26" s="270" t="s">
        <v>425</v>
      </c>
      <c r="D26" s="270"/>
      <c r="E26" s="270"/>
      <c r="F26" s="270"/>
      <c r="G26" s="270"/>
      <c r="H26" s="270"/>
      <c r="I26" s="193"/>
      <c r="J26" s="193"/>
    </row>
    <row r="27" spans="2:13" s="190" customFormat="1" ht="12.75">
      <c r="B27" s="64" t="s">
        <v>20</v>
      </c>
      <c r="C27" s="194" t="s">
        <v>41</v>
      </c>
      <c r="D27" s="194" t="s">
        <v>48</v>
      </c>
    </row>
    <row r="28" spans="2:13">
      <c r="C28" s="81"/>
      <c r="D28" s="27"/>
    </row>
  </sheetData>
  <mergeCells count="19">
    <mergeCell ref="B11:I11"/>
    <mergeCell ref="C17:H17"/>
    <mergeCell ref="C26:H26"/>
    <mergeCell ref="C13:J13"/>
    <mergeCell ref="C12:J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9"/>
  <dimension ref="A1:J2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15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333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30.5" customHeight="1">
      <c r="B10" s="9" t="s">
        <v>17</v>
      </c>
      <c r="C10" s="34" t="s">
        <v>335</v>
      </c>
      <c r="D10" s="35" t="s">
        <v>336</v>
      </c>
      <c r="E10" s="129"/>
      <c r="F10" s="129"/>
      <c r="G10" s="134" t="s">
        <v>264</v>
      </c>
      <c r="H10" s="37">
        <v>4</v>
      </c>
      <c r="I10" s="13"/>
      <c r="J10" s="14">
        <f t="shared" ref="J10:J11" si="0">H10*I10</f>
        <v>0</v>
      </c>
    </row>
    <row r="11" spans="1:10" s="2" customFormat="1" ht="125.25" customHeight="1">
      <c r="B11" s="198" t="s">
        <v>18</v>
      </c>
      <c r="C11" s="160" t="s">
        <v>335</v>
      </c>
      <c r="D11" s="115" t="s">
        <v>337</v>
      </c>
      <c r="E11" s="199"/>
      <c r="F11" s="199"/>
      <c r="G11" s="177" t="s">
        <v>264</v>
      </c>
      <c r="H11" s="178">
        <v>4</v>
      </c>
      <c r="I11" s="200"/>
      <c r="J11" s="150">
        <f t="shared" si="0"/>
        <v>0</v>
      </c>
    </row>
    <row r="12" spans="1:10" s="2" customFormat="1" ht="12.75">
      <c r="B12" s="275" t="s">
        <v>0</v>
      </c>
      <c r="C12" s="275"/>
      <c r="D12" s="275"/>
      <c r="E12" s="275"/>
      <c r="F12" s="275"/>
      <c r="G12" s="275"/>
      <c r="H12" s="275"/>
      <c r="I12" s="275"/>
      <c r="J12" s="179">
        <f>SUM(J10:J11)</f>
        <v>0</v>
      </c>
    </row>
    <row r="13" spans="1:10" s="2" customFormat="1" ht="44.25" customHeight="1">
      <c r="B13" s="180" t="s">
        <v>1</v>
      </c>
      <c r="C13" s="271" t="s">
        <v>2</v>
      </c>
      <c r="D13" s="272"/>
      <c r="E13" s="272"/>
      <c r="F13" s="272"/>
      <c r="G13" s="272"/>
      <c r="H13" s="272"/>
      <c r="I13" s="272"/>
      <c r="J13" s="272"/>
    </row>
    <row r="14" spans="1:10" s="2" customFormat="1" ht="44.25" customHeight="1">
      <c r="B14" s="3" t="s">
        <v>3</v>
      </c>
      <c r="C14" s="232" t="s">
        <v>4</v>
      </c>
      <c r="D14" s="255"/>
      <c r="E14" s="255"/>
      <c r="F14" s="255"/>
      <c r="G14" s="255"/>
      <c r="H14" s="255"/>
      <c r="I14" s="255"/>
      <c r="J14" s="255"/>
    </row>
    <row r="15" spans="1:10" ht="65.25" customHeight="1">
      <c r="B15" s="3" t="s">
        <v>342</v>
      </c>
      <c r="C15" s="274" t="s">
        <v>343</v>
      </c>
      <c r="D15" s="255"/>
      <c r="E15" s="255"/>
      <c r="F15" s="255"/>
      <c r="G15" s="255"/>
      <c r="H15" s="255"/>
      <c r="I15" s="255"/>
      <c r="J15" s="255"/>
    </row>
    <row r="17" spans="1:10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43"/>
    </row>
    <row r="19" spans="1:10" ht="28.5" customHeight="1">
      <c r="B19" s="64" t="s">
        <v>17</v>
      </c>
      <c r="C19" s="225" t="s">
        <v>158</v>
      </c>
      <c r="D19" s="225"/>
      <c r="E19" s="225"/>
      <c r="F19" s="225"/>
      <c r="G19" s="225"/>
      <c r="H19" s="225"/>
      <c r="I19" s="225"/>
      <c r="J19" s="225"/>
    </row>
    <row r="20" spans="1:10" ht="15" customHeight="1">
      <c r="B20" s="64" t="s">
        <v>18</v>
      </c>
      <c r="C20" s="27" t="s">
        <v>60</v>
      </c>
      <c r="D20" s="18"/>
      <c r="E20" s="195"/>
      <c r="F20" s="6"/>
      <c r="G20" s="6"/>
      <c r="H20" s="88"/>
      <c r="I20" s="88"/>
      <c r="J20" s="88"/>
    </row>
    <row r="21" spans="1:10" ht="15.75" customHeight="1">
      <c r="B21" s="64"/>
      <c r="C21" s="196" t="s">
        <v>37</v>
      </c>
      <c r="D21" s="18"/>
      <c r="E21" s="195"/>
      <c r="F21" s="6"/>
      <c r="G21" s="6"/>
      <c r="H21" s="88"/>
      <c r="I21" s="88"/>
      <c r="J21" s="88"/>
    </row>
    <row r="22" spans="1:10" ht="15" customHeight="1">
      <c r="B22" s="64"/>
      <c r="C22" s="196" t="s">
        <v>159</v>
      </c>
      <c r="D22" s="18"/>
      <c r="E22" s="195"/>
      <c r="F22" s="6"/>
      <c r="G22" s="6"/>
      <c r="H22" s="88"/>
      <c r="I22" s="88"/>
      <c r="J22" s="88"/>
    </row>
    <row r="23" spans="1:10" ht="15" customHeight="1">
      <c r="B23" s="64"/>
      <c r="C23" s="124" t="s">
        <v>38</v>
      </c>
      <c r="D23" s="18"/>
      <c r="E23" s="195"/>
      <c r="F23" s="6"/>
      <c r="G23" s="6"/>
      <c r="H23" s="88"/>
      <c r="I23" s="88"/>
      <c r="J23" s="88"/>
    </row>
    <row r="24" spans="1:10" ht="17.25" customHeight="1">
      <c r="B24" s="64"/>
      <c r="C24" s="124" t="s">
        <v>426</v>
      </c>
      <c r="D24" s="18"/>
      <c r="E24" s="195"/>
      <c r="F24" s="6"/>
      <c r="G24" s="6"/>
      <c r="H24" s="88"/>
      <c r="I24" s="88"/>
      <c r="J24" s="88"/>
    </row>
    <row r="25" spans="1:10" ht="35.25" customHeight="1">
      <c r="B25" s="64" t="s">
        <v>19</v>
      </c>
      <c r="C25" s="273" t="s">
        <v>340</v>
      </c>
      <c r="D25" s="273"/>
      <c r="E25" s="273"/>
      <c r="F25" s="273"/>
      <c r="G25" s="273"/>
      <c r="H25" s="273"/>
      <c r="I25" s="273"/>
      <c r="J25" s="273"/>
    </row>
    <row r="26" spans="1:10">
      <c r="B26" s="64" t="s">
        <v>20</v>
      </c>
      <c r="C26" s="188" t="s">
        <v>41</v>
      </c>
      <c r="D26" s="46" t="s">
        <v>65</v>
      </c>
      <c r="E26" s="197"/>
      <c r="F26" s="197"/>
      <c r="G26" s="197"/>
      <c r="H26" s="197"/>
      <c r="I26" s="197"/>
      <c r="J26" s="197"/>
    </row>
    <row r="27" spans="1:10">
      <c r="C27" s="188"/>
      <c r="D27" s="46" t="s">
        <v>341</v>
      </c>
    </row>
  </sheetData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2:I12"/>
    <mergeCell ref="I7:I9"/>
    <mergeCell ref="J7:J9"/>
    <mergeCell ref="E8:E9"/>
    <mergeCell ref="F8:F9"/>
    <mergeCell ref="C25:J25"/>
    <mergeCell ref="C15:J15"/>
    <mergeCell ref="C13:J13"/>
    <mergeCell ref="C14:J14"/>
    <mergeCell ref="C19:J19"/>
  </mergeCells>
  <pageMargins left="0.7" right="0.7" top="0.75" bottom="0.75" header="0.3" footer="0.3"/>
  <pageSetup paperSize="9" scale="4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8">
    <tabColor rgb="FFFFFFFF"/>
  </sheetPr>
  <dimension ref="A1:J36"/>
  <sheetViews>
    <sheetView view="pageBreakPreview" zoomScaleNormal="100" zoomScaleSheetLayoutView="100" workbookViewId="0">
      <selection activeCell="C13" sqref="C13:J1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I1" s="233" t="s">
        <v>5</v>
      </c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16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413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 customHeight="1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50.75" customHeight="1">
      <c r="B10" s="9" t="s">
        <v>17</v>
      </c>
      <c r="C10" s="10" t="s">
        <v>224</v>
      </c>
      <c r="D10" s="35" t="s">
        <v>225</v>
      </c>
      <c r="E10" s="11"/>
      <c r="F10" s="11"/>
      <c r="G10" s="12" t="s">
        <v>228</v>
      </c>
      <c r="H10" s="157">
        <v>5</v>
      </c>
      <c r="I10" s="13"/>
      <c r="J10" s="14">
        <f>H10*I10</f>
        <v>0</v>
      </c>
    </row>
    <row r="11" spans="1:10" s="2" customFormat="1" ht="204.75" customHeight="1">
      <c r="B11" s="9" t="s">
        <v>18</v>
      </c>
      <c r="C11" s="10" t="s">
        <v>226</v>
      </c>
      <c r="D11" s="35" t="s">
        <v>429</v>
      </c>
      <c r="E11" s="11"/>
      <c r="F11" s="11"/>
      <c r="G11" s="12" t="s">
        <v>228</v>
      </c>
      <c r="H11" s="157">
        <v>5</v>
      </c>
      <c r="I11" s="13"/>
      <c r="J11" s="14">
        <f t="shared" ref="J11" si="0">H11*I11</f>
        <v>0</v>
      </c>
    </row>
    <row r="12" spans="1:10" s="2" customFormat="1" ht="12.75">
      <c r="B12" s="227" t="s">
        <v>0</v>
      </c>
      <c r="C12" s="257"/>
      <c r="D12" s="257"/>
      <c r="E12" s="257"/>
      <c r="F12" s="257"/>
      <c r="G12" s="257"/>
      <c r="H12" s="257"/>
      <c r="I12" s="73"/>
      <c r="J12" s="1">
        <f>SUM(J10:J11)</f>
        <v>0</v>
      </c>
    </row>
    <row r="13" spans="1:10" s="2" customFormat="1" ht="43.5" customHeight="1">
      <c r="B13" s="3" t="s">
        <v>1</v>
      </c>
      <c r="C13" s="230" t="s">
        <v>2</v>
      </c>
      <c r="D13" s="230"/>
      <c r="E13" s="230"/>
      <c r="F13" s="230"/>
      <c r="G13" s="230"/>
      <c r="H13" s="230"/>
      <c r="I13" s="230"/>
      <c r="J13" s="231"/>
    </row>
    <row r="14" spans="1:10" s="2" customFormat="1" ht="43.5" customHeight="1">
      <c r="B14" s="3" t="s">
        <v>3</v>
      </c>
      <c r="C14" s="232" t="s">
        <v>4</v>
      </c>
      <c r="D14" s="232"/>
      <c r="E14" s="232"/>
      <c r="F14" s="232"/>
      <c r="G14" s="232"/>
      <c r="H14" s="232"/>
      <c r="I14" s="232"/>
      <c r="J14" s="232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20"/>
    </row>
    <row r="18" spans="1:10" ht="44.25" customHeight="1">
      <c r="B18" s="64" t="s">
        <v>17</v>
      </c>
      <c r="C18" s="264" t="s">
        <v>158</v>
      </c>
      <c r="D18" s="264"/>
      <c r="E18" s="264"/>
      <c r="F18" s="264"/>
      <c r="G18" s="264"/>
      <c r="H18" s="264"/>
      <c r="I18" s="264"/>
      <c r="J18" s="264"/>
    </row>
    <row r="19" spans="1:10" ht="17.25" customHeight="1">
      <c r="B19" s="64" t="s">
        <v>18</v>
      </c>
      <c r="C19" s="48" t="s">
        <v>60</v>
      </c>
      <c r="D19" s="31"/>
      <c r="E19" s="31"/>
      <c r="F19" s="31"/>
      <c r="G19" s="31"/>
      <c r="H19" s="31"/>
      <c r="I19" s="31"/>
      <c r="J19" s="31"/>
    </row>
    <row r="20" spans="1:10" ht="14.25" customHeight="1">
      <c r="B20" s="64"/>
      <c r="C20" s="17" t="s">
        <v>37</v>
      </c>
      <c r="D20" s="33"/>
      <c r="E20" s="33"/>
      <c r="F20" s="33"/>
      <c r="G20" s="33"/>
      <c r="H20" s="33"/>
      <c r="I20" s="33"/>
      <c r="J20" s="33"/>
    </row>
    <row r="21" spans="1:10" ht="14.25" customHeight="1">
      <c r="B21" s="64"/>
      <c r="C21" s="17" t="s">
        <v>159</v>
      </c>
      <c r="D21" s="33"/>
      <c r="E21" s="33"/>
      <c r="F21" s="33"/>
      <c r="G21" s="33"/>
      <c r="H21" s="33"/>
      <c r="I21" s="33"/>
      <c r="J21" s="33"/>
    </row>
    <row r="22" spans="1:10" ht="14.25" customHeight="1">
      <c r="B22" s="64"/>
      <c r="C22" s="17" t="s">
        <v>38</v>
      </c>
      <c r="D22" s="33"/>
      <c r="E22" s="33"/>
      <c r="F22" s="33"/>
      <c r="G22" s="33"/>
      <c r="H22" s="33"/>
      <c r="I22" s="33"/>
      <c r="J22" s="33"/>
    </row>
    <row r="23" spans="1:10" ht="14.25" customHeight="1">
      <c r="B23" s="64"/>
      <c r="C23" s="17" t="s">
        <v>229</v>
      </c>
      <c r="D23" s="33"/>
      <c r="E23" s="33"/>
      <c r="F23" s="33"/>
      <c r="G23" s="33"/>
      <c r="H23" s="33"/>
      <c r="I23" s="33"/>
      <c r="J23" s="33"/>
    </row>
    <row r="24" spans="1:10" ht="14.25" customHeight="1">
      <c r="B24" s="64"/>
      <c r="C24" s="17" t="s">
        <v>230</v>
      </c>
      <c r="D24" s="33"/>
      <c r="E24" s="33"/>
      <c r="F24" s="33"/>
      <c r="G24" s="33"/>
      <c r="H24" s="33"/>
      <c r="I24" s="33"/>
      <c r="J24" s="33"/>
    </row>
    <row r="25" spans="1:10" ht="14.25" customHeight="1">
      <c r="B25" s="64"/>
      <c r="C25" s="17" t="s">
        <v>218</v>
      </c>
      <c r="D25" s="33"/>
      <c r="E25" s="33"/>
      <c r="F25" s="33"/>
      <c r="G25" s="33"/>
      <c r="H25" s="33"/>
      <c r="I25" s="33"/>
      <c r="J25" s="33"/>
    </row>
    <row r="26" spans="1:10" ht="14.25" customHeight="1">
      <c r="B26" s="64"/>
      <c r="C26" s="17" t="s">
        <v>63</v>
      </c>
      <c r="D26" s="33"/>
      <c r="E26" s="33"/>
      <c r="F26" s="33"/>
      <c r="G26" s="33"/>
      <c r="H26" s="33"/>
      <c r="I26" s="33"/>
      <c r="J26" s="33"/>
    </row>
    <row r="27" spans="1:10" ht="14.25" customHeight="1">
      <c r="B27" s="64"/>
      <c r="C27" s="17" t="s">
        <v>64</v>
      </c>
      <c r="D27" s="33"/>
      <c r="E27" s="33"/>
      <c r="F27" s="33"/>
      <c r="G27" s="33"/>
      <c r="H27" s="33"/>
      <c r="I27" s="33"/>
      <c r="J27" s="33"/>
    </row>
    <row r="28" spans="1:10" ht="16.5" customHeight="1">
      <c r="B28" s="64" t="s">
        <v>19</v>
      </c>
      <c r="C28" s="17" t="s">
        <v>25</v>
      </c>
      <c r="D28" s="17"/>
      <c r="E28" s="17"/>
      <c r="F28" s="17"/>
      <c r="G28" s="17"/>
      <c r="H28" s="17"/>
      <c r="I28" s="17"/>
      <c r="J28" s="17"/>
    </row>
    <row r="29" spans="1:10" ht="15" customHeight="1">
      <c r="B29" s="64" t="s">
        <v>20</v>
      </c>
      <c r="C29" s="17" t="s">
        <v>231</v>
      </c>
      <c r="D29" s="17"/>
      <c r="E29" s="17"/>
      <c r="F29" s="17"/>
      <c r="G29" s="17"/>
      <c r="H29" s="17"/>
      <c r="I29" s="17"/>
      <c r="J29" s="17"/>
    </row>
    <row r="30" spans="1:10">
      <c r="B30" s="64" t="s">
        <v>21</v>
      </c>
      <c r="C30" s="46" t="s">
        <v>41</v>
      </c>
      <c r="D30" s="42" t="s">
        <v>412</v>
      </c>
      <c r="E30" s="42"/>
      <c r="F30" s="42"/>
      <c r="G30" s="69"/>
      <c r="H30" s="69"/>
      <c r="I30" s="69"/>
      <c r="J30" s="69"/>
    </row>
    <row r="31" spans="1:10">
      <c r="B31" s="64"/>
      <c r="C31" s="46"/>
      <c r="E31" s="42"/>
      <c r="F31" s="42"/>
      <c r="G31" s="69"/>
      <c r="H31" s="69"/>
      <c r="I31" s="69"/>
      <c r="J31" s="69"/>
    </row>
    <row r="32" spans="1:10">
      <c r="B32" s="64"/>
      <c r="C32" s="69"/>
      <c r="D32" s="69"/>
      <c r="E32" s="69"/>
      <c r="F32" s="69"/>
      <c r="G32" s="69"/>
      <c r="H32" s="69"/>
      <c r="I32" s="69"/>
      <c r="J32" s="69"/>
    </row>
    <row r="33" spans="2:2">
      <c r="B33" s="64"/>
    </row>
    <row r="34" spans="2:2">
      <c r="B34" s="68"/>
    </row>
    <row r="35" spans="2:2">
      <c r="B35" s="68"/>
    </row>
    <row r="36" spans="2:2">
      <c r="B36" s="68"/>
    </row>
  </sheetData>
  <autoFilter ref="A3:J14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13:J13"/>
    <mergeCell ref="C14:J14"/>
    <mergeCell ref="C18:J18"/>
    <mergeCell ref="E8:E9"/>
    <mergeCell ref="F8:F9"/>
    <mergeCell ref="B12:H12"/>
    <mergeCell ref="I7:I9"/>
    <mergeCell ref="J7:J9"/>
    <mergeCell ref="I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FF"/>
  </sheetPr>
  <dimension ref="A1:IJ33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68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5" customHeight="1">
      <c r="A4" s="247" t="str">
        <f ca="1">MID(CELL("nazwa_pliku",A1),FIND("]",CELL("nazwa_pliku",A1),1)+1,100)</f>
        <v>Część 01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s="2" customFormat="1" ht="12.75">
      <c r="A5" s="247" t="s">
        <v>67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3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35" t="s">
        <v>7</v>
      </c>
      <c r="C7" s="238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 customHeight="1">
      <c r="B8" s="236"/>
      <c r="C8" s="239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7"/>
      <c r="C9" s="240"/>
      <c r="D9" s="242"/>
      <c r="E9" s="246"/>
      <c r="F9" s="246"/>
      <c r="G9" s="242"/>
      <c r="H9" s="242"/>
      <c r="I9" s="245"/>
      <c r="J9" s="245"/>
    </row>
    <row r="10" spans="1:10" s="2" customFormat="1" ht="312.75" customHeight="1">
      <c r="B10" s="113" t="s">
        <v>17</v>
      </c>
      <c r="C10" s="114" t="s">
        <v>57</v>
      </c>
      <c r="D10" s="115" t="s">
        <v>373</v>
      </c>
      <c r="E10" s="11"/>
      <c r="F10" s="11"/>
      <c r="G10" s="12" t="s">
        <v>58</v>
      </c>
      <c r="H10" s="21">
        <v>2200</v>
      </c>
      <c r="I10" s="13"/>
      <c r="J10" s="14">
        <f>H10*I10</f>
        <v>0</v>
      </c>
    </row>
    <row r="11" spans="1:10" s="2" customFormat="1" ht="300.75" customHeight="1">
      <c r="B11" s="113" t="s">
        <v>18</v>
      </c>
      <c r="C11" s="114" t="s">
        <v>57</v>
      </c>
      <c r="D11" s="115" t="s">
        <v>374</v>
      </c>
      <c r="E11" s="11"/>
      <c r="F11" s="11"/>
      <c r="G11" s="12" t="s">
        <v>58</v>
      </c>
      <c r="H11" s="21">
        <v>680</v>
      </c>
      <c r="I11" s="13"/>
      <c r="J11" s="14">
        <f>H11*I11</f>
        <v>0</v>
      </c>
    </row>
    <row r="12" spans="1:10" s="2" customFormat="1" ht="303" customHeight="1">
      <c r="B12" s="113" t="s">
        <v>19</v>
      </c>
      <c r="C12" s="114" t="s">
        <v>57</v>
      </c>
      <c r="D12" s="115" t="s">
        <v>374</v>
      </c>
      <c r="E12" s="11"/>
      <c r="F12" s="11"/>
      <c r="G12" s="12" t="s">
        <v>58</v>
      </c>
      <c r="H12" s="21">
        <v>1280</v>
      </c>
      <c r="I12" s="13"/>
      <c r="J12" s="14">
        <f>H12*I12</f>
        <v>0</v>
      </c>
    </row>
    <row r="13" spans="1:10" s="2" customFormat="1" ht="12.75">
      <c r="B13" s="227" t="s">
        <v>0</v>
      </c>
      <c r="C13" s="228"/>
      <c r="D13" s="228"/>
      <c r="E13" s="228"/>
      <c r="F13" s="228"/>
      <c r="G13" s="228"/>
      <c r="H13" s="228"/>
      <c r="I13" s="229"/>
      <c r="J13" s="1">
        <f>SUM(J10:J12)</f>
        <v>0</v>
      </c>
    </row>
    <row r="14" spans="1:10" s="2" customFormat="1" ht="45.75" customHeight="1">
      <c r="B14" s="3" t="s">
        <v>1</v>
      </c>
      <c r="C14" s="230" t="s">
        <v>2</v>
      </c>
      <c r="D14" s="230"/>
      <c r="E14" s="230"/>
      <c r="F14" s="230"/>
      <c r="G14" s="230"/>
      <c r="H14" s="230"/>
      <c r="I14" s="230"/>
      <c r="J14" s="231"/>
    </row>
    <row r="15" spans="1:10" s="2" customFormat="1" ht="45.75" customHeight="1">
      <c r="B15" s="3" t="s">
        <v>3</v>
      </c>
      <c r="C15" s="232" t="s">
        <v>4</v>
      </c>
      <c r="D15" s="232"/>
      <c r="E15" s="232"/>
      <c r="F15" s="232"/>
      <c r="G15" s="232"/>
      <c r="H15" s="232"/>
      <c r="I15" s="232"/>
      <c r="J15" s="232"/>
    </row>
    <row r="17" spans="1:244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43"/>
    </row>
    <row r="19" spans="1:244" s="42" customFormat="1" ht="34.5" customHeight="1">
      <c r="B19" s="64" t="s">
        <v>17</v>
      </c>
      <c r="C19" s="225" t="s">
        <v>59</v>
      </c>
      <c r="D19" s="225"/>
      <c r="E19" s="225"/>
      <c r="F19" s="225"/>
      <c r="G19" s="225"/>
      <c r="H19" s="225"/>
      <c r="I19" s="225"/>
      <c r="J19" s="225"/>
    </row>
    <row r="20" spans="1:244" s="43" customFormat="1" ht="17.25" customHeight="1">
      <c r="B20" s="44" t="s">
        <v>18</v>
      </c>
      <c r="C20" s="17" t="s">
        <v>60</v>
      </c>
      <c r="D20" s="17"/>
      <c r="E20" s="17"/>
      <c r="F20" s="17"/>
      <c r="G20" s="17"/>
      <c r="H20" s="17"/>
      <c r="I20" s="17"/>
      <c r="J20" s="17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</row>
    <row r="21" spans="1:244" s="43" customFormat="1" ht="17.25" customHeight="1">
      <c r="B21" s="44"/>
      <c r="C21" s="17" t="s">
        <v>37</v>
      </c>
      <c r="D21" s="17"/>
      <c r="E21" s="17"/>
      <c r="F21" s="17"/>
      <c r="G21" s="17"/>
      <c r="H21" s="17"/>
      <c r="I21" s="17"/>
      <c r="J21" s="1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</row>
    <row r="22" spans="1:244" s="43" customFormat="1" ht="17.25" customHeight="1">
      <c r="B22" s="44"/>
      <c r="C22" s="17" t="s">
        <v>38</v>
      </c>
      <c r="D22" s="17"/>
      <c r="E22" s="17"/>
      <c r="F22" s="17"/>
      <c r="G22" s="17"/>
      <c r="H22" s="17"/>
      <c r="I22" s="17"/>
      <c r="J22" s="1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</row>
    <row r="23" spans="1:244" s="43" customFormat="1" ht="17.25" customHeight="1">
      <c r="B23" s="44"/>
      <c r="C23" s="17" t="s">
        <v>61</v>
      </c>
      <c r="D23" s="17"/>
      <c r="E23" s="17"/>
      <c r="F23" s="17"/>
      <c r="G23" s="17"/>
      <c r="H23" s="17"/>
      <c r="I23" s="17"/>
      <c r="J23" s="1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</row>
    <row r="24" spans="1:244" s="43" customFormat="1" ht="17.25" customHeight="1">
      <c r="B24" s="44"/>
      <c r="C24" s="17" t="s">
        <v>62</v>
      </c>
      <c r="D24" s="17"/>
      <c r="E24" s="17"/>
      <c r="F24" s="17"/>
      <c r="G24" s="17"/>
      <c r="H24" s="17"/>
      <c r="I24" s="17"/>
      <c r="J24" s="17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</row>
    <row r="25" spans="1:244" s="43" customFormat="1" ht="17.25" customHeight="1">
      <c r="B25" s="44"/>
      <c r="C25" s="17" t="s">
        <v>63</v>
      </c>
      <c r="D25" s="17"/>
      <c r="E25" s="17"/>
      <c r="F25" s="17"/>
      <c r="G25" s="17"/>
      <c r="H25" s="17"/>
      <c r="I25" s="17"/>
      <c r="J25" s="17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</row>
    <row r="26" spans="1:244" s="43" customFormat="1" ht="17.25" customHeight="1">
      <c r="B26" s="44"/>
      <c r="C26" s="17" t="s">
        <v>64</v>
      </c>
      <c r="D26" s="17"/>
      <c r="E26" s="17"/>
      <c r="F26" s="17"/>
      <c r="G26" s="17"/>
      <c r="H26" s="17"/>
      <c r="I26" s="17"/>
      <c r="J26" s="17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</row>
    <row r="27" spans="1:244" s="43" customFormat="1" ht="19.5" customHeight="1">
      <c r="B27" s="44" t="s">
        <v>19</v>
      </c>
      <c r="C27" s="226" t="s">
        <v>329</v>
      </c>
      <c r="D27" s="226"/>
      <c r="E27" s="226"/>
      <c r="F27" s="226"/>
      <c r="G27" s="226"/>
      <c r="H27" s="226"/>
      <c r="I27" s="226"/>
      <c r="J27" s="226"/>
    </row>
    <row r="28" spans="1:244" s="42" customFormat="1" ht="13.5" customHeight="1">
      <c r="B28" s="44" t="s">
        <v>20</v>
      </c>
      <c r="C28" s="32" t="s">
        <v>27</v>
      </c>
      <c r="D28" s="46" t="s">
        <v>65</v>
      </c>
      <c r="E28" s="18"/>
      <c r="F28" s="18"/>
      <c r="G28" s="18"/>
      <c r="H28" s="18"/>
      <c r="I28" s="18"/>
      <c r="J28" s="18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</row>
    <row r="29" spans="1:244" s="42" customFormat="1" ht="13.5" customHeight="1">
      <c r="B29" s="44"/>
      <c r="C29" s="32"/>
      <c r="D29" s="46" t="s">
        <v>66</v>
      </c>
      <c r="E29" s="18"/>
      <c r="F29" s="18"/>
      <c r="G29" s="18"/>
      <c r="H29" s="18"/>
      <c r="I29" s="18"/>
      <c r="J29" s="1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</row>
    <row r="30" spans="1:244" s="42" customFormat="1" ht="13.5" customHeight="1">
      <c r="B30" s="44"/>
      <c r="C30" s="32"/>
      <c r="D30" s="46" t="s">
        <v>30</v>
      </c>
      <c r="E30" s="18"/>
      <c r="F30" s="18"/>
      <c r="G30" s="18"/>
      <c r="H30" s="18"/>
      <c r="I30" s="18"/>
      <c r="J30" s="18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</row>
    <row r="31" spans="1:244">
      <c r="B31" s="48"/>
    </row>
    <row r="32" spans="1:244" ht="15" customHeight="1">
      <c r="B32" s="48"/>
    </row>
    <row r="33" spans="2:2">
      <c r="B33" s="48"/>
    </row>
  </sheetData>
  <mergeCells count="19"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  <mergeCell ref="C19:J19"/>
    <mergeCell ref="C27:J27"/>
    <mergeCell ref="B13:I13"/>
    <mergeCell ref="C14:J14"/>
    <mergeCell ref="C15:J15"/>
  </mergeCells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FF"/>
  </sheetPr>
  <dimension ref="A1:J91"/>
  <sheetViews>
    <sheetView view="pageBreakPreview" zoomScaleNormal="100" zoomScaleSheetLayoutView="100" workbookViewId="0">
      <selection activeCell="A89" sqref="A89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style="186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18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47" t="str">
        <f ca="1">MID(CELL("nazwa_pliku",A1),FIND("]",CELL("nazwa_pliku",A1),1)+1,100)</f>
        <v>Część 02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s="2" customFormat="1" ht="12.75">
      <c r="A5" s="247" t="s">
        <v>248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211" t="str">
        <f>HYPERLINK("#'Suma'!A1","wstecz")</f>
        <v>wstecz</v>
      </c>
      <c r="B6" s="8"/>
      <c r="C6" s="8"/>
      <c r="D6" s="7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208.5" customHeight="1">
      <c r="B10" s="9" t="s">
        <v>17</v>
      </c>
      <c r="C10" s="34" t="s">
        <v>69</v>
      </c>
      <c r="D10" s="111" t="s">
        <v>70</v>
      </c>
      <c r="E10" s="11"/>
      <c r="F10" s="11"/>
      <c r="G10" s="117" t="s">
        <v>291</v>
      </c>
      <c r="H10" s="118">
        <v>1</v>
      </c>
      <c r="I10" s="13"/>
      <c r="J10" s="130">
        <f>H10*I10</f>
        <v>0</v>
      </c>
    </row>
    <row r="11" spans="1:10" s="2" customFormat="1" ht="208.5" customHeight="1">
      <c r="B11" s="9" t="s">
        <v>18</v>
      </c>
      <c r="C11" s="116" t="s">
        <v>69</v>
      </c>
      <c r="D11" s="111" t="s">
        <v>70</v>
      </c>
      <c r="E11" s="11"/>
      <c r="F11" s="11"/>
      <c r="G11" s="117" t="s">
        <v>291</v>
      </c>
      <c r="H11" s="118">
        <v>1</v>
      </c>
      <c r="I11" s="13"/>
      <c r="J11" s="130">
        <f>H11*I11</f>
        <v>0</v>
      </c>
    </row>
    <row r="12" spans="1:10" s="2" customFormat="1" ht="208.5" customHeight="1">
      <c r="B12" s="9" t="s">
        <v>19</v>
      </c>
      <c r="C12" s="116" t="s">
        <v>69</v>
      </c>
      <c r="D12" s="111" t="s">
        <v>70</v>
      </c>
      <c r="E12" s="11"/>
      <c r="F12" s="11"/>
      <c r="G12" s="117" t="s">
        <v>291</v>
      </c>
      <c r="H12" s="118">
        <v>1</v>
      </c>
      <c r="I12" s="13"/>
      <c r="J12" s="130">
        <f t="shared" ref="J12:J72" si="0">H12*I12</f>
        <v>0</v>
      </c>
    </row>
    <row r="13" spans="1:10" s="2" customFormat="1" ht="47.25" customHeight="1">
      <c r="B13" s="9" t="s">
        <v>20</v>
      </c>
      <c r="C13" s="116" t="s">
        <v>71</v>
      </c>
      <c r="D13" s="111" t="s">
        <v>72</v>
      </c>
      <c r="E13" s="11"/>
      <c r="F13" s="11"/>
      <c r="G13" s="117" t="s">
        <v>127</v>
      </c>
      <c r="H13" s="118">
        <v>2</v>
      </c>
      <c r="I13" s="13"/>
      <c r="J13" s="130">
        <f t="shared" si="0"/>
        <v>0</v>
      </c>
    </row>
    <row r="14" spans="1:10" s="2" customFormat="1" ht="47.25" customHeight="1">
      <c r="B14" s="9" t="s">
        <v>21</v>
      </c>
      <c r="C14" s="116" t="s">
        <v>71</v>
      </c>
      <c r="D14" s="111" t="s">
        <v>72</v>
      </c>
      <c r="E14" s="11"/>
      <c r="F14" s="11"/>
      <c r="G14" s="117" t="s">
        <v>127</v>
      </c>
      <c r="H14" s="118">
        <v>2</v>
      </c>
      <c r="I14" s="13"/>
      <c r="J14" s="130">
        <f t="shared" si="0"/>
        <v>0</v>
      </c>
    </row>
    <row r="15" spans="1:10" s="2" customFormat="1" ht="47.25" customHeight="1">
      <c r="B15" s="9" t="s">
        <v>22</v>
      </c>
      <c r="C15" s="116" t="s">
        <v>73</v>
      </c>
      <c r="D15" s="111" t="s">
        <v>72</v>
      </c>
      <c r="E15" s="11"/>
      <c r="F15" s="11"/>
      <c r="G15" s="117" t="s">
        <v>427</v>
      </c>
      <c r="H15" s="118">
        <v>2</v>
      </c>
      <c r="I15" s="13"/>
      <c r="J15" s="130">
        <f t="shared" si="0"/>
        <v>0</v>
      </c>
    </row>
    <row r="16" spans="1:10" s="2" customFormat="1" ht="73.5" customHeight="1">
      <c r="B16" s="9" t="s">
        <v>23</v>
      </c>
      <c r="C16" s="116" t="s">
        <v>74</v>
      </c>
      <c r="D16" s="111" t="s">
        <v>368</v>
      </c>
      <c r="E16" s="11"/>
      <c r="F16" s="11"/>
      <c r="G16" s="117" t="s">
        <v>427</v>
      </c>
      <c r="H16" s="118">
        <v>2</v>
      </c>
      <c r="I16" s="13"/>
      <c r="J16" s="130">
        <f t="shared" si="0"/>
        <v>0</v>
      </c>
    </row>
    <row r="17" spans="2:10" s="2" customFormat="1" ht="73.5" customHeight="1">
      <c r="B17" s="9" t="s">
        <v>26</v>
      </c>
      <c r="C17" s="116" t="s">
        <v>74</v>
      </c>
      <c r="D17" s="111" t="s">
        <v>368</v>
      </c>
      <c r="E17" s="11"/>
      <c r="F17" s="11"/>
      <c r="G17" s="117" t="s">
        <v>127</v>
      </c>
      <c r="H17" s="118">
        <v>2</v>
      </c>
      <c r="I17" s="13"/>
      <c r="J17" s="130">
        <f t="shared" si="0"/>
        <v>0</v>
      </c>
    </row>
    <row r="18" spans="2:10" s="2" customFormat="1" ht="73.5" customHeight="1">
      <c r="B18" s="9" t="s">
        <v>31</v>
      </c>
      <c r="C18" s="116" t="s">
        <v>74</v>
      </c>
      <c r="D18" s="111" t="s">
        <v>368</v>
      </c>
      <c r="E18" s="11"/>
      <c r="F18" s="11"/>
      <c r="G18" s="117" t="s">
        <v>127</v>
      </c>
      <c r="H18" s="118">
        <v>2</v>
      </c>
      <c r="I18" s="13"/>
      <c r="J18" s="130">
        <f t="shared" si="0"/>
        <v>0</v>
      </c>
    </row>
    <row r="19" spans="2:10" s="2" customFormat="1" ht="132.75" customHeight="1">
      <c r="B19" s="9" t="s">
        <v>32</v>
      </c>
      <c r="C19" s="116" t="s">
        <v>75</v>
      </c>
      <c r="D19" s="111" t="s">
        <v>76</v>
      </c>
      <c r="E19" s="11"/>
      <c r="F19" s="11"/>
      <c r="G19" s="117" t="s">
        <v>293</v>
      </c>
      <c r="H19" s="118">
        <v>1</v>
      </c>
      <c r="I19" s="13"/>
      <c r="J19" s="130">
        <f t="shared" si="0"/>
        <v>0</v>
      </c>
    </row>
    <row r="20" spans="2:10" s="2" customFormat="1" ht="87.75" customHeight="1">
      <c r="B20" s="9" t="s">
        <v>33</v>
      </c>
      <c r="C20" s="116" t="s">
        <v>77</v>
      </c>
      <c r="D20" s="111" t="s">
        <v>78</v>
      </c>
      <c r="E20" s="11"/>
      <c r="F20" s="11"/>
      <c r="G20" s="117" t="s">
        <v>293</v>
      </c>
      <c r="H20" s="118">
        <v>5</v>
      </c>
      <c r="I20" s="13"/>
      <c r="J20" s="130">
        <f t="shared" si="0"/>
        <v>0</v>
      </c>
    </row>
    <row r="21" spans="2:10" s="2" customFormat="1" ht="87.75" customHeight="1">
      <c r="B21" s="9" t="s">
        <v>46</v>
      </c>
      <c r="C21" s="116" t="s">
        <v>77</v>
      </c>
      <c r="D21" s="111" t="s">
        <v>78</v>
      </c>
      <c r="E21" s="11"/>
      <c r="F21" s="11"/>
      <c r="G21" s="117" t="s">
        <v>293</v>
      </c>
      <c r="H21" s="118">
        <v>3</v>
      </c>
      <c r="I21" s="13"/>
      <c r="J21" s="130">
        <f t="shared" si="0"/>
        <v>0</v>
      </c>
    </row>
    <row r="22" spans="2:10" s="2" customFormat="1" ht="87.75" customHeight="1">
      <c r="B22" s="9" t="s">
        <v>47</v>
      </c>
      <c r="C22" s="116" t="s">
        <v>77</v>
      </c>
      <c r="D22" s="111" t="s">
        <v>78</v>
      </c>
      <c r="E22" s="11"/>
      <c r="F22" s="11"/>
      <c r="G22" s="117" t="s">
        <v>293</v>
      </c>
      <c r="H22" s="118">
        <v>3</v>
      </c>
      <c r="I22" s="13"/>
      <c r="J22" s="130">
        <f t="shared" ref="J22:J27" si="1">H22*I22</f>
        <v>0</v>
      </c>
    </row>
    <row r="23" spans="2:10" s="2" customFormat="1" ht="149.25" customHeight="1">
      <c r="B23" s="9" t="s">
        <v>49</v>
      </c>
      <c r="C23" s="116" t="s">
        <v>79</v>
      </c>
      <c r="D23" s="111" t="s">
        <v>80</v>
      </c>
      <c r="E23" s="11"/>
      <c r="F23" s="11"/>
      <c r="G23" s="117" t="s">
        <v>293</v>
      </c>
      <c r="H23" s="118">
        <v>1</v>
      </c>
      <c r="I23" s="13"/>
      <c r="J23" s="130">
        <f t="shared" si="1"/>
        <v>0</v>
      </c>
    </row>
    <row r="24" spans="2:10" s="2" customFormat="1" ht="149.25" customHeight="1">
      <c r="B24" s="9" t="s">
        <v>50</v>
      </c>
      <c r="C24" s="116" t="s">
        <v>79</v>
      </c>
      <c r="D24" s="111" t="s">
        <v>80</v>
      </c>
      <c r="E24" s="11"/>
      <c r="F24" s="11"/>
      <c r="G24" s="117" t="s">
        <v>293</v>
      </c>
      <c r="H24" s="118">
        <v>2</v>
      </c>
      <c r="I24" s="13"/>
      <c r="J24" s="130">
        <f t="shared" si="1"/>
        <v>0</v>
      </c>
    </row>
    <row r="25" spans="2:10" s="2" customFormat="1" ht="103.5" customHeight="1">
      <c r="B25" s="9" t="s">
        <v>51</v>
      </c>
      <c r="C25" s="116" t="s">
        <v>81</v>
      </c>
      <c r="D25" s="111" t="s">
        <v>82</v>
      </c>
      <c r="E25" s="11"/>
      <c r="F25" s="11"/>
      <c r="G25" s="117" t="s">
        <v>128</v>
      </c>
      <c r="H25" s="118">
        <v>1</v>
      </c>
      <c r="I25" s="13"/>
      <c r="J25" s="130">
        <f t="shared" si="1"/>
        <v>0</v>
      </c>
    </row>
    <row r="26" spans="2:10" s="2" customFormat="1" ht="100.5" customHeight="1">
      <c r="B26" s="9" t="s">
        <v>52</v>
      </c>
      <c r="C26" s="116" t="s">
        <v>81</v>
      </c>
      <c r="D26" s="111" t="s">
        <v>82</v>
      </c>
      <c r="E26" s="11"/>
      <c r="F26" s="11"/>
      <c r="G26" s="117" t="s">
        <v>128</v>
      </c>
      <c r="H26" s="118">
        <v>2</v>
      </c>
      <c r="I26" s="13"/>
      <c r="J26" s="130">
        <f t="shared" si="1"/>
        <v>0</v>
      </c>
    </row>
    <row r="27" spans="2:10" s="2" customFormat="1" ht="279.75" customHeight="1">
      <c r="B27" s="9" t="s">
        <v>53</v>
      </c>
      <c r="C27" s="116" t="s">
        <v>83</v>
      </c>
      <c r="D27" s="111" t="s">
        <v>84</v>
      </c>
      <c r="E27" s="11"/>
      <c r="F27" s="11"/>
      <c r="G27" s="117" t="s">
        <v>291</v>
      </c>
      <c r="H27" s="118">
        <v>3</v>
      </c>
      <c r="I27" s="13"/>
      <c r="J27" s="130">
        <f t="shared" si="1"/>
        <v>0</v>
      </c>
    </row>
    <row r="28" spans="2:10" s="2" customFormat="1" ht="288.75" customHeight="1">
      <c r="B28" s="9" t="s">
        <v>133</v>
      </c>
      <c r="C28" s="116" t="s">
        <v>83</v>
      </c>
      <c r="D28" s="111" t="s">
        <v>84</v>
      </c>
      <c r="E28" s="11"/>
      <c r="F28" s="11"/>
      <c r="G28" s="117" t="s">
        <v>291</v>
      </c>
      <c r="H28" s="118">
        <v>1</v>
      </c>
      <c r="I28" s="13"/>
      <c r="J28" s="130">
        <f t="shared" si="0"/>
        <v>0</v>
      </c>
    </row>
    <row r="29" spans="2:10" s="2" customFormat="1" ht="87" customHeight="1">
      <c r="B29" s="9" t="s">
        <v>134</v>
      </c>
      <c r="C29" s="102" t="s">
        <v>363</v>
      </c>
      <c r="D29" s="111" t="s">
        <v>364</v>
      </c>
      <c r="E29" s="11"/>
      <c r="F29" s="11"/>
      <c r="G29" s="203" t="s">
        <v>365</v>
      </c>
      <c r="H29" s="118">
        <v>1</v>
      </c>
      <c r="I29" s="13"/>
      <c r="J29" s="130">
        <f t="shared" si="0"/>
        <v>0</v>
      </c>
    </row>
    <row r="30" spans="2:10" s="2" customFormat="1" ht="154.5" customHeight="1">
      <c r="B30" s="9" t="s">
        <v>135</v>
      </c>
      <c r="C30" s="116" t="s">
        <v>85</v>
      </c>
      <c r="D30" s="111" t="s">
        <v>86</v>
      </c>
      <c r="E30" s="11"/>
      <c r="F30" s="11"/>
      <c r="G30" s="117" t="s">
        <v>126</v>
      </c>
      <c r="H30" s="118">
        <v>2</v>
      </c>
      <c r="I30" s="13"/>
      <c r="J30" s="130">
        <f t="shared" si="0"/>
        <v>0</v>
      </c>
    </row>
    <row r="31" spans="2:10" s="2" customFormat="1" ht="111" customHeight="1">
      <c r="B31" s="9" t="s">
        <v>136</v>
      </c>
      <c r="C31" s="116" t="s">
        <v>87</v>
      </c>
      <c r="D31" s="111" t="s">
        <v>88</v>
      </c>
      <c r="E31" s="11"/>
      <c r="F31" s="11"/>
      <c r="G31" s="117" t="s">
        <v>129</v>
      </c>
      <c r="H31" s="118">
        <v>3</v>
      </c>
      <c r="I31" s="13"/>
      <c r="J31" s="130">
        <f t="shared" si="0"/>
        <v>0</v>
      </c>
    </row>
    <row r="32" spans="2:10" s="2" customFormat="1" ht="111" customHeight="1">
      <c r="B32" s="9" t="s">
        <v>137</v>
      </c>
      <c r="C32" s="116" t="s">
        <v>87</v>
      </c>
      <c r="D32" s="111" t="s">
        <v>88</v>
      </c>
      <c r="E32" s="11"/>
      <c r="F32" s="11"/>
      <c r="G32" s="117" t="s">
        <v>129</v>
      </c>
      <c r="H32" s="118">
        <v>1</v>
      </c>
      <c r="I32" s="13"/>
      <c r="J32" s="130">
        <f t="shared" si="0"/>
        <v>0</v>
      </c>
    </row>
    <row r="33" spans="2:10" s="2" customFormat="1" ht="134.25" customHeight="1">
      <c r="B33" s="9" t="s">
        <v>138</v>
      </c>
      <c r="C33" s="143" t="s">
        <v>283</v>
      </c>
      <c r="D33" s="144" t="s">
        <v>282</v>
      </c>
      <c r="E33" s="11"/>
      <c r="F33" s="11"/>
      <c r="G33" s="117" t="s">
        <v>293</v>
      </c>
      <c r="H33" s="118">
        <v>1</v>
      </c>
      <c r="I33" s="13"/>
      <c r="J33" s="130">
        <f t="shared" si="0"/>
        <v>0</v>
      </c>
    </row>
    <row r="34" spans="2:10" s="2" customFormat="1" ht="190.5" customHeight="1">
      <c r="B34" s="9" t="s">
        <v>139</v>
      </c>
      <c r="C34" s="116" t="s">
        <v>89</v>
      </c>
      <c r="D34" s="111" t="s">
        <v>90</v>
      </c>
      <c r="E34" s="11"/>
      <c r="F34" s="11"/>
      <c r="G34" s="117" t="s">
        <v>293</v>
      </c>
      <c r="H34" s="118">
        <v>1</v>
      </c>
      <c r="I34" s="13"/>
      <c r="J34" s="130">
        <f t="shared" si="0"/>
        <v>0</v>
      </c>
    </row>
    <row r="35" spans="2:10" s="2" customFormat="1" ht="190.5" customHeight="1">
      <c r="B35" s="9" t="s">
        <v>140</v>
      </c>
      <c r="C35" s="10" t="s">
        <v>266</v>
      </c>
      <c r="D35" s="35" t="s">
        <v>375</v>
      </c>
      <c r="E35" s="11"/>
      <c r="F35" s="11"/>
      <c r="G35" s="117" t="s">
        <v>293</v>
      </c>
      <c r="H35" s="118">
        <v>1</v>
      </c>
      <c r="I35" s="13"/>
      <c r="J35" s="130">
        <f t="shared" si="0"/>
        <v>0</v>
      </c>
    </row>
    <row r="36" spans="2:10" s="2" customFormat="1" ht="79.5" customHeight="1">
      <c r="B36" s="9" t="s">
        <v>141</v>
      </c>
      <c r="C36" s="116" t="s">
        <v>91</v>
      </c>
      <c r="D36" s="111" t="s">
        <v>92</v>
      </c>
      <c r="E36" s="11"/>
      <c r="F36" s="11"/>
      <c r="G36" s="117" t="s">
        <v>130</v>
      </c>
      <c r="H36" s="118">
        <v>2</v>
      </c>
      <c r="I36" s="13"/>
      <c r="J36" s="130">
        <f t="shared" si="0"/>
        <v>0</v>
      </c>
    </row>
    <row r="37" spans="2:10" s="2" customFormat="1" ht="79.5" customHeight="1">
      <c r="B37" s="9" t="s">
        <v>142</v>
      </c>
      <c r="C37" s="116" t="s">
        <v>91</v>
      </c>
      <c r="D37" s="111" t="s">
        <v>92</v>
      </c>
      <c r="E37" s="11"/>
      <c r="F37" s="11"/>
      <c r="G37" s="117" t="s">
        <v>130</v>
      </c>
      <c r="H37" s="118">
        <v>3</v>
      </c>
      <c r="I37" s="13"/>
      <c r="J37" s="130">
        <f t="shared" si="0"/>
        <v>0</v>
      </c>
    </row>
    <row r="38" spans="2:10" s="2" customFormat="1" ht="79.5" customHeight="1">
      <c r="B38" s="9" t="s">
        <v>143</v>
      </c>
      <c r="C38" s="116" t="s">
        <v>93</v>
      </c>
      <c r="D38" s="111" t="s">
        <v>94</v>
      </c>
      <c r="E38" s="11"/>
      <c r="F38" s="11"/>
      <c r="G38" s="117" t="s">
        <v>130</v>
      </c>
      <c r="H38" s="118">
        <v>2</v>
      </c>
      <c r="I38" s="13"/>
      <c r="J38" s="130">
        <f t="shared" si="0"/>
        <v>0</v>
      </c>
    </row>
    <row r="39" spans="2:10" s="2" customFormat="1" ht="79.5" customHeight="1">
      <c r="B39" s="9" t="s">
        <v>144</v>
      </c>
      <c r="C39" s="116" t="s">
        <v>93</v>
      </c>
      <c r="D39" s="111" t="s">
        <v>94</v>
      </c>
      <c r="E39" s="11"/>
      <c r="F39" s="11"/>
      <c r="G39" s="117" t="s">
        <v>130</v>
      </c>
      <c r="H39" s="118">
        <v>4</v>
      </c>
      <c r="I39" s="13"/>
      <c r="J39" s="130">
        <f t="shared" si="0"/>
        <v>0</v>
      </c>
    </row>
    <row r="40" spans="2:10" s="2" customFormat="1" ht="174" customHeight="1">
      <c r="B40" s="9" t="s">
        <v>145</v>
      </c>
      <c r="C40" s="116" t="s">
        <v>95</v>
      </c>
      <c r="D40" s="111" t="s">
        <v>96</v>
      </c>
      <c r="E40" s="11"/>
      <c r="F40" s="11"/>
      <c r="G40" s="117" t="s">
        <v>293</v>
      </c>
      <c r="H40" s="118">
        <v>7</v>
      </c>
      <c r="I40" s="13"/>
      <c r="J40" s="130">
        <f t="shared" si="0"/>
        <v>0</v>
      </c>
    </row>
    <row r="41" spans="2:10" s="2" customFormat="1" ht="192.75" customHeight="1">
      <c r="B41" s="9" t="s">
        <v>146</v>
      </c>
      <c r="C41" s="116" t="s">
        <v>97</v>
      </c>
      <c r="D41" s="111" t="s">
        <v>98</v>
      </c>
      <c r="E41" s="11"/>
      <c r="F41" s="11"/>
      <c r="G41" s="117" t="s">
        <v>291</v>
      </c>
      <c r="H41" s="118">
        <v>11</v>
      </c>
      <c r="I41" s="13"/>
      <c r="J41" s="130">
        <f t="shared" si="0"/>
        <v>0</v>
      </c>
    </row>
    <row r="42" spans="2:10" s="2" customFormat="1" ht="180" customHeight="1">
      <c r="B42" s="209" t="s">
        <v>147</v>
      </c>
      <c r="C42" s="116" t="s">
        <v>97</v>
      </c>
      <c r="D42" s="208" t="s">
        <v>98</v>
      </c>
      <c r="E42" s="11"/>
      <c r="F42" s="11"/>
      <c r="G42" s="117" t="s">
        <v>291</v>
      </c>
      <c r="H42" s="118">
        <v>71</v>
      </c>
      <c r="I42" s="13"/>
      <c r="J42" s="130">
        <f t="shared" si="0"/>
        <v>0</v>
      </c>
    </row>
    <row r="43" spans="2:10" s="2" customFormat="1" ht="181.5" customHeight="1">
      <c r="B43" s="9" t="s">
        <v>148</v>
      </c>
      <c r="C43" s="116" t="s">
        <v>99</v>
      </c>
      <c r="D43" s="111" t="s">
        <v>100</v>
      </c>
      <c r="E43" s="11"/>
      <c r="F43" s="11"/>
      <c r="G43" s="117" t="s">
        <v>291</v>
      </c>
      <c r="H43" s="118">
        <v>1</v>
      </c>
      <c r="I43" s="13"/>
      <c r="J43" s="130">
        <f t="shared" si="0"/>
        <v>0</v>
      </c>
    </row>
    <row r="44" spans="2:10" s="2" customFormat="1" ht="181.5" customHeight="1">
      <c r="B44" s="9" t="s">
        <v>149</v>
      </c>
      <c r="C44" s="116" t="s">
        <v>99</v>
      </c>
      <c r="D44" s="111" t="s">
        <v>100</v>
      </c>
      <c r="E44" s="11"/>
      <c r="F44" s="11"/>
      <c r="G44" s="117" t="s">
        <v>291</v>
      </c>
      <c r="H44" s="118">
        <v>1</v>
      </c>
      <c r="I44" s="13"/>
      <c r="J44" s="130">
        <f t="shared" si="0"/>
        <v>0</v>
      </c>
    </row>
    <row r="45" spans="2:10" s="2" customFormat="1" ht="189" customHeight="1">
      <c r="B45" s="9" t="s">
        <v>344</v>
      </c>
      <c r="C45" s="116" t="s">
        <v>99</v>
      </c>
      <c r="D45" s="111" t="s">
        <v>100</v>
      </c>
      <c r="E45" s="11"/>
      <c r="F45" s="11"/>
      <c r="G45" s="117" t="s">
        <v>291</v>
      </c>
      <c r="H45" s="118">
        <v>2</v>
      </c>
      <c r="I45" s="13"/>
      <c r="J45" s="130">
        <f t="shared" si="0"/>
        <v>0</v>
      </c>
    </row>
    <row r="46" spans="2:10" s="2" customFormat="1" ht="157.5" customHeight="1">
      <c r="B46" s="9" t="s">
        <v>345</v>
      </c>
      <c r="C46" s="116" t="s">
        <v>101</v>
      </c>
      <c r="D46" s="111" t="s">
        <v>102</v>
      </c>
      <c r="E46" s="11"/>
      <c r="F46" s="11"/>
      <c r="G46" s="117" t="s">
        <v>291</v>
      </c>
      <c r="H46" s="118">
        <v>1</v>
      </c>
      <c r="I46" s="13"/>
      <c r="J46" s="130">
        <f t="shared" si="0"/>
        <v>0</v>
      </c>
    </row>
    <row r="47" spans="2:10" s="2" customFormat="1" ht="31.5" customHeight="1">
      <c r="B47" s="9" t="s">
        <v>346</v>
      </c>
      <c r="C47" s="116" t="s">
        <v>103</v>
      </c>
      <c r="D47" s="111" t="s">
        <v>104</v>
      </c>
      <c r="E47" s="11"/>
      <c r="F47" s="11"/>
      <c r="G47" s="117" t="s">
        <v>130</v>
      </c>
      <c r="H47" s="118">
        <v>1</v>
      </c>
      <c r="I47" s="13"/>
      <c r="J47" s="130">
        <f t="shared" si="0"/>
        <v>0</v>
      </c>
    </row>
    <row r="48" spans="2:10" s="2" customFormat="1" ht="31.5" customHeight="1">
      <c r="B48" s="9" t="s">
        <v>347</v>
      </c>
      <c r="C48" s="116" t="s">
        <v>103</v>
      </c>
      <c r="D48" s="111" t="s">
        <v>105</v>
      </c>
      <c r="E48" s="11"/>
      <c r="F48" s="11"/>
      <c r="G48" s="117" t="s">
        <v>130</v>
      </c>
      <c r="H48" s="118">
        <v>1</v>
      </c>
      <c r="I48" s="13"/>
      <c r="J48" s="130">
        <f t="shared" si="0"/>
        <v>0</v>
      </c>
    </row>
    <row r="49" spans="2:10" s="2" customFormat="1" ht="66.75" customHeight="1">
      <c r="B49" s="9" t="s">
        <v>348</v>
      </c>
      <c r="C49" s="116" t="s">
        <v>106</v>
      </c>
      <c r="D49" s="111" t="s">
        <v>107</v>
      </c>
      <c r="E49" s="11"/>
      <c r="F49" s="11"/>
      <c r="G49" s="117" t="s">
        <v>131</v>
      </c>
      <c r="H49" s="118">
        <v>1</v>
      </c>
      <c r="I49" s="13"/>
      <c r="J49" s="130">
        <f t="shared" si="0"/>
        <v>0</v>
      </c>
    </row>
    <row r="50" spans="2:10" s="2" customFormat="1" ht="66.75" customHeight="1">
      <c r="B50" s="9" t="s">
        <v>349</v>
      </c>
      <c r="C50" s="116" t="s">
        <v>106</v>
      </c>
      <c r="D50" s="111" t="s">
        <v>108</v>
      </c>
      <c r="E50" s="11"/>
      <c r="F50" s="11"/>
      <c r="G50" s="117" t="s">
        <v>131</v>
      </c>
      <c r="H50" s="118">
        <v>1</v>
      </c>
      <c r="I50" s="13"/>
      <c r="J50" s="130">
        <f t="shared" si="0"/>
        <v>0</v>
      </c>
    </row>
    <row r="51" spans="2:10" s="2" customFormat="1" ht="66.75" customHeight="1">
      <c r="B51" s="9" t="s">
        <v>350</v>
      </c>
      <c r="C51" s="135" t="s">
        <v>267</v>
      </c>
      <c r="D51" s="142" t="s">
        <v>391</v>
      </c>
      <c r="E51" s="11"/>
      <c r="F51" s="11"/>
      <c r="G51" s="12" t="s">
        <v>296</v>
      </c>
      <c r="H51" s="118">
        <v>1</v>
      </c>
      <c r="I51" s="13"/>
      <c r="J51" s="130">
        <f t="shared" si="0"/>
        <v>0</v>
      </c>
    </row>
    <row r="52" spans="2:10" s="2" customFormat="1" ht="91.5" customHeight="1">
      <c r="B52" s="9" t="s">
        <v>351</v>
      </c>
      <c r="C52" s="116" t="s">
        <v>249</v>
      </c>
      <c r="D52" s="111" t="s">
        <v>369</v>
      </c>
      <c r="E52" s="11"/>
      <c r="F52" s="11"/>
      <c r="G52" s="117" t="s">
        <v>130</v>
      </c>
      <c r="H52" s="118">
        <v>1</v>
      </c>
      <c r="I52" s="13"/>
      <c r="J52" s="130">
        <f t="shared" si="0"/>
        <v>0</v>
      </c>
    </row>
    <row r="53" spans="2:10" s="2" customFormat="1" ht="84.75" customHeight="1">
      <c r="B53" s="9" t="s">
        <v>352</v>
      </c>
      <c r="C53" s="116" t="s">
        <v>109</v>
      </c>
      <c r="D53" s="111" t="s">
        <v>110</v>
      </c>
      <c r="E53" s="11"/>
      <c r="F53" s="11"/>
      <c r="G53" s="158" t="s">
        <v>297</v>
      </c>
      <c r="H53" s="118">
        <v>1</v>
      </c>
      <c r="I53" s="13"/>
      <c r="J53" s="130">
        <f t="shared" si="0"/>
        <v>0</v>
      </c>
    </row>
    <row r="54" spans="2:10" s="2" customFormat="1" ht="184.5" customHeight="1">
      <c r="B54" s="9" t="s">
        <v>353</v>
      </c>
      <c r="C54" s="116" t="s">
        <v>111</v>
      </c>
      <c r="D54" s="111" t="s">
        <v>112</v>
      </c>
      <c r="E54" s="11"/>
      <c r="F54" s="11"/>
      <c r="G54" s="117" t="s">
        <v>293</v>
      </c>
      <c r="H54" s="118">
        <v>3</v>
      </c>
      <c r="I54" s="13"/>
      <c r="J54" s="130">
        <f t="shared" si="0"/>
        <v>0</v>
      </c>
    </row>
    <row r="55" spans="2:10" s="2" customFormat="1" ht="184.5" customHeight="1">
      <c r="B55" s="9" t="s">
        <v>354</v>
      </c>
      <c r="C55" s="116" t="s">
        <v>111</v>
      </c>
      <c r="D55" s="111" t="s">
        <v>112</v>
      </c>
      <c r="E55" s="11"/>
      <c r="F55" s="11"/>
      <c r="G55" s="117" t="s">
        <v>293</v>
      </c>
      <c r="H55" s="118">
        <v>2</v>
      </c>
      <c r="I55" s="13"/>
      <c r="J55" s="130">
        <f t="shared" si="0"/>
        <v>0</v>
      </c>
    </row>
    <row r="56" spans="2:10" s="2" customFormat="1" ht="156" customHeight="1">
      <c r="B56" s="9" t="s">
        <v>355</v>
      </c>
      <c r="C56" s="116" t="s">
        <v>113</v>
      </c>
      <c r="D56" s="111" t="s">
        <v>114</v>
      </c>
      <c r="E56" s="11"/>
      <c r="F56" s="11"/>
      <c r="G56" s="117" t="s">
        <v>293</v>
      </c>
      <c r="H56" s="118">
        <v>1</v>
      </c>
      <c r="I56" s="13"/>
      <c r="J56" s="130">
        <f t="shared" si="0"/>
        <v>0</v>
      </c>
    </row>
    <row r="57" spans="2:10" s="2" customFormat="1" ht="156" customHeight="1">
      <c r="B57" s="9" t="s">
        <v>356</v>
      </c>
      <c r="C57" s="116" t="s">
        <v>113</v>
      </c>
      <c r="D57" s="111" t="s">
        <v>115</v>
      </c>
      <c r="E57" s="11"/>
      <c r="F57" s="11"/>
      <c r="G57" s="117" t="s">
        <v>293</v>
      </c>
      <c r="H57" s="118">
        <v>1</v>
      </c>
      <c r="I57" s="13"/>
      <c r="J57" s="130">
        <f t="shared" si="0"/>
        <v>0</v>
      </c>
    </row>
    <row r="58" spans="2:10" s="2" customFormat="1" ht="126" customHeight="1">
      <c r="B58" s="9" t="s">
        <v>357</v>
      </c>
      <c r="C58" s="116" t="s">
        <v>116</v>
      </c>
      <c r="D58" s="111" t="s">
        <v>117</v>
      </c>
      <c r="E58" s="11"/>
      <c r="F58" s="11"/>
      <c r="G58" s="117" t="s">
        <v>293</v>
      </c>
      <c r="H58" s="118">
        <v>1</v>
      </c>
      <c r="I58" s="13"/>
      <c r="J58" s="130">
        <f t="shared" si="0"/>
        <v>0</v>
      </c>
    </row>
    <row r="59" spans="2:10" s="2" customFormat="1" ht="174.75" customHeight="1">
      <c r="B59" s="9" t="s">
        <v>358</v>
      </c>
      <c r="C59" s="116" t="s">
        <v>118</v>
      </c>
      <c r="D59" s="111" t="s">
        <v>370</v>
      </c>
      <c r="E59" s="11"/>
      <c r="F59" s="11"/>
      <c r="G59" s="117" t="s">
        <v>293</v>
      </c>
      <c r="H59" s="118">
        <v>3</v>
      </c>
      <c r="I59" s="13"/>
      <c r="J59" s="130">
        <f t="shared" si="0"/>
        <v>0</v>
      </c>
    </row>
    <row r="60" spans="2:10" s="2" customFormat="1" ht="180.75" customHeight="1">
      <c r="B60" s="9" t="s">
        <v>359</v>
      </c>
      <c r="C60" s="116" t="s">
        <v>118</v>
      </c>
      <c r="D60" s="111" t="s">
        <v>370</v>
      </c>
      <c r="E60" s="11"/>
      <c r="F60" s="11"/>
      <c r="G60" s="117" t="s">
        <v>293</v>
      </c>
      <c r="H60" s="118">
        <v>10</v>
      </c>
      <c r="I60" s="13"/>
      <c r="J60" s="130">
        <f t="shared" si="0"/>
        <v>0</v>
      </c>
    </row>
    <row r="61" spans="2:10" s="2" customFormat="1" ht="178.5" customHeight="1">
      <c r="B61" s="210" t="s">
        <v>360</v>
      </c>
      <c r="C61" s="116" t="s">
        <v>118</v>
      </c>
      <c r="D61" s="208" t="s">
        <v>370</v>
      </c>
      <c r="E61" s="11"/>
      <c r="F61" s="11"/>
      <c r="G61" s="117" t="s">
        <v>293</v>
      </c>
      <c r="H61" s="118">
        <v>34</v>
      </c>
      <c r="I61" s="13"/>
      <c r="J61" s="130">
        <f t="shared" si="0"/>
        <v>0</v>
      </c>
    </row>
    <row r="62" spans="2:10" s="2" customFormat="1" ht="47.25" customHeight="1">
      <c r="B62" s="9" t="s">
        <v>361</v>
      </c>
      <c r="C62" s="116" t="s">
        <v>250</v>
      </c>
      <c r="D62" s="111" t="s">
        <v>251</v>
      </c>
      <c r="E62" s="11"/>
      <c r="F62" s="11"/>
      <c r="G62" s="117" t="s">
        <v>252</v>
      </c>
      <c r="H62" s="118">
        <v>1</v>
      </c>
      <c r="I62" s="13"/>
      <c r="J62" s="130">
        <f t="shared" si="0"/>
        <v>0</v>
      </c>
    </row>
    <row r="63" spans="2:10" s="2" customFormat="1" ht="47.25" customHeight="1">
      <c r="B63" s="9" t="s">
        <v>362</v>
      </c>
      <c r="C63" s="116" t="s">
        <v>250</v>
      </c>
      <c r="D63" s="111" t="s">
        <v>251</v>
      </c>
      <c r="E63" s="11"/>
      <c r="F63" s="11"/>
      <c r="G63" s="117" t="s">
        <v>252</v>
      </c>
      <c r="H63" s="118">
        <v>1</v>
      </c>
      <c r="I63" s="13"/>
      <c r="J63" s="130">
        <f t="shared" si="0"/>
        <v>0</v>
      </c>
    </row>
    <row r="64" spans="2:10" s="2" customFormat="1" ht="152.25" customHeight="1">
      <c r="B64" s="9" t="s">
        <v>150</v>
      </c>
      <c r="C64" s="141" t="s">
        <v>268</v>
      </c>
      <c r="D64" s="23" t="s">
        <v>376</v>
      </c>
      <c r="E64" s="11"/>
      <c r="F64" s="11"/>
      <c r="G64" s="117" t="s">
        <v>293</v>
      </c>
      <c r="H64" s="118">
        <v>1</v>
      </c>
      <c r="I64" s="13"/>
      <c r="J64" s="130">
        <f t="shared" si="0"/>
        <v>0</v>
      </c>
    </row>
    <row r="65" spans="1:10" s="2" customFormat="1" ht="93.75" customHeight="1">
      <c r="B65" s="209" t="s">
        <v>151</v>
      </c>
      <c r="C65" s="116" t="s">
        <v>119</v>
      </c>
      <c r="D65" s="208" t="s">
        <v>120</v>
      </c>
      <c r="E65" s="11"/>
      <c r="F65" s="11"/>
      <c r="G65" s="117" t="s">
        <v>293</v>
      </c>
      <c r="H65" s="118">
        <v>8</v>
      </c>
      <c r="I65" s="13"/>
      <c r="J65" s="130">
        <f t="shared" si="0"/>
        <v>0</v>
      </c>
    </row>
    <row r="66" spans="1:10" s="2" customFormat="1" ht="105.75" customHeight="1">
      <c r="B66" s="9" t="s">
        <v>152</v>
      </c>
      <c r="C66" s="116" t="s">
        <v>119</v>
      </c>
      <c r="D66" s="111" t="s">
        <v>120</v>
      </c>
      <c r="E66" s="11"/>
      <c r="F66" s="11"/>
      <c r="G66" s="117" t="s">
        <v>293</v>
      </c>
      <c r="H66" s="118">
        <v>2</v>
      </c>
      <c r="I66" s="13"/>
      <c r="J66" s="130">
        <f t="shared" si="0"/>
        <v>0</v>
      </c>
    </row>
    <row r="67" spans="1:10" s="2" customFormat="1" ht="69.75" customHeight="1">
      <c r="B67" s="9" t="s">
        <v>153</v>
      </c>
      <c r="C67" s="10" t="s">
        <v>262</v>
      </c>
      <c r="D67" s="35" t="s">
        <v>366</v>
      </c>
      <c r="E67" s="11"/>
      <c r="F67" s="11"/>
      <c r="G67" s="140" t="s">
        <v>407</v>
      </c>
      <c r="H67" s="118">
        <v>1</v>
      </c>
      <c r="I67" s="13"/>
      <c r="J67" s="130">
        <f t="shared" si="0"/>
        <v>0</v>
      </c>
    </row>
    <row r="68" spans="1:10" s="2" customFormat="1" ht="159" customHeight="1">
      <c r="B68" s="9" t="s">
        <v>408</v>
      </c>
      <c r="C68" s="116" t="s">
        <v>121</v>
      </c>
      <c r="D68" s="111" t="s">
        <v>122</v>
      </c>
      <c r="E68" s="11"/>
      <c r="F68" s="11"/>
      <c r="G68" s="117" t="s">
        <v>293</v>
      </c>
      <c r="H68" s="118">
        <v>1</v>
      </c>
      <c r="I68" s="13"/>
      <c r="J68" s="130">
        <f t="shared" si="0"/>
        <v>0</v>
      </c>
    </row>
    <row r="69" spans="1:10" s="2" customFormat="1" ht="152.25" customHeight="1">
      <c r="B69" s="9" t="s">
        <v>154</v>
      </c>
      <c r="C69" s="116" t="s">
        <v>121</v>
      </c>
      <c r="D69" s="111" t="s">
        <v>122</v>
      </c>
      <c r="E69" s="11"/>
      <c r="F69" s="11"/>
      <c r="G69" s="117" t="s">
        <v>293</v>
      </c>
      <c r="H69" s="118">
        <v>1</v>
      </c>
      <c r="I69" s="13"/>
      <c r="J69" s="130">
        <f t="shared" si="0"/>
        <v>0</v>
      </c>
    </row>
    <row r="70" spans="1:10" s="2" customFormat="1" ht="128.25" customHeight="1">
      <c r="B70" s="9" t="s">
        <v>155</v>
      </c>
      <c r="C70" s="116" t="s">
        <v>123</v>
      </c>
      <c r="D70" s="111" t="s">
        <v>124</v>
      </c>
      <c r="E70" s="11"/>
      <c r="F70" s="11"/>
      <c r="G70" s="117" t="s">
        <v>293</v>
      </c>
      <c r="H70" s="118">
        <v>17</v>
      </c>
      <c r="I70" s="13"/>
      <c r="J70" s="130">
        <f t="shared" si="0"/>
        <v>0</v>
      </c>
    </row>
    <row r="71" spans="1:10" s="2" customFormat="1" ht="151.5" customHeight="1">
      <c r="B71" s="9" t="s">
        <v>156</v>
      </c>
      <c r="C71" s="116" t="s">
        <v>123</v>
      </c>
      <c r="D71" s="111" t="s">
        <v>124</v>
      </c>
      <c r="E71" s="11"/>
      <c r="F71" s="11"/>
      <c r="G71" s="117" t="s">
        <v>293</v>
      </c>
      <c r="H71" s="118">
        <v>8</v>
      </c>
      <c r="I71" s="13"/>
      <c r="J71" s="130">
        <f t="shared" si="0"/>
        <v>0</v>
      </c>
    </row>
    <row r="72" spans="1:10" s="2" customFormat="1" ht="151.5" customHeight="1">
      <c r="B72" s="9" t="s">
        <v>157</v>
      </c>
      <c r="C72" s="116" t="s">
        <v>123</v>
      </c>
      <c r="D72" s="208" t="s">
        <v>125</v>
      </c>
      <c r="E72" s="11"/>
      <c r="F72" s="11"/>
      <c r="G72" s="117" t="s">
        <v>293</v>
      </c>
      <c r="H72" s="159">
        <v>10</v>
      </c>
      <c r="I72" s="13"/>
      <c r="J72" s="130">
        <f t="shared" si="0"/>
        <v>0</v>
      </c>
    </row>
    <row r="73" spans="1:10" s="2" customFormat="1" ht="12.75" customHeight="1">
      <c r="B73" s="252" t="s">
        <v>0</v>
      </c>
      <c r="C73" s="253"/>
      <c r="D73" s="253"/>
      <c r="E73" s="253"/>
      <c r="F73" s="253"/>
      <c r="G73" s="253"/>
      <c r="H73" s="253"/>
      <c r="I73" s="253"/>
      <c r="J73" s="1">
        <f>SUM(J10:J72)</f>
        <v>0</v>
      </c>
    </row>
    <row r="74" spans="1:10" s="2" customFormat="1" ht="42.75" customHeight="1">
      <c r="B74" s="3" t="s">
        <v>1</v>
      </c>
      <c r="C74" s="230" t="s">
        <v>2</v>
      </c>
      <c r="D74" s="254"/>
      <c r="E74" s="254"/>
      <c r="F74" s="254"/>
      <c r="G74" s="254"/>
      <c r="H74" s="254"/>
      <c r="I74" s="254"/>
      <c r="J74" s="254"/>
    </row>
    <row r="75" spans="1:10" s="2" customFormat="1" ht="47.25" customHeight="1">
      <c r="B75" s="3" t="s">
        <v>3</v>
      </c>
      <c r="C75" s="232" t="s">
        <v>4</v>
      </c>
      <c r="D75" s="255"/>
      <c r="E75" s="255"/>
      <c r="F75" s="255"/>
      <c r="G75" s="255"/>
      <c r="H75" s="255"/>
      <c r="I75" s="255"/>
      <c r="J75" s="255"/>
    </row>
    <row r="77" spans="1:10" s="42" customFormat="1" ht="11.25" customHeight="1">
      <c r="A77" s="24"/>
      <c r="B77" s="24" t="s">
        <v>24</v>
      </c>
      <c r="C77" s="4"/>
      <c r="D77" s="194"/>
      <c r="E77" s="4"/>
      <c r="F77" s="4"/>
      <c r="G77" s="4"/>
      <c r="H77" s="4"/>
      <c r="I77" s="4"/>
      <c r="J77" s="4"/>
    </row>
    <row r="78" spans="1:10" s="42" customFormat="1" ht="15" customHeight="1">
      <c r="A78" s="25"/>
      <c r="B78" s="25"/>
      <c r="C78" s="43"/>
      <c r="D78" s="26"/>
      <c r="E78" s="26"/>
      <c r="F78" s="26"/>
      <c r="G78" s="20"/>
      <c r="H78" s="20"/>
      <c r="I78" s="20"/>
      <c r="J78" s="43"/>
    </row>
    <row r="79" spans="1:10" ht="32.25" customHeight="1">
      <c r="B79" s="64" t="s">
        <v>17</v>
      </c>
      <c r="C79" s="225" t="s">
        <v>158</v>
      </c>
      <c r="D79" s="225"/>
      <c r="E79" s="225"/>
      <c r="F79" s="225"/>
      <c r="G79" s="225"/>
      <c r="H79" s="225"/>
      <c r="I79" s="225"/>
      <c r="J79" s="225"/>
    </row>
    <row r="80" spans="1:10" ht="21" customHeight="1">
      <c r="B80" s="64" t="s">
        <v>18</v>
      </c>
      <c r="C80" s="119" t="s">
        <v>60</v>
      </c>
      <c r="D80" s="18"/>
      <c r="E80" s="120"/>
      <c r="F80" s="121"/>
      <c r="G80" s="121"/>
    </row>
    <row r="81" spans="2:10" ht="14.25" customHeight="1">
      <c r="B81" s="64"/>
      <c r="C81" s="122" t="s">
        <v>37</v>
      </c>
      <c r="D81" s="18"/>
      <c r="E81" s="120"/>
      <c r="F81" s="121"/>
      <c r="G81" s="121"/>
    </row>
    <row r="82" spans="2:10" ht="14.25" customHeight="1">
      <c r="B82" s="64"/>
      <c r="C82" s="122" t="s">
        <v>159</v>
      </c>
      <c r="D82" s="18"/>
      <c r="E82" s="120"/>
      <c r="F82" s="121"/>
      <c r="G82" s="121"/>
    </row>
    <row r="83" spans="2:10" ht="14.25" customHeight="1">
      <c r="B83" s="64"/>
      <c r="C83" s="123" t="s">
        <v>38</v>
      </c>
      <c r="D83" s="18"/>
      <c r="E83" s="120"/>
      <c r="F83" s="121"/>
      <c r="G83" s="121"/>
    </row>
    <row r="84" spans="2:10" ht="14.25" customHeight="1">
      <c r="B84" s="64"/>
      <c r="C84" s="123" t="s">
        <v>61</v>
      </c>
      <c r="D84" s="18"/>
      <c r="E84" s="120"/>
      <c r="F84" s="121"/>
      <c r="G84" s="121"/>
    </row>
    <row r="85" spans="2:10" ht="14.25" customHeight="1">
      <c r="B85" s="64"/>
      <c r="C85" s="124" t="s">
        <v>409</v>
      </c>
      <c r="D85" s="18"/>
      <c r="E85" s="120"/>
      <c r="F85" s="121"/>
      <c r="G85" s="121"/>
      <c r="H85" s="202"/>
      <c r="I85" s="202"/>
      <c r="J85" s="202"/>
    </row>
    <row r="86" spans="2:10" ht="14.25" customHeight="1">
      <c r="B86" s="64"/>
      <c r="C86" s="124" t="s">
        <v>410</v>
      </c>
      <c r="D86" s="18"/>
      <c r="E86" s="120"/>
      <c r="F86" s="121"/>
      <c r="G86" s="121"/>
      <c r="H86" s="202"/>
      <c r="I86" s="202"/>
      <c r="J86" s="202"/>
    </row>
    <row r="87" spans="2:10" ht="33" customHeight="1">
      <c r="B87" s="64"/>
      <c r="C87" s="256" t="s">
        <v>411</v>
      </c>
      <c r="D87" s="256"/>
      <c r="E87" s="256"/>
      <c r="F87" s="256"/>
      <c r="G87" s="256"/>
      <c r="H87" s="256"/>
      <c r="I87" s="256"/>
      <c r="J87" s="256"/>
    </row>
    <row r="88" spans="2:10" ht="33" customHeight="1">
      <c r="B88" s="64" t="s">
        <v>19</v>
      </c>
      <c r="C88" s="225" t="s">
        <v>160</v>
      </c>
      <c r="D88" s="225"/>
      <c r="E88" s="225"/>
      <c r="F88" s="225"/>
      <c r="G88" s="225"/>
      <c r="H88" s="225"/>
      <c r="I88" s="33"/>
      <c r="J88" s="33"/>
    </row>
    <row r="89" spans="2:10" ht="41.25" customHeight="1">
      <c r="B89" s="64" t="s">
        <v>20</v>
      </c>
      <c r="C89" s="32" t="s">
        <v>27</v>
      </c>
      <c r="D89" s="248" t="s">
        <v>437</v>
      </c>
      <c r="E89" s="248"/>
      <c r="F89" s="248"/>
      <c r="G89" s="248"/>
      <c r="H89" s="248"/>
      <c r="I89" s="248"/>
    </row>
    <row r="90" spans="2:10" ht="34.5" customHeight="1">
      <c r="B90" s="89"/>
      <c r="C90" s="2"/>
      <c r="D90" s="248" t="s">
        <v>432</v>
      </c>
      <c r="E90" s="248"/>
      <c r="F90" s="248"/>
      <c r="G90" s="248"/>
      <c r="H90" s="248"/>
      <c r="I90" s="248"/>
    </row>
    <row r="91" spans="2:10" ht="42.75" customHeight="1">
      <c r="B91" s="89"/>
      <c r="C91" s="2"/>
      <c r="D91" s="248" t="s">
        <v>433</v>
      </c>
      <c r="E91" s="248"/>
      <c r="F91" s="248"/>
      <c r="G91" s="248"/>
      <c r="H91" s="248"/>
      <c r="I91" s="248"/>
    </row>
  </sheetData>
  <autoFilter ref="A3:J75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3">
    <mergeCell ref="C88:H88"/>
    <mergeCell ref="C79:J79"/>
    <mergeCell ref="A5:J5"/>
    <mergeCell ref="B73:I73"/>
    <mergeCell ref="C74:J74"/>
    <mergeCell ref="C75:J75"/>
    <mergeCell ref="C87:J87"/>
    <mergeCell ref="D89:I89"/>
    <mergeCell ref="D90:I90"/>
    <mergeCell ref="D91:I9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honeticPr fontId="36" type="noConversion"/>
  <pageMargins left="0.7" right="0.7" top="0.75" bottom="0.75" header="0.3" footer="0.3"/>
  <pageSetup paperSize="9" scale="45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FFFFFF"/>
  </sheetPr>
  <dimension ref="A1:J47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47" t="str">
        <f ca="1">MID(CELL("nazwa_pliku",A1),FIND("]",CELL("nazwa_pliku",A1),1)+1,100)</f>
        <v>Część 03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s="2" customFormat="1" ht="12.75">
      <c r="A5" s="247" t="s">
        <v>334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6" t="str">
        <f>HYPERLINK("#'Suma'!A1","wstecz")</f>
        <v>wstecz</v>
      </c>
      <c r="B6" s="87"/>
      <c r="C6" s="87"/>
      <c r="D6" s="8"/>
      <c r="E6" s="8"/>
      <c r="F6" s="8"/>
      <c r="G6" s="8"/>
      <c r="H6" s="8"/>
      <c r="I6" s="8"/>
      <c r="J6" s="8"/>
    </row>
    <row r="7" spans="1:10" s="2" customFormat="1" ht="17.2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74.75" customHeight="1">
      <c r="B10" s="9" t="s">
        <v>17</v>
      </c>
      <c r="C10" s="49" t="s">
        <v>384</v>
      </c>
      <c r="D10" s="50" t="s">
        <v>383</v>
      </c>
      <c r="E10" s="11"/>
      <c r="F10" s="11"/>
      <c r="G10" s="12" t="s">
        <v>321</v>
      </c>
      <c r="H10" s="22">
        <v>20</v>
      </c>
      <c r="I10" s="13"/>
      <c r="J10" s="14">
        <f t="shared" ref="J10:J15" si="0">H10*I10</f>
        <v>0</v>
      </c>
    </row>
    <row r="11" spans="1:10" s="2" customFormat="1" ht="198.75" customHeight="1">
      <c r="B11" s="9" t="s">
        <v>18</v>
      </c>
      <c r="C11" s="145" t="s">
        <v>385</v>
      </c>
      <c r="D11" s="50" t="s">
        <v>383</v>
      </c>
      <c r="E11" s="11"/>
      <c r="F11" s="11"/>
      <c r="G11" s="147" t="s">
        <v>321</v>
      </c>
      <c r="H11" s="148">
        <v>30</v>
      </c>
      <c r="I11" s="13"/>
      <c r="J11" s="14">
        <f t="shared" si="0"/>
        <v>0</v>
      </c>
    </row>
    <row r="12" spans="1:10" s="2" customFormat="1" ht="168.75" customHeight="1">
      <c r="B12" s="9" t="s">
        <v>19</v>
      </c>
      <c r="C12" s="145" t="s">
        <v>386</v>
      </c>
      <c r="D12" s="146" t="s">
        <v>310</v>
      </c>
      <c r="E12" s="11"/>
      <c r="F12" s="11"/>
      <c r="G12" s="147" t="s">
        <v>321</v>
      </c>
      <c r="H12" s="148">
        <v>3</v>
      </c>
      <c r="I12" s="13"/>
      <c r="J12" s="14">
        <f t="shared" si="0"/>
        <v>0</v>
      </c>
    </row>
    <row r="13" spans="1:10" s="2" customFormat="1" ht="153" customHeight="1">
      <c r="B13" s="9" t="s">
        <v>20</v>
      </c>
      <c r="C13" s="145" t="s">
        <v>387</v>
      </c>
      <c r="D13" s="146" t="s">
        <v>377</v>
      </c>
      <c r="E13" s="11"/>
      <c r="F13" s="11"/>
      <c r="G13" s="12" t="s">
        <v>321</v>
      </c>
      <c r="H13" s="53">
        <v>12</v>
      </c>
      <c r="I13" s="13"/>
      <c r="J13" s="14">
        <f t="shared" si="0"/>
        <v>0</v>
      </c>
    </row>
    <row r="14" spans="1:10" s="2" customFormat="1" ht="208.5" customHeight="1">
      <c r="B14" s="101" t="s">
        <v>21</v>
      </c>
      <c r="C14" s="102" t="s">
        <v>161</v>
      </c>
      <c r="D14" s="52" t="s">
        <v>388</v>
      </c>
      <c r="E14" s="11"/>
      <c r="F14" s="11"/>
      <c r="G14" s="12" t="s">
        <v>321</v>
      </c>
      <c r="H14" s="54">
        <v>10</v>
      </c>
      <c r="I14" s="13"/>
      <c r="J14" s="14">
        <f t="shared" si="0"/>
        <v>0</v>
      </c>
    </row>
    <row r="15" spans="1:10" s="2" customFormat="1" ht="108" customHeight="1">
      <c r="B15" s="101" t="s">
        <v>22</v>
      </c>
      <c r="C15" s="49" t="s">
        <v>162</v>
      </c>
      <c r="D15" s="50" t="s">
        <v>389</v>
      </c>
      <c r="E15" s="11"/>
      <c r="F15" s="11"/>
      <c r="G15" s="12" t="s">
        <v>321</v>
      </c>
      <c r="H15" s="55">
        <v>39</v>
      </c>
      <c r="I15" s="13"/>
      <c r="J15" s="14">
        <f t="shared" si="0"/>
        <v>0</v>
      </c>
    </row>
    <row r="16" spans="1:10" s="2" customFormat="1" ht="195.75" customHeight="1">
      <c r="B16" s="9" t="s">
        <v>23</v>
      </c>
      <c r="C16" s="102" t="s">
        <v>404</v>
      </c>
      <c r="D16" s="52" t="s">
        <v>311</v>
      </c>
      <c r="E16" s="11"/>
      <c r="F16" s="11"/>
      <c r="G16" s="12" t="s">
        <v>164</v>
      </c>
      <c r="H16" s="54">
        <v>70</v>
      </c>
      <c r="I16" s="13"/>
      <c r="J16" s="14">
        <f t="shared" ref="J16:J24" si="1">H16*I16</f>
        <v>0</v>
      </c>
    </row>
    <row r="17" spans="1:10" s="138" customFormat="1" ht="186.75" customHeight="1">
      <c r="B17" s="9" t="s">
        <v>26</v>
      </c>
      <c r="C17" s="160" t="s">
        <v>404</v>
      </c>
      <c r="D17" s="52" t="s">
        <v>311</v>
      </c>
      <c r="E17" s="11"/>
      <c r="F17" s="11"/>
      <c r="G17" s="147" t="s">
        <v>164</v>
      </c>
      <c r="H17" s="161">
        <v>15</v>
      </c>
      <c r="I17" s="13"/>
      <c r="J17" s="14">
        <f t="shared" si="1"/>
        <v>0</v>
      </c>
    </row>
    <row r="18" spans="1:10" s="2" customFormat="1" ht="189" customHeight="1">
      <c r="B18" s="9" t="s">
        <v>31</v>
      </c>
      <c r="C18" s="49" t="s">
        <v>405</v>
      </c>
      <c r="D18" s="50" t="s">
        <v>163</v>
      </c>
      <c r="E18" s="11"/>
      <c r="F18" s="11"/>
      <c r="G18" s="12" t="s">
        <v>165</v>
      </c>
      <c r="H18" s="53">
        <v>70</v>
      </c>
      <c r="I18" s="13"/>
      <c r="J18" s="14">
        <f t="shared" si="1"/>
        <v>0</v>
      </c>
    </row>
    <row r="19" spans="1:10" s="138" customFormat="1" ht="195" customHeight="1">
      <c r="B19" s="9" t="s">
        <v>32</v>
      </c>
      <c r="C19" s="145" t="s">
        <v>405</v>
      </c>
      <c r="D19" s="146" t="s">
        <v>312</v>
      </c>
      <c r="E19" s="11"/>
      <c r="F19" s="11"/>
      <c r="G19" s="147" t="s">
        <v>165</v>
      </c>
      <c r="H19" s="148">
        <v>15</v>
      </c>
      <c r="I19" s="13"/>
      <c r="J19" s="14">
        <f t="shared" si="1"/>
        <v>0</v>
      </c>
    </row>
    <row r="20" spans="1:10" s="2" customFormat="1" ht="138" customHeight="1">
      <c r="B20" s="9" t="s">
        <v>33</v>
      </c>
      <c r="C20" s="70" t="s">
        <v>233</v>
      </c>
      <c r="D20" s="71" t="s">
        <v>307</v>
      </c>
      <c r="E20" s="11"/>
      <c r="F20" s="11"/>
      <c r="G20" s="72" t="s">
        <v>321</v>
      </c>
      <c r="H20" s="133">
        <v>8</v>
      </c>
      <c r="I20" s="13"/>
      <c r="J20" s="14">
        <f t="shared" si="1"/>
        <v>0</v>
      </c>
    </row>
    <row r="21" spans="1:10" s="2" customFormat="1" ht="134.25" customHeight="1">
      <c r="B21" s="9" t="s">
        <v>46</v>
      </c>
      <c r="C21" s="34" t="s">
        <v>233</v>
      </c>
      <c r="D21" s="71" t="s">
        <v>307</v>
      </c>
      <c r="E21" s="11"/>
      <c r="F21" s="11"/>
      <c r="G21" s="12" t="s">
        <v>321</v>
      </c>
      <c r="H21" s="67">
        <v>10</v>
      </c>
      <c r="I21" s="13"/>
      <c r="J21" s="14">
        <f t="shared" si="1"/>
        <v>0</v>
      </c>
    </row>
    <row r="22" spans="1:10" s="2" customFormat="1" ht="154.5" customHeight="1">
      <c r="B22" s="9" t="s">
        <v>47</v>
      </c>
      <c r="C22" s="34" t="s">
        <v>233</v>
      </c>
      <c r="D22" s="71" t="s">
        <v>307</v>
      </c>
      <c r="E22" s="11"/>
      <c r="F22" s="11"/>
      <c r="G22" s="12" t="s">
        <v>321</v>
      </c>
      <c r="H22" s="67">
        <v>8</v>
      </c>
      <c r="I22" s="13"/>
      <c r="J22" s="14">
        <f t="shared" si="1"/>
        <v>0</v>
      </c>
    </row>
    <row r="23" spans="1:10" s="2" customFormat="1" ht="156" customHeight="1">
      <c r="B23" s="9" t="s">
        <v>49</v>
      </c>
      <c r="C23" s="34" t="s">
        <v>246</v>
      </c>
      <c r="D23" s="111" t="s">
        <v>304</v>
      </c>
      <c r="E23" s="11"/>
      <c r="F23" s="11"/>
      <c r="G23" s="12" t="s">
        <v>305</v>
      </c>
      <c r="H23" s="118">
        <v>30</v>
      </c>
      <c r="I23" s="13"/>
      <c r="J23" s="14">
        <f t="shared" si="1"/>
        <v>0</v>
      </c>
    </row>
    <row r="24" spans="1:10" s="2" customFormat="1" ht="153">
      <c r="B24" s="9" t="s">
        <v>50</v>
      </c>
      <c r="C24" s="162" t="s">
        <v>168</v>
      </c>
      <c r="D24" s="185" t="s">
        <v>330</v>
      </c>
      <c r="E24" s="11"/>
      <c r="F24" s="11"/>
      <c r="G24" s="147" t="s">
        <v>319</v>
      </c>
      <c r="H24" s="148">
        <v>8</v>
      </c>
      <c r="I24" s="13"/>
      <c r="J24" s="14">
        <f t="shared" si="1"/>
        <v>0</v>
      </c>
    </row>
    <row r="25" spans="1:10" s="2" customFormat="1" ht="12.75">
      <c r="B25" s="227" t="s">
        <v>0</v>
      </c>
      <c r="C25" s="257"/>
      <c r="D25" s="257"/>
      <c r="E25" s="257"/>
      <c r="F25" s="257"/>
      <c r="G25" s="257"/>
      <c r="H25" s="257"/>
      <c r="I25" s="257"/>
      <c r="J25" s="1">
        <f>SUM(J10:J24)</f>
        <v>0</v>
      </c>
    </row>
    <row r="26" spans="1:10" s="2" customFormat="1" ht="44.25" customHeight="1">
      <c r="B26" s="3" t="s">
        <v>1</v>
      </c>
      <c r="C26" s="230" t="s">
        <v>2</v>
      </c>
      <c r="D26" s="258"/>
      <c r="E26" s="258"/>
      <c r="F26" s="258"/>
      <c r="G26" s="258"/>
      <c r="H26" s="258"/>
      <c r="I26" s="258"/>
      <c r="J26" s="258"/>
    </row>
    <row r="27" spans="1:10" s="2" customFormat="1" ht="40.5" customHeight="1">
      <c r="B27" s="3" t="s">
        <v>3</v>
      </c>
      <c r="C27" s="232" t="s">
        <v>4</v>
      </c>
      <c r="D27" s="255"/>
      <c r="E27" s="255"/>
      <c r="F27" s="255"/>
      <c r="G27" s="255"/>
      <c r="H27" s="255"/>
      <c r="I27" s="255"/>
      <c r="J27" s="255"/>
    </row>
    <row r="28" spans="1:10">
      <c r="B28" s="3"/>
      <c r="C28" s="125"/>
      <c r="D28" s="126"/>
      <c r="E28" s="126"/>
      <c r="F28" s="126"/>
      <c r="G28" s="126"/>
      <c r="H28" s="126"/>
    </row>
    <row r="29" spans="1:10" s="42" customFormat="1" ht="11.25" customHeight="1">
      <c r="A29" s="24"/>
      <c r="B29" s="24" t="s">
        <v>24</v>
      </c>
      <c r="C29" s="4"/>
      <c r="D29" s="4"/>
      <c r="E29" s="4"/>
      <c r="F29" s="4"/>
      <c r="G29" s="4"/>
      <c r="H29" s="4"/>
      <c r="I29" s="4"/>
      <c r="J29" s="4"/>
    </row>
    <row r="30" spans="1:10" s="42" customFormat="1" ht="15" customHeight="1">
      <c r="A30" s="25"/>
      <c r="B30" s="25"/>
      <c r="C30" s="43"/>
      <c r="D30" s="26"/>
      <c r="E30" s="26"/>
      <c r="F30" s="26"/>
      <c r="G30" s="20"/>
      <c r="H30" s="20"/>
      <c r="I30" s="20"/>
      <c r="J30" s="43"/>
    </row>
    <row r="31" spans="1:10" ht="35.25" customHeight="1">
      <c r="B31" s="64" t="s">
        <v>17</v>
      </c>
      <c r="C31" s="225" t="s">
        <v>166</v>
      </c>
      <c r="D31" s="225"/>
      <c r="E31" s="225"/>
      <c r="F31" s="225"/>
      <c r="G31" s="225"/>
      <c r="H31" s="225"/>
      <c r="I31" s="225"/>
      <c r="J31" s="225"/>
    </row>
    <row r="32" spans="1:10" ht="14.25" customHeight="1">
      <c r="B32" s="64" t="s">
        <v>18</v>
      </c>
      <c r="C32" s="17" t="s">
        <v>60</v>
      </c>
      <c r="D32" s="33"/>
      <c r="E32" s="33"/>
      <c r="F32" s="33"/>
      <c r="G32" s="33"/>
      <c r="H32" s="33"/>
      <c r="I32" s="33"/>
      <c r="J32" s="33"/>
    </row>
    <row r="33" spans="2:10" ht="14.25" customHeight="1">
      <c r="B33" s="64"/>
      <c r="C33" s="17" t="s">
        <v>37</v>
      </c>
      <c r="D33" s="33"/>
      <c r="E33" s="33"/>
      <c r="F33" s="33"/>
      <c r="G33" s="33"/>
      <c r="H33" s="33"/>
      <c r="I33" s="33"/>
      <c r="J33" s="33"/>
    </row>
    <row r="34" spans="2:10" ht="14.25" customHeight="1">
      <c r="B34" s="64"/>
      <c r="C34" s="17" t="s">
        <v>159</v>
      </c>
      <c r="D34" s="33"/>
      <c r="E34" s="33"/>
      <c r="F34" s="33"/>
      <c r="G34" s="33"/>
      <c r="H34" s="33"/>
      <c r="I34" s="33"/>
      <c r="J34" s="33"/>
    </row>
    <row r="35" spans="2:10" ht="14.25" customHeight="1">
      <c r="B35" s="64"/>
      <c r="C35" s="17" t="s">
        <v>38</v>
      </c>
      <c r="D35" s="33"/>
      <c r="E35" s="33"/>
      <c r="F35" s="33"/>
      <c r="G35" s="33"/>
      <c r="H35" s="33"/>
      <c r="I35" s="33"/>
      <c r="J35" s="33"/>
    </row>
    <row r="36" spans="2:10" ht="14.25" customHeight="1">
      <c r="B36" s="64"/>
      <c r="C36" s="17" t="s">
        <v>61</v>
      </c>
      <c r="D36" s="33"/>
      <c r="E36" s="33"/>
      <c r="F36" s="33"/>
      <c r="G36" s="33"/>
      <c r="H36" s="33"/>
      <c r="I36" s="33"/>
      <c r="J36" s="33"/>
    </row>
    <row r="37" spans="2:10" ht="14.25" customHeight="1">
      <c r="B37" s="64"/>
      <c r="C37" s="17" t="s">
        <v>62</v>
      </c>
      <c r="D37" s="33"/>
      <c r="E37" s="33"/>
      <c r="F37" s="33"/>
      <c r="G37" s="33"/>
      <c r="H37" s="33"/>
      <c r="I37" s="33"/>
      <c r="J37" s="33"/>
    </row>
    <row r="38" spans="2:10" ht="14.25" customHeight="1">
      <c r="B38" s="64"/>
      <c r="C38" s="17" t="s">
        <v>167</v>
      </c>
      <c r="D38" s="33"/>
      <c r="E38" s="33"/>
      <c r="F38" s="33"/>
      <c r="G38" s="33"/>
      <c r="H38" s="33"/>
      <c r="I38" s="33"/>
      <c r="J38" s="33"/>
    </row>
    <row r="39" spans="2:10" ht="14.25" customHeight="1">
      <c r="B39" s="64"/>
      <c r="C39" s="17" t="s">
        <v>64</v>
      </c>
      <c r="D39" s="33"/>
      <c r="E39" s="33"/>
      <c r="F39" s="33"/>
      <c r="G39" s="33"/>
      <c r="H39" s="33"/>
      <c r="I39" s="33"/>
      <c r="J39" s="33"/>
    </row>
    <row r="40" spans="2:10" ht="18.75" customHeight="1">
      <c r="B40" s="64" t="s">
        <v>19</v>
      </c>
      <c r="C40" s="48" t="s">
        <v>390</v>
      </c>
      <c r="D40" s="186"/>
      <c r="E40" s="186"/>
      <c r="F40" s="186"/>
      <c r="G40" s="186"/>
      <c r="H40" s="186"/>
      <c r="I40" s="56"/>
      <c r="J40" s="56"/>
    </row>
    <row r="41" spans="2:10" ht="15" customHeight="1">
      <c r="B41" s="64" t="s">
        <v>20</v>
      </c>
      <c r="C41" s="259" t="s">
        <v>414</v>
      </c>
      <c r="D41" s="259"/>
      <c r="E41" s="259"/>
      <c r="F41" s="259"/>
      <c r="G41" s="31"/>
      <c r="H41" s="31"/>
      <c r="I41" s="80"/>
      <c r="J41" s="80"/>
    </row>
    <row r="42" spans="2:10">
      <c r="B42" s="64" t="s">
        <v>21</v>
      </c>
      <c r="C42" s="17" t="s">
        <v>415</v>
      </c>
      <c r="D42" s="186"/>
      <c r="E42" s="186"/>
      <c r="F42" s="186"/>
      <c r="G42" s="186"/>
      <c r="H42" s="186"/>
      <c r="I42" s="56"/>
      <c r="J42" s="56"/>
    </row>
    <row r="43" spans="2:10">
      <c r="B43" s="64" t="s">
        <v>22</v>
      </c>
      <c r="C43" s="17" t="s">
        <v>416</v>
      </c>
      <c r="I43" s="56"/>
      <c r="J43" s="56"/>
    </row>
    <row r="44" spans="2:10">
      <c r="B44" s="64" t="s">
        <v>23</v>
      </c>
      <c r="C44" s="225" t="s">
        <v>417</v>
      </c>
      <c r="D44" s="225"/>
      <c r="E44" s="225"/>
      <c r="F44" s="225"/>
      <c r="G44" s="225"/>
      <c r="H44" s="225"/>
      <c r="I44" s="56"/>
      <c r="J44" s="56"/>
    </row>
    <row r="45" spans="2:10" ht="15" customHeight="1">
      <c r="B45" s="64" t="s">
        <v>26</v>
      </c>
      <c r="C45" s="30"/>
      <c r="D45" s="27" t="s">
        <v>428</v>
      </c>
    </row>
    <row r="46" spans="2:10" ht="15" customHeight="1">
      <c r="B46" s="64"/>
      <c r="C46" s="30"/>
      <c r="D46" s="27" t="s">
        <v>418</v>
      </c>
    </row>
    <row r="47" spans="2:10" ht="24.75" customHeight="1">
      <c r="B47" s="64"/>
      <c r="C47" s="57"/>
      <c r="D47" s="248" t="s">
        <v>419</v>
      </c>
      <c r="E47" s="248"/>
      <c r="F47" s="248"/>
      <c r="G47" s="248"/>
      <c r="H47" s="248"/>
    </row>
  </sheetData>
  <autoFilter ref="A3:J27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D47:H4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44:H44"/>
    <mergeCell ref="C41:F41"/>
    <mergeCell ref="C27:J27"/>
    <mergeCell ref="C31:J31"/>
    <mergeCell ref="F8:F9"/>
    <mergeCell ref="B25:I25"/>
    <mergeCell ref="C26:J2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29"/>
  <sheetViews>
    <sheetView view="pageBreakPreview" zoomScaleNormal="80" zoomScaleSheetLayoutView="100" workbookViewId="0">
      <selection activeCell="C15" sqref="C15:J15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5" customHeight="1">
      <c r="A4" s="234" t="str">
        <f ca="1">MID(CELL("nazwa_pliku",A1),FIND("]",CELL("nazwa_pliku",A1),1)+1,100)</f>
        <v>Część 04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338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35</v>
      </c>
      <c r="H7" s="241" t="s">
        <v>36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374.25" customHeight="1">
      <c r="B10" s="101" t="s">
        <v>17</v>
      </c>
      <c r="C10" s="127" t="s">
        <v>169</v>
      </c>
      <c r="D10" s="139" t="s">
        <v>313</v>
      </c>
      <c r="E10" s="11"/>
      <c r="F10" s="11"/>
      <c r="G10" s="97" t="s">
        <v>174</v>
      </c>
      <c r="H10" s="98">
        <v>1</v>
      </c>
      <c r="I10" s="13"/>
      <c r="J10" s="14">
        <f>H10*I10</f>
        <v>0</v>
      </c>
    </row>
    <row r="11" spans="1:10" s="2" customFormat="1" ht="178.5" customHeight="1">
      <c r="B11" s="101" t="s">
        <v>18</v>
      </c>
      <c r="C11" s="127" t="s">
        <v>170</v>
      </c>
      <c r="D11" s="139" t="s">
        <v>171</v>
      </c>
      <c r="E11" s="11"/>
      <c r="F11" s="11"/>
      <c r="G11" s="97" t="s">
        <v>174</v>
      </c>
      <c r="H11" s="128">
        <v>1</v>
      </c>
      <c r="I11" s="13"/>
      <c r="J11" s="14">
        <f>H11*I11</f>
        <v>0</v>
      </c>
    </row>
    <row r="12" spans="1:10" s="2" customFormat="1" ht="206.25" customHeight="1">
      <c r="B12" s="101" t="s">
        <v>19</v>
      </c>
      <c r="C12" s="10" t="s">
        <v>172</v>
      </c>
      <c r="D12" s="35" t="s">
        <v>314</v>
      </c>
      <c r="E12" s="11"/>
      <c r="F12" s="11"/>
      <c r="G12" s="59" t="s">
        <v>174</v>
      </c>
      <c r="H12" s="58">
        <v>1</v>
      </c>
      <c r="I12" s="13"/>
      <c r="J12" s="14">
        <f>H12*I12</f>
        <v>0</v>
      </c>
    </row>
    <row r="13" spans="1:10" s="2" customFormat="1" ht="171" customHeight="1">
      <c r="B13" s="101" t="s">
        <v>20</v>
      </c>
      <c r="C13" s="10" t="s">
        <v>173</v>
      </c>
      <c r="D13" s="35" t="s">
        <v>315</v>
      </c>
      <c r="E13" s="11"/>
      <c r="F13" s="11"/>
      <c r="G13" s="12" t="s">
        <v>174</v>
      </c>
      <c r="H13" s="58">
        <v>10</v>
      </c>
      <c r="I13" s="13"/>
      <c r="J13" s="14">
        <f>H13*I13</f>
        <v>0</v>
      </c>
    </row>
    <row r="14" spans="1:10" s="2" customFormat="1" ht="12.75">
      <c r="B14" s="227" t="s">
        <v>0</v>
      </c>
      <c r="C14" s="257"/>
      <c r="D14" s="257"/>
      <c r="E14" s="257"/>
      <c r="F14" s="257"/>
      <c r="G14" s="257"/>
      <c r="H14" s="257"/>
      <c r="I14" s="257"/>
      <c r="J14" s="1">
        <f>SUM(J10:J13)</f>
        <v>0</v>
      </c>
    </row>
    <row r="15" spans="1:10" s="2" customFormat="1" ht="44.25" customHeight="1">
      <c r="B15" s="3" t="s">
        <v>1</v>
      </c>
      <c r="C15" s="230" t="s">
        <v>2</v>
      </c>
      <c r="D15" s="258"/>
      <c r="E15" s="258"/>
      <c r="F15" s="258"/>
      <c r="G15" s="258"/>
      <c r="H15" s="258"/>
      <c r="I15" s="258"/>
      <c r="J15" s="258"/>
    </row>
    <row r="16" spans="1:10" s="2" customFormat="1" ht="45.75" customHeight="1">
      <c r="B16" s="3" t="s">
        <v>3</v>
      </c>
      <c r="C16" s="232" t="s">
        <v>4</v>
      </c>
      <c r="D16" s="255"/>
      <c r="E16" s="255"/>
      <c r="F16" s="255"/>
      <c r="G16" s="255"/>
      <c r="H16" s="255"/>
      <c r="I16" s="255"/>
      <c r="J16" s="255"/>
    </row>
    <row r="18" spans="1:10">
      <c r="A18" s="24"/>
      <c r="B18" s="24" t="s">
        <v>24</v>
      </c>
      <c r="C18" s="4"/>
      <c r="D18" s="4"/>
      <c r="E18" s="4"/>
      <c r="F18" s="4"/>
      <c r="G18" s="4"/>
      <c r="H18" s="4"/>
      <c r="I18" s="4"/>
      <c r="J18" s="4"/>
    </row>
    <row r="19" spans="1:10">
      <c r="A19" s="25"/>
      <c r="B19" s="25"/>
      <c r="C19" s="43"/>
      <c r="D19" s="26"/>
      <c r="E19" s="26"/>
      <c r="F19" s="26"/>
      <c r="G19" s="20"/>
      <c r="H19" s="20"/>
      <c r="I19" s="20"/>
      <c r="J19" s="43"/>
    </row>
    <row r="20" spans="1:10" ht="34.5" customHeight="1">
      <c r="B20" s="64" t="s">
        <v>17</v>
      </c>
      <c r="C20" s="225" t="s">
        <v>175</v>
      </c>
      <c r="D20" s="225"/>
      <c r="E20" s="225"/>
      <c r="F20" s="225"/>
      <c r="G20" s="225"/>
      <c r="H20" s="225"/>
      <c r="I20" s="225"/>
      <c r="J20" s="225"/>
    </row>
    <row r="21" spans="1:10" ht="16.5" customHeight="1">
      <c r="B21" s="64" t="s">
        <v>18</v>
      </c>
      <c r="C21" s="48" t="s">
        <v>60</v>
      </c>
      <c r="D21" s="31"/>
      <c r="E21" s="31"/>
      <c r="F21" s="31"/>
      <c r="G21" s="31"/>
      <c r="H21" s="31"/>
      <c r="I21" s="31"/>
      <c r="J21" s="31"/>
    </row>
    <row r="22" spans="1:10">
      <c r="B22" s="64"/>
      <c r="C22" s="17" t="s">
        <v>37</v>
      </c>
      <c r="D22" s="33"/>
      <c r="E22" s="33"/>
      <c r="F22" s="33"/>
      <c r="G22" s="33"/>
      <c r="H22" s="33"/>
      <c r="I22" s="33"/>
      <c r="J22" s="33"/>
    </row>
    <row r="23" spans="1:10">
      <c r="B23" s="64"/>
      <c r="C23" s="17" t="s">
        <v>159</v>
      </c>
      <c r="D23" s="33"/>
      <c r="E23" s="33"/>
      <c r="F23" s="33"/>
      <c r="G23" s="33"/>
      <c r="H23" s="33"/>
      <c r="I23" s="33"/>
      <c r="J23" s="33"/>
    </row>
    <row r="24" spans="1:10">
      <c r="B24" s="64"/>
      <c r="C24" s="17" t="s">
        <v>38</v>
      </c>
      <c r="D24" s="33"/>
      <c r="E24" s="33"/>
      <c r="F24" s="33"/>
      <c r="G24" s="33"/>
      <c r="H24" s="33"/>
      <c r="I24" s="33"/>
      <c r="J24" s="33"/>
    </row>
    <row r="25" spans="1:10">
      <c r="B25" s="64"/>
      <c r="C25" s="17" t="s">
        <v>61</v>
      </c>
      <c r="D25" s="33"/>
      <c r="E25" s="33"/>
      <c r="F25" s="33"/>
      <c r="G25" s="33"/>
      <c r="H25" s="33"/>
      <c r="I25" s="33"/>
      <c r="J25" s="33"/>
    </row>
    <row r="26" spans="1:10">
      <c r="B26" s="64"/>
      <c r="C26" s="17" t="s">
        <v>62</v>
      </c>
      <c r="D26" s="33"/>
      <c r="E26" s="33"/>
      <c r="F26" s="33"/>
      <c r="G26" s="33"/>
      <c r="H26" s="33"/>
      <c r="I26" s="33"/>
      <c r="J26" s="33"/>
    </row>
    <row r="27" spans="1:10">
      <c r="B27" s="64"/>
      <c r="C27" s="17" t="s">
        <v>176</v>
      </c>
      <c r="D27" s="33"/>
      <c r="E27" s="33"/>
      <c r="F27" s="33"/>
      <c r="G27" s="33"/>
      <c r="H27" s="33"/>
      <c r="I27" s="33"/>
      <c r="J27" s="33"/>
    </row>
    <row r="28" spans="1:10">
      <c r="B28" s="64" t="s">
        <v>19</v>
      </c>
      <c r="C28" s="48" t="s">
        <v>398</v>
      </c>
      <c r="D28" s="48"/>
      <c r="E28" s="48"/>
      <c r="F28" s="48"/>
      <c r="G28" s="48"/>
      <c r="H28" s="48"/>
      <c r="I28" s="48"/>
      <c r="J28" s="48"/>
    </row>
    <row r="29" spans="1:10" ht="15" customHeight="1">
      <c r="B29" s="64" t="s">
        <v>20</v>
      </c>
      <c r="C29" s="32" t="s">
        <v>27</v>
      </c>
      <c r="D29" s="18" t="s">
        <v>177</v>
      </c>
    </row>
  </sheetData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16:J16"/>
    <mergeCell ref="C20:J20"/>
    <mergeCell ref="B14:I14"/>
    <mergeCell ref="C15:J15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FFFFFF"/>
  </sheetPr>
  <dimension ref="A1:J63"/>
  <sheetViews>
    <sheetView view="pageBreakPreview" topLeftCell="A43" zoomScaleNormal="80" zoomScaleSheetLayoutView="100" workbookViewId="0">
      <selection activeCell="B44" sqref="B4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05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211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207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60"/>
      <c r="E9" s="262"/>
      <c r="F9" s="262"/>
      <c r="G9" s="260"/>
      <c r="H9" s="260"/>
      <c r="I9" s="261"/>
      <c r="J9" s="261"/>
    </row>
    <row r="10" spans="1:10" s="2" customFormat="1" ht="65.25" customHeight="1">
      <c r="B10" s="206" t="s">
        <v>17</v>
      </c>
      <c r="C10" s="172" t="s">
        <v>178</v>
      </c>
      <c r="D10" s="212" t="s">
        <v>179</v>
      </c>
      <c r="E10" s="11"/>
      <c r="F10" s="11"/>
      <c r="G10" s="61" t="s">
        <v>263</v>
      </c>
      <c r="H10" s="22">
        <v>3</v>
      </c>
      <c r="I10" s="13"/>
      <c r="J10" s="14">
        <f t="shared" ref="J10:J43" si="0">H10*I10</f>
        <v>0</v>
      </c>
    </row>
    <row r="11" spans="1:10" s="2" customFormat="1" ht="111" customHeight="1">
      <c r="B11" s="205" t="s">
        <v>18</v>
      </c>
      <c r="C11" s="162" t="s">
        <v>253</v>
      </c>
      <c r="D11" s="152" t="s">
        <v>260</v>
      </c>
      <c r="E11" s="11"/>
      <c r="F11" s="11"/>
      <c r="G11" s="153" t="s">
        <v>287</v>
      </c>
      <c r="H11" s="148">
        <v>1</v>
      </c>
      <c r="I11" s="13"/>
      <c r="J11" s="14">
        <f t="shared" si="0"/>
        <v>0</v>
      </c>
    </row>
    <row r="12" spans="1:10" s="2" customFormat="1" ht="99.75" customHeight="1">
      <c r="B12" s="205" t="s">
        <v>19</v>
      </c>
      <c r="C12" s="162" t="s">
        <v>254</v>
      </c>
      <c r="D12" s="152" t="s">
        <v>258</v>
      </c>
      <c r="E12" s="11"/>
      <c r="F12" s="11"/>
      <c r="G12" s="153" t="s">
        <v>209</v>
      </c>
      <c r="H12" s="148">
        <v>1</v>
      </c>
      <c r="I12" s="13"/>
      <c r="J12" s="14">
        <f t="shared" si="0"/>
        <v>0</v>
      </c>
    </row>
    <row r="13" spans="1:10" s="2" customFormat="1" ht="115.5" customHeight="1">
      <c r="B13" s="206" t="s">
        <v>20</v>
      </c>
      <c r="C13" s="181" t="s">
        <v>308</v>
      </c>
      <c r="D13" s="156" t="s">
        <v>281</v>
      </c>
      <c r="E13" s="11"/>
      <c r="F13" s="11"/>
      <c r="G13" s="61" t="s">
        <v>291</v>
      </c>
      <c r="H13" s="22">
        <v>2</v>
      </c>
      <c r="I13" s="13"/>
      <c r="J13" s="14">
        <f t="shared" si="0"/>
        <v>0</v>
      </c>
    </row>
    <row r="14" spans="1:10" s="2" customFormat="1" ht="113.25" customHeight="1">
      <c r="B14" s="205" t="s">
        <v>21</v>
      </c>
      <c r="C14" s="182" t="s">
        <v>180</v>
      </c>
      <c r="D14" s="154" t="s">
        <v>181</v>
      </c>
      <c r="E14" s="11"/>
      <c r="F14" s="11"/>
      <c r="G14" s="61" t="s">
        <v>291</v>
      </c>
      <c r="H14" s="155">
        <v>2</v>
      </c>
      <c r="I14" s="13"/>
      <c r="J14" s="14">
        <f t="shared" si="0"/>
        <v>0</v>
      </c>
    </row>
    <row r="15" spans="1:10" s="2" customFormat="1" ht="111" customHeight="1">
      <c r="B15" s="205" t="s">
        <v>22</v>
      </c>
      <c r="C15" s="182" t="s">
        <v>180</v>
      </c>
      <c r="D15" s="154" t="s">
        <v>181</v>
      </c>
      <c r="E15" s="11"/>
      <c r="F15" s="11"/>
      <c r="G15" s="61" t="s">
        <v>294</v>
      </c>
      <c r="H15" s="22">
        <v>1</v>
      </c>
      <c r="I15" s="13"/>
      <c r="J15" s="14">
        <f t="shared" si="0"/>
        <v>0</v>
      </c>
    </row>
    <row r="16" spans="1:10" s="2" customFormat="1" ht="120.75" customHeight="1">
      <c r="B16" s="206" t="s">
        <v>23</v>
      </c>
      <c r="C16" s="162" t="s">
        <v>255</v>
      </c>
      <c r="D16" s="152" t="s">
        <v>259</v>
      </c>
      <c r="E16" s="11"/>
      <c r="F16" s="11"/>
      <c r="G16" s="153" t="s">
        <v>287</v>
      </c>
      <c r="H16" s="148">
        <v>1</v>
      </c>
      <c r="I16" s="13"/>
      <c r="J16" s="14">
        <f t="shared" si="0"/>
        <v>0</v>
      </c>
    </row>
    <row r="17" spans="2:10" s="2" customFormat="1" ht="132" customHeight="1">
      <c r="B17" s="205" t="s">
        <v>26</v>
      </c>
      <c r="C17" s="162" t="s">
        <v>256</v>
      </c>
      <c r="D17" s="152" t="s">
        <v>261</v>
      </c>
      <c r="E17" s="11"/>
      <c r="F17" s="11"/>
      <c r="G17" s="153" t="s">
        <v>132</v>
      </c>
      <c r="H17" s="148">
        <v>1</v>
      </c>
      <c r="I17" s="13"/>
      <c r="J17" s="14">
        <f t="shared" si="0"/>
        <v>0</v>
      </c>
    </row>
    <row r="18" spans="2:10" s="2" customFormat="1" ht="132" customHeight="1">
      <c r="B18" s="205" t="s">
        <v>31</v>
      </c>
      <c r="C18" s="162" t="s">
        <v>256</v>
      </c>
      <c r="D18" s="152" t="s">
        <v>261</v>
      </c>
      <c r="E18" s="11"/>
      <c r="F18" s="11"/>
      <c r="G18" s="153" t="s">
        <v>287</v>
      </c>
      <c r="H18" s="148">
        <v>1</v>
      </c>
      <c r="I18" s="13"/>
      <c r="J18" s="14">
        <f t="shared" si="0"/>
        <v>0</v>
      </c>
    </row>
    <row r="19" spans="2:10" s="2" customFormat="1" ht="132" customHeight="1">
      <c r="B19" s="206" t="s">
        <v>32</v>
      </c>
      <c r="C19" s="162" t="s">
        <v>256</v>
      </c>
      <c r="D19" s="152" t="s">
        <v>261</v>
      </c>
      <c r="E19" s="11"/>
      <c r="F19" s="11"/>
      <c r="G19" s="153" t="s">
        <v>287</v>
      </c>
      <c r="H19" s="148">
        <v>1</v>
      </c>
      <c r="I19" s="13"/>
      <c r="J19" s="14">
        <f t="shared" si="0"/>
        <v>0</v>
      </c>
    </row>
    <row r="20" spans="2:10" s="2" customFormat="1" ht="89.25" customHeight="1">
      <c r="B20" s="205" t="s">
        <v>33</v>
      </c>
      <c r="C20" s="181" t="s">
        <v>182</v>
      </c>
      <c r="D20" s="60" t="s">
        <v>183</v>
      </c>
      <c r="E20" s="11"/>
      <c r="F20" s="11"/>
      <c r="G20" s="61" t="s">
        <v>210</v>
      </c>
      <c r="H20" s="22">
        <v>1</v>
      </c>
      <c r="I20" s="13"/>
      <c r="J20" s="14">
        <f t="shared" si="0"/>
        <v>0</v>
      </c>
    </row>
    <row r="21" spans="2:10" s="2" customFormat="1" ht="89.25" customHeight="1">
      <c r="B21" s="205" t="s">
        <v>46</v>
      </c>
      <c r="C21" s="181" t="s">
        <v>182</v>
      </c>
      <c r="D21" s="60" t="s">
        <v>183</v>
      </c>
      <c r="E21" s="11"/>
      <c r="F21" s="11"/>
      <c r="G21" s="61" t="s">
        <v>210</v>
      </c>
      <c r="H21" s="22">
        <v>2</v>
      </c>
      <c r="I21" s="13"/>
      <c r="J21" s="14">
        <f t="shared" si="0"/>
        <v>0</v>
      </c>
    </row>
    <row r="22" spans="2:10" s="2" customFormat="1" ht="134.25" customHeight="1">
      <c r="B22" s="206" t="s">
        <v>47</v>
      </c>
      <c r="C22" s="181" t="s">
        <v>184</v>
      </c>
      <c r="D22" s="60" t="s">
        <v>285</v>
      </c>
      <c r="E22" s="11"/>
      <c r="F22" s="11"/>
      <c r="G22" s="61" t="s">
        <v>208</v>
      </c>
      <c r="H22" s="22">
        <v>1</v>
      </c>
      <c r="I22" s="13"/>
      <c r="J22" s="14">
        <f t="shared" si="0"/>
        <v>0</v>
      </c>
    </row>
    <row r="23" spans="2:10" s="2" customFormat="1" ht="76.5">
      <c r="B23" s="205" t="s">
        <v>49</v>
      </c>
      <c r="C23" s="181" t="s">
        <v>185</v>
      </c>
      <c r="D23" s="60" t="s">
        <v>186</v>
      </c>
      <c r="E23" s="11"/>
      <c r="F23" s="11"/>
      <c r="G23" s="61" t="s">
        <v>290</v>
      </c>
      <c r="H23" s="22">
        <v>5</v>
      </c>
      <c r="I23" s="13"/>
      <c r="J23" s="14">
        <f t="shared" si="0"/>
        <v>0</v>
      </c>
    </row>
    <row r="24" spans="2:10" s="2" customFormat="1" ht="105.75" customHeight="1">
      <c r="B24" s="205" t="s">
        <v>50</v>
      </c>
      <c r="C24" s="49" t="s">
        <v>188</v>
      </c>
      <c r="D24" s="213" t="s">
        <v>187</v>
      </c>
      <c r="E24" s="11"/>
      <c r="F24" s="11"/>
      <c r="G24" s="61" t="s">
        <v>288</v>
      </c>
      <c r="H24" s="22">
        <v>41</v>
      </c>
      <c r="I24" s="13"/>
      <c r="J24" s="14">
        <f t="shared" si="0"/>
        <v>0</v>
      </c>
    </row>
    <row r="25" spans="2:10" s="2" customFormat="1" ht="107.25" customHeight="1">
      <c r="B25" s="206" t="s">
        <v>51</v>
      </c>
      <c r="C25" s="181" t="s">
        <v>188</v>
      </c>
      <c r="D25" s="60" t="s">
        <v>187</v>
      </c>
      <c r="E25" s="11"/>
      <c r="F25" s="11"/>
      <c r="G25" s="61" t="s">
        <v>289</v>
      </c>
      <c r="H25" s="22">
        <v>1</v>
      </c>
      <c r="I25" s="13"/>
      <c r="J25" s="14">
        <f t="shared" si="0"/>
        <v>0</v>
      </c>
    </row>
    <row r="26" spans="2:10" s="2" customFormat="1" ht="90.75" customHeight="1">
      <c r="B26" s="205" t="s">
        <v>52</v>
      </c>
      <c r="C26" s="162" t="s">
        <v>273</v>
      </c>
      <c r="D26" s="163" t="s">
        <v>274</v>
      </c>
      <c r="E26" s="11"/>
      <c r="F26" s="11"/>
      <c r="G26" s="153" t="s">
        <v>291</v>
      </c>
      <c r="H26" s="148">
        <v>2</v>
      </c>
      <c r="I26" s="13"/>
      <c r="J26" s="14">
        <f t="shared" si="0"/>
        <v>0</v>
      </c>
    </row>
    <row r="27" spans="2:10" s="2" customFormat="1" ht="61.5" customHeight="1">
      <c r="B27" s="205" t="s">
        <v>53</v>
      </c>
      <c r="C27" s="181" t="s">
        <v>189</v>
      </c>
      <c r="D27" s="60" t="s">
        <v>190</v>
      </c>
      <c r="E27" s="11"/>
      <c r="F27" s="11"/>
      <c r="G27" s="61" t="s">
        <v>290</v>
      </c>
      <c r="H27" s="22">
        <v>1</v>
      </c>
      <c r="I27" s="13"/>
      <c r="J27" s="14">
        <f t="shared" si="0"/>
        <v>0</v>
      </c>
    </row>
    <row r="28" spans="2:10" s="2" customFormat="1" ht="75.75" customHeight="1">
      <c r="B28" s="206" t="s">
        <v>133</v>
      </c>
      <c r="C28" s="181" t="s">
        <v>191</v>
      </c>
      <c r="D28" s="60" t="s">
        <v>192</v>
      </c>
      <c r="E28" s="11"/>
      <c r="F28" s="11"/>
      <c r="G28" s="61" t="s">
        <v>209</v>
      </c>
      <c r="H28" s="22">
        <v>3</v>
      </c>
      <c r="I28" s="13"/>
      <c r="J28" s="14">
        <f t="shared" si="0"/>
        <v>0</v>
      </c>
    </row>
    <row r="29" spans="2:10" s="2" customFormat="1" ht="202.5" customHeight="1">
      <c r="B29" s="205" t="s">
        <v>134</v>
      </c>
      <c r="C29" s="181" t="s">
        <v>193</v>
      </c>
      <c r="D29" s="60" t="s">
        <v>194</v>
      </c>
      <c r="E29" s="11"/>
      <c r="F29" s="11"/>
      <c r="G29" s="61" t="s">
        <v>291</v>
      </c>
      <c r="H29" s="22">
        <v>6</v>
      </c>
      <c r="I29" s="13"/>
      <c r="J29" s="14">
        <f t="shared" si="0"/>
        <v>0</v>
      </c>
    </row>
    <row r="30" spans="2:10" s="2" customFormat="1" ht="122.25" customHeight="1">
      <c r="B30" s="205" t="s">
        <v>135</v>
      </c>
      <c r="C30" s="162" t="s">
        <v>195</v>
      </c>
      <c r="D30" s="152" t="s">
        <v>196</v>
      </c>
      <c r="E30" s="11"/>
      <c r="F30" s="11"/>
      <c r="G30" s="153" t="s">
        <v>292</v>
      </c>
      <c r="H30" s="148">
        <v>1</v>
      </c>
      <c r="I30" s="13"/>
      <c r="J30" s="14">
        <f t="shared" si="0"/>
        <v>0</v>
      </c>
    </row>
    <row r="31" spans="2:10" s="2" customFormat="1" ht="135.75" customHeight="1">
      <c r="B31" s="206" t="s">
        <v>136</v>
      </c>
      <c r="C31" s="181" t="s">
        <v>197</v>
      </c>
      <c r="D31" s="60" t="s">
        <v>198</v>
      </c>
      <c r="E31" s="11"/>
      <c r="F31" s="11"/>
      <c r="G31" s="61" t="s">
        <v>209</v>
      </c>
      <c r="H31" s="22">
        <v>1</v>
      </c>
      <c r="I31" s="13"/>
      <c r="J31" s="14">
        <f t="shared" si="0"/>
        <v>0</v>
      </c>
    </row>
    <row r="32" spans="2:10" s="2" customFormat="1" ht="118.5" customHeight="1">
      <c r="B32" s="205" t="s">
        <v>137</v>
      </c>
      <c r="C32" s="181" t="s">
        <v>199</v>
      </c>
      <c r="D32" s="60" t="s">
        <v>200</v>
      </c>
      <c r="E32" s="11"/>
      <c r="F32" s="11"/>
      <c r="G32" s="61" t="s">
        <v>290</v>
      </c>
      <c r="H32" s="22">
        <v>1</v>
      </c>
      <c r="I32" s="13"/>
      <c r="J32" s="14">
        <f t="shared" si="0"/>
        <v>0</v>
      </c>
    </row>
    <row r="33" spans="2:10" s="2" customFormat="1" ht="127.5">
      <c r="B33" s="205" t="s">
        <v>138</v>
      </c>
      <c r="C33" s="181" t="s">
        <v>201</v>
      </c>
      <c r="D33" s="60" t="s">
        <v>202</v>
      </c>
      <c r="E33" s="11"/>
      <c r="F33" s="11"/>
      <c r="G33" s="61" t="s">
        <v>293</v>
      </c>
      <c r="H33" s="22">
        <v>7</v>
      </c>
      <c r="I33" s="13"/>
      <c r="J33" s="14">
        <f t="shared" si="0"/>
        <v>0</v>
      </c>
    </row>
    <row r="34" spans="2:10" s="2" customFormat="1" ht="100.5" customHeight="1">
      <c r="B34" s="206" t="s">
        <v>139</v>
      </c>
      <c r="C34" s="204" t="s">
        <v>379</v>
      </c>
      <c r="D34" s="136" t="s">
        <v>378</v>
      </c>
      <c r="E34" s="11"/>
      <c r="F34" s="11"/>
      <c r="G34" s="61" t="s">
        <v>263</v>
      </c>
      <c r="H34" s="22">
        <v>1</v>
      </c>
      <c r="I34" s="13"/>
      <c r="J34" s="14">
        <f t="shared" si="0"/>
        <v>0</v>
      </c>
    </row>
    <row r="35" spans="2:10" s="2" customFormat="1" ht="180.75" customHeight="1">
      <c r="B35" s="205" t="s">
        <v>140</v>
      </c>
      <c r="C35" s="181" t="s">
        <v>203</v>
      </c>
      <c r="D35" s="60" t="s">
        <v>284</v>
      </c>
      <c r="E35" s="11"/>
      <c r="F35" s="11"/>
      <c r="G35" s="61" t="s">
        <v>294</v>
      </c>
      <c r="H35" s="22">
        <v>1</v>
      </c>
      <c r="I35" s="13"/>
      <c r="J35" s="14">
        <f t="shared" si="0"/>
        <v>0</v>
      </c>
    </row>
    <row r="36" spans="2:10" s="2" customFormat="1" ht="189.75" customHeight="1">
      <c r="B36" s="205" t="s">
        <v>141</v>
      </c>
      <c r="C36" s="181" t="s">
        <v>204</v>
      </c>
      <c r="D36" s="60" t="s">
        <v>205</v>
      </c>
      <c r="E36" s="11"/>
      <c r="F36" s="11"/>
      <c r="G36" s="61" t="s">
        <v>291</v>
      </c>
      <c r="H36" s="22">
        <v>27</v>
      </c>
      <c r="I36" s="13"/>
      <c r="J36" s="14">
        <f t="shared" si="0"/>
        <v>0</v>
      </c>
    </row>
    <row r="37" spans="2:10" s="2" customFormat="1" ht="106.5" customHeight="1">
      <c r="B37" s="206" t="s">
        <v>142</v>
      </c>
      <c r="C37" s="162" t="s">
        <v>257</v>
      </c>
      <c r="D37" s="152" t="s">
        <v>286</v>
      </c>
      <c r="E37" s="11"/>
      <c r="F37" s="11"/>
      <c r="G37" s="153" t="s">
        <v>295</v>
      </c>
      <c r="H37" s="148">
        <v>1</v>
      </c>
      <c r="I37" s="13"/>
      <c r="J37" s="14">
        <f t="shared" si="0"/>
        <v>0</v>
      </c>
    </row>
    <row r="38" spans="2:10" s="2" customFormat="1" ht="96" customHeight="1">
      <c r="B38" s="205" t="s">
        <v>143</v>
      </c>
      <c r="C38" s="162" t="s">
        <v>276</v>
      </c>
      <c r="D38" s="164" t="s">
        <v>275</v>
      </c>
      <c r="E38" s="11"/>
      <c r="F38" s="11"/>
      <c r="G38" s="149" t="s">
        <v>132</v>
      </c>
      <c r="H38" s="165">
        <v>1</v>
      </c>
      <c r="I38" s="13"/>
      <c r="J38" s="14">
        <f t="shared" si="0"/>
        <v>0</v>
      </c>
    </row>
    <row r="39" spans="2:10" s="2" customFormat="1" ht="201" customHeight="1">
      <c r="B39" s="205" t="s">
        <v>144</v>
      </c>
      <c r="C39" s="116" t="s">
        <v>430</v>
      </c>
      <c r="D39" s="217" t="s">
        <v>431</v>
      </c>
      <c r="E39" s="218"/>
      <c r="F39" s="218"/>
      <c r="G39" s="203" t="s">
        <v>293</v>
      </c>
      <c r="H39" s="216">
        <v>3</v>
      </c>
      <c r="I39" s="214"/>
      <c r="J39" s="215"/>
    </row>
    <row r="40" spans="2:10" s="2" customFormat="1" ht="198" customHeight="1">
      <c r="B40" s="206" t="s">
        <v>145</v>
      </c>
      <c r="C40" s="116" t="s">
        <v>430</v>
      </c>
      <c r="D40" s="217" t="s">
        <v>431</v>
      </c>
      <c r="E40" s="218"/>
      <c r="F40" s="218"/>
      <c r="G40" s="203" t="s">
        <v>293</v>
      </c>
      <c r="H40" s="216">
        <v>2</v>
      </c>
      <c r="I40" s="219"/>
      <c r="J40" s="220"/>
    </row>
    <row r="41" spans="2:10" s="2" customFormat="1" ht="189.75" customHeight="1">
      <c r="B41" s="205" t="s">
        <v>146</v>
      </c>
      <c r="C41" s="116" t="s">
        <v>430</v>
      </c>
      <c r="D41" s="217" t="s">
        <v>431</v>
      </c>
      <c r="E41" s="218"/>
      <c r="F41" s="218"/>
      <c r="G41" s="203" t="s">
        <v>293</v>
      </c>
      <c r="H41" s="216">
        <v>4</v>
      </c>
      <c r="I41" s="219"/>
      <c r="J41" s="220"/>
    </row>
    <row r="42" spans="2:10" s="2" customFormat="1" ht="111" customHeight="1">
      <c r="B42" s="205" t="s">
        <v>147</v>
      </c>
      <c r="C42" s="112" t="s">
        <v>206</v>
      </c>
      <c r="D42" s="60" t="s">
        <v>207</v>
      </c>
      <c r="E42" s="11"/>
      <c r="F42" s="11"/>
      <c r="G42" s="61" t="s">
        <v>34</v>
      </c>
      <c r="H42" s="201">
        <v>1</v>
      </c>
      <c r="I42" s="13"/>
      <c r="J42" s="14">
        <f t="shared" si="0"/>
        <v>0</v>
      </c>
    </row>
    <row r="43" spans="2:10" s="2" customFormat="1" ht="114" customHeight="1">
      <c r="B43" s="206" t="s">
        <v>148</v>
      </c>
      <c r="C43" s="112" t="s">
        <v>206</v>
      </c>
      <c r="D43" s="60" t="s">
        <v>207</v>
      </c>
      <c r="E43" s="11"/>
      <c r="F43" s="11"/>
      <c r="G43" s="61" t="s">
        <v>34</v>
      </c>
      <c r="H43" s="22">
        <v>1</v>
      </c>
      <c r="I43" s="13"/>
      <c r="J43" s="14">
        <f t="shared" si="0"/>
        <v>0</v>
      </c>
    </row>
    <row r="44" spans="2:10" s="2" customFormat="1" ht="105" customHeight="1">
      <c r="B44" s="205" t="s">
        <v>149</v>
      </c>
      <c r="C44" s="151" t="s">
        <v>206</v>
      </c>
      <c r="D44" s="152" t="s">
        <v>207</v>
      </c>
      <c r="E44" s="11"/>
      <c r="F44" s="11"/>
      <c r="G44" s="153" t="s">
        <v>34</v>
      </c>
      <c r="H44" s="148">
        <v>1</v>
      </c>
      <c r="I44" s="13"/>
      <c r="J44" s="14">
        <f t="shared" ref="J44" si="1">H44*I44</f>
        <v>0</v>
      </c>
    </row>
    <row r="45" spans="2:10" s="2" customFormat="1" ht="12.75">
      <c r="B45" s="227" t="s">
        <v>0</v>
      </c>
      <c r="C45" s="257"/>
      <c r="D45" s="257"/>
      <c r="E45" s="257"/>
      <c r="F45" s="257"/>
      <c r="G45" s="257"/>
      <c r="H45" s="257"/>
      <c r="I45" s="257"/>
      <c r="J45" s="1">
        <f>SUM(J10:J44)</f>
        <v>0</v>
      </c>
    </row>
    <row r="46" spans="2:10" s="2" customFormat="1" ht="42.75" customHeight="1">
      <c r="B46" s="3" t="s">
        <v>1</v>
      </c>
      <c r="C46" s="230" t="s">
        <v>2</v>
      </c>
      <c r="D46" s="258"/>
      <c r="E46" s="258"/>
      <c r="F46" s="258"/>
      <c r="G46" s="258"/>
      <c r="H46" s="258"/>
      <c r="I46" s="258"/>
      <c r="J46" s="258"/>
    </row>
    <row r="47" spans="2:10" s="2" customFormat="1" ht="36.75" customHeight="1">
      <c r="B47" s="3" t="s">
        <v>3</v>
      </c>
      <c r="C47" s="232" t="s">
        <v>4</v>
      </c>
      <c r="D47" s="255"/>
      <c r="E47" s="255"/>
      <c r="F47" s="255"/>
      <c r="G47" s="255"/>
      <c r="H47" s="255"/>
      <c r="I47" s="255"/>
      <c r="J47" s="255"/>
    </row>
    <row r="49" spans="1:10" s="42" customFormat="1" ht="11.25" customHeight="1">
      <c r="A49" s="24"/>
      <c r="B49" s="24" t="s">
        <v>24</v>
      </c>
      <c r="C49" s="4"/>
      <c r="D49" s="4"/>
      <c r="E49" s="4"/>
      <c r="F49" s="4"/>
      <c r="G49" s="4"/>
      <c r="H49" s="4"/>
      <c r="I49" s="4"/>
      <c r="J49" s="4"/>
    </row>
    <row r="50" spans="1:10" s="42" customFormat="1" ht="11.25" customHeight="1">
      <c r="A50" s="25"/>
      <c r="B50" s="25"/>
      <c r="C50" s="43"/>
      <c r="D50" s="26"/>
      <c r="E50" s="26"/>
      <c r="F50" s="26"/>
      <c r="G50" s="20"/>
      <c r="H50" s="20"/>
      <c r="I50" s="20"/>
      <c r="J50" s="43"/>
    </row>
    <row r="51" spans="1:10" ht="33.75" customHeight="1">
      <c r="B51" s="64" t="s">
        <v>17</v>
      </c>
      <c r="C51" s="263" t="s">
        <v>158</v>
      </c>
      <c r="D51" s="263"/>
      <c r="E51" s="263"/>
      <c r="F51" s="263"/>
      <c r="G51" s="263"/>
      <c r="H51" s="263"/>
      <c r="I51" s="263"/>
      <c r="J51" s="263"/>
    </row>
    <row r="52" spans="1:10">
      <c r="B52" s="64" t="s">
        <v>18</v>
      </c>
      <c r="C52" s="62" t="s">
        <v>60</v>
      </c>
      <c r="D52" s="62"/>
      <c r="E52" s="29"/>
      <c r="F52" s="63"/>
      <c r="G52" s="19"/>
      <c r="H52" s="15"/>
      <c r="I52" s="15"/>
      <c r="J52" s="15"/>
    </row>
    <row r="53" spans="1:10">
      <c r="B53" s="64"/>
      <c r="C53" s="62" t="s">
        <v>37</v>
      </c>
      <c r="D53" s="62"/>
      <c r="E53" s="29"/>
      <c r="F53" s="63"/>
      <c r="G53" s="19"/>
      <c r="H53" s="15"/>
      <c r="I53" s="15"/>
      <c r="J53" s="15"/>
    </row>
    <row r="54" spans="1:10">
      <c r="B54" s="64"/>
      <c r="C54" s="62" t="s">
        <v>159</v>
      </c>
      <c r="D54" s="62"/>
      <c r="E54" s="29"/>
      <c r="F54" s="63"/>
      <c r="G54" s="19"/>
      <c r="H54" s="15"/>
      <c r="I54" s="15"/>
      <c r="J54" s="15"/>
    </row>
    <row r="55" spans="1:10">
      <c r="B55" s="64"/>
      <c r="C55" s="62" t="s">
        <v>38</v>
      </c>
      <c r="D55" s="62"/>
      <c r="E55" s="29"/>
      <c r="F55" s="63"/>
      <c r="G55" s="19"/>
      <c r="H55" s="15"/>
      <c r="I55" s="15"/>
      <c r="J55" s="15"/>
    </row>
    <row r="56" spans="1:10">
      <c r="B56" s="64"/>
      <c r="C56" s="62" t="s">
        <v>61</v>
      </c>
      <c r="D56" s="62"/>
      <c r="E56" s="29"/>
      <c r="F56" s="63"/>
      <c r="G56" s="19"/>
      <c r="H56" s="15"/>
      <c r="I56" s="15"/>
      <c r="J56" s="15"/>
    </row>
    <row r="57" spans="1:10">
      <c r="B57" s="64"/>
      <c r="C57" s="187" t="s">
        <v>392</v>
      </c>
      <c r="D57" s="62"/>
      <c r="E57" s="29"/>
      <c r="F57" s="63"/>
      <c r="G57" s="19"/>
      <c r="H57" s="15"/>
      <c r="I57" s="15"/>
      <c r="J57" s="15"/>
    </row>
    <row r="58" spans="1:10">
      <c r="B58" s="64"/>
      <c r="C58" s="187" t="s">
        <v>393</v>
      </c>
      <c r="D58" s="62"/>
      <c r="E58" s="29"/>
      <c r="F58" s="63"/>
      <c r="G58" s="19"/>
      <c r="H58" s="15"/>
      <c r="I58" s="15"/>
      <c r="J58" s="15"/>
    </row>
    <row r="59" spans="1:10">
      <c r="B59" s="64"/>
      <c r="C59" s="187" t="s">
        <v>394</v>
      </c>
      <c r="D59" s="62"/>
      <c r="E59" s="29"/>
      <c r="F59" s="63"/>
      <c r="G59" s="19"/>
      <c r="H59" s="15"/>
      <c r="I59" s="15"/>
      <c r="J59" s="15"/>
    </row>
    <row r="60" spans="1:10">
      <c r="B60" s="64" t="s">
        <v>19</v>
      </c>
      <c r="C60" s="46" t="s">
        <v>55</v>
      </c>
      <c r="D60" s="32"/>
      <c r="E60" s="32"/>
      <c r="F60" s="32"/>
      <c r="G60" s="32"/>
      <c r="H60" s="16"/>
      <c r="I60" s="16"/>
      <c r="J60" s="16"/>
    </row>
    <row r="61" spans="1:10" ht="15" customHeight="1">
      <c r="B61" s="64" t="s">
        <v>20</v>
      </c>
      <c r="C61" s="30" t="s">
        <v>39</v>
      </c>
      <c r="D61" s="188" t="s">
        <v>434</v>
      </c>
    </row>
    <row r="62" spans="1:10" ht="15" customHeight="1">
      <c r="B62" s="64"/>
      <c r="C62" s="30"/>
      <c r="D62" s="188" t="s">
        <v>435</v>
      </c>
    </row>
    <row r="63" spans="1:10" ht="15" customHeight="1">
      <c r="B63" s="64"/>
      <c r="C63" s="30"/>
      <c r="D63" s="188" t="s">
        <v>436</v>
      </c>
    </row>
  </sheetData>
  <autoFilter ref="A3:J47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51:J51"/>
    <mergeCell ref="C47:J47"/>
    <mergeCell ref="B45:I45"/>
    <mergeCell ref="C46:J46"/>
    <mergeCell ref="F8:F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A5:J5"/>
  </mergeCells>
  <phoneticPr fontId="36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tabColor rgb="FFFFFFFF"/>
    <pageSetUpPr fitToPage="1"/>
  </sheetPr>
  <dimension ref="A1:J34"/>
  <sheetViews>
    <sheetView view="pageBreakPreview" zoomScaleNormal="8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20.42578125" customWidth="1"/>
    <col min="7" max="7" width="11.7109375" customWidth="1"/>
    <col min="8" max="8" width="8.28515625" customWidth="1"/>
    <col min="9" max="9" width="16.5703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06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221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55.25" customHeight="1">
      <c r="B10" s="113" t="s">
        <v>17</v>
      </c>
      <c r="C10" s="131" t="s">
        <v>212</v>
      </c>
      <c r="D10" s="132" t="s">
        <v>213</v>
      </c>
      <c r="E10" s="11"/>
      <c r="F10" s="11"/>
      <c r="G10" s="183" t="s">
        <v>316</v>
      </c>
      <c r="H10" s="96">
        <v>10</v>
      </c>
      <c r="I10" s="13"/>
      <c r="J10" s="14">
        <f>H10*I10</f>
        <v>0</v>
      </c>
    </row>
    <row r="11" spans="1:10" s="2" customFormat="1" ht="152.25" customHeight="1">
      <c r="B11" s="113" t="s">
        <v>18</v>
      </c>
      <c r="C11" s="131" t="s">
        <v>212</v>
      </c>
      <c r="D11" s="132" t="s">
        <v>213</v>
      </c>
      <c r="E11" s="11"/>
      <c r="F11" s="11"/>
      <c r="G11" s="183" t="s">
        <v>316</v>
      </c>
      <c r="H11" s="36">
        <v>30</v>
      </c>
      <c r="I11" s="13"/>
      <c r="J11" s="14">
        <f>H11*I11</f>
        <v>0</v>
      </c>
    </row>
    <row r="12" spans="1:10" s="2" customFormat="1" ht="142.5" customHeight="1">
      <c r="B12" s="113" t="s">
        <v>19</v>
      </c>
      <c r="C12" s="131" t="s">
        <v>214</v>
      </c>
      <c r="D12" s="132" t="s">
        <v>215</v>
      </c>
      <c r="E12" s="11"/>
      <c r="F12" s="11"/>
      <c r="G12" s="183" t="s">
        <v>316</v>
      </c>
      <c r="H12" s="36">
        <v>10</v>
      </c>
      <c r="I12" s="13"/>
      <c r="J12" s="14">
        <f>H12*I12</f>
        <v>0</v>
      </c>
    </row>
    <row r="13" spans="1:10" s="2" customFormat="1" ht="144.75" customHeight="1">
      <c r="B13" s="113" t="s">
        <v>20</v>
      </c>
      <c r="C13" s="131" t="s">
        <v>214</v>
      </c>
      <c r="D13" s="132" t="s">
        <v>215</v>
      </c>
      <c r="E13" s="11"/>
      <c r="F13" s="11"/>
      <c r="G13" s="183" t="s">
        <v>316</v>
      </c>
      <c r="H13" s="36">
        <v>30</v>
      </c>
      <c r="I13" s="13"/>
      <c r="J13" s="14">
        <f>H13*I13</f>
        <v>0</v>
      </c>
    </row>
    <row r="14" spans="1:10" s="2" customFormat="1" ht="204.75" customHeight="1">
      <c r="B14" s="113" t="s">
        <v>21</v>
      </c>
      <c r="C14" s="131" t="s">
        <v>216</v>
      </c>
      <c r="D14" s="132" t="s">
        <v>217</v>
      </c>
      <c r="E14" s="11"/>
      <c r="F14" s="11"/>
      <c r="G14" s="183" t="s">
        <v>316</v>
      </c>
      <c r="H14" s="36">
        <v>420</v>
      </c>
      <c r="I14" s="13"/>
      <c r="J14" s="14">
        <f>H14*I14</f>
        <v>0</v>
      </c>
    </row>
    <row r="15" spans="1:10" s="2" customFormat="1" ht="225" customHeight="1">
      <c r="B15" s="113" t="s">
        <v>22</v>
      </c>
      <c r="C15" s="131" t="s">
        <v>216</v>
      </c>
      <c r="D15" s="132" t="s">
        <v>217</v>
      </c>
      <c r="E15" s="11"/>
      <c r="F15" s="11"/>
      <c r="G15" s="183" t="s">
        <v>316</v>
      </c>
      <c r="H15" s="36">
        <v>70</v>
      </c>
      <c r="I15" s="13"/>
      <c r="J15" s="14">
        <f t="shared" ref="J15" si="0">H15*I15</f>
        <v>0</v>
      </c>
    </row>
    <row r="16" spans="1:10" s="2" customFormat="1" ht="12.75">
      <c r="B16" s="227" t="s">
        <v>0</v>
      </c>
      <c r="C16" s="257"/>
      <c r="D16" s="257"/>
      <c r="E16" s="257"/>
      <c r="F16" s="257"/>
      <c r="G16" s="257"/>
      <c r="H16" s="257"/>
      <c r="I16" s="257"/>
      <c r="J16" s="1">
        <f>SUM(J10:J15)</f>
        <v>0</v>
      </c>
    </row>
    <row r="17" spans="1:10" s="2" customFormat="1" ht="45" customHeight="1">
      <c r="B17" s="3" t="s">
        <v>1</v>
      </c>
      <c r="C17" s="230" t="s">
        <v>2</v>
      </c>
      <c r="D17" s="258"/>
      <c r="E17" s="258"/>
      <c r="F17" s="258"/>
      <c r="G17" s="258"/>
      <c r="H17" s="258"/>
      <c r="I17" s="258"/>
      <c r="J17" s="258"/>
    </row>
    <row r="18" spans="1:10" s="2" customFormat="1" ht="42.75" customHeight="1">
      <c r="B18" s="3" t="s">
        <v>3</v>
      </c>
      <c r="C18" s="232" t="s">
        <v>4</v>
      </c>
      <c r="D18" s="255"/>
      <c r="E18" s="255"/>
      <c r="F18" s="255"/>
      <c r="G18" s="255"/>
      <c r="H18" s="255"/>
      <c r="I18" s="255"/>
      <c r="J18" s="255"/>
    </row>
    <row r="20" spans="1:10" s="42" customFormat="1" ht="11.25" customHeight="1">
      <c r="A20" s="24"/>
      <c r="B20" s="24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42" customFormat="1" ht="15" customHeight="1">
      <c r="A21" s="25"/>
      <c r="B21" s="25"/>
      <c r="C21" s="43"/>
      <c r="D21" s="26"/>
      <c r="E21" s="26"/>
      <c r="F21" s="26"/>
      <c r="G21" s="20"/>
      <c r="H21" s="20"/>
      <c r="I21" s="20"/>
      <c r="J21" s="43"/>
    </row>
    <row r="22" spans="1:10" ht="36.75" customHeight="1">
      <c r="B22" s="64" t="s">
        <v>17</v>
      </c>
      <c r="C22" s="225" t="s">
        <v>158</v>
      </c>
      <c r="D22" s="225"/>
      <c r="E22" s="225"/>
      <c r="F22" s="225"/>
      <c r="G22" s="225"/>
      <c r="H22" s="225"/>
      <c r="I22" s="225"/>
      <c r="J22" s="225"/>
    </row>
    <row r="23" spans="1:10" ht="17.25" customHeight="1">
      <c r="B23" s="64" t="s">
        <v>18</v>
      </c>
      <c r="C23" s="48" t="s">
        <v>60</v>
      </c>
      <c r="D23" s="31"/>
      <c r="E23" s="31"/>
      <c r="F23" s="31"/>
      <c r="G23" s="31"/>
      <c r="H23" s="31"/>
      <c r="I23" s="31"/>
      <c r="J23" s="31"/>
    </row>
    <row r="24" spans="1:10" ht="17.25" customHeight="1">
      <c r="B24" s="64"/>
      <c r="C24" s="48" t="s">
        <v>37</v>
      </c>
      <c r="D24" s="31"/>
      <c r="E24" s="31"/>
      <c r="F24" s="31"/>
      <c r="G24" s="31"/>
      <c r="H24" s="31"/>
      <c r="I24" s="31"/>
      <c r="J24" s="31"/>
    </row>
    <row r="25" spans="1:10" ht="17.25" customHeight="1">
      <c r="B25" s="64"/>
      <c r="C25" s="48" t="s">
        <v>159</v>
      </c>
      <c r="D25" s="31"/>
      <c r="E25" s="31"/>
      <c r="F25" s="31"/>
      <c r="G25" s="31"/>
      <c r="H25" s="31"/>
      <c r="I25" s="31"/>
      <c r="J25" s="31"/>
    </row>
    <row r="26" spans="1:10" ht="17.25" customHeight="1">
      <c r="B26" s="64"/>
      <c r="C26" s="48" t="s">
        <v>38</v>
      </c>
      <c r="D26" s="31"/>
      <c r="E26" s="31"/>
      <c r="F26" s="31"/>
      <c r="G26" s="31"/>
      <c r="H26" s="31"/>
      <c r="I26" s="31"/>
      <c r="J26" s="31"/>
    </row>
    <row r="27" spans="1:10" ht="17.25" customHeight="1">
      <c r="B27" s="64"/>
      <c r="C27" s="48" t="s">
        <v>61</v>
      </c>
      <c r="D27" s="31"/>
      <c r="E27" s="31"/>
      <c r="F27" s="31"/>
      <c r="G27" s="31"/>
      <c r="H27" s="31"/>
      <c r="I27" s="31"/>
      <c r="J27" s="31"/>
    </row>
    <row r="28" spans="1:10" ht="17.25" customHeight="1">
      <c r="B28" s="64"/>
      <c r="C28" s="17" t="s">
        <v>218</v>
      </c>
      <c r="D28" s="33"/>
      <c r="E28" s="33"/>
      <c r="F28" s="33"/>
      <c r="G28" s="33"/>
      <c r="H28" s="33"/>
      <c r="I28" s="33"/>
      <c r="J28" s="33"/>
    </row>
    <row r="29" spans="1:10" ht="17.25" customHeight="1">
      <c r="B29" s="64"/>
      <c r="C29" s="17" t="s">
        <v>63</v>
      </c>
      <c r="D29" s="33"/>
      <c r="E29" s="33"/>
      <c r="F29" s="33"/>
      <c r="G29" s="33"/>
      <c r="H29" s="33"/>
      <c r="I29" s="33"/>
      <c r="J29" s="33"/>
    </row>
    <row r="30" spans="1:10" ht="17.25" customHeight="1">
      <c r="B30" s="64"/>
      <c r="C30" s="17" t="s">
        <v>64</v>
      </c>
      <c r="D30" s="33"/>
      <c r="E30" s="33"/>
      <c r="F30" s="33"/>
      <c r="G30" s="33"/>
      <c r="H30" s="33"/>
      <c r="I30" s="33"/>
      <c r="J30" s="33"/>
    </row>
    <row r="31" spans="1:10" ht="18" customHeight="1">
      <c r="B31" s="64" t="s">
        <v>19</v>
      </c>
      <c r="C31" s="17" t="s">
        <v>367</v>
      </c>
      <c r="D31" s="33"/>
      <c r="E31" s="33"/>
      <c r="F31" s="33"/>
      <c r="G31" s="33"/>
      <c r="H31" s="33"/>
      <c r="I31" s="33"/>
      <c r="J31" s="33"/>
    </row>
    <row r="32" spans="1:10" ht="18" customHeight="1">
      <c r="B32" s="64" t="s">
        <v>20</v>
      </c>
      <c r="C32" s="17" t="s">
        <v>420</v>
      </c>
      <c r="D32" s="33"/>
      <c r="E32" s="33"/>
      <c r="F32" s="33"/>
      <c r="G32" s="33"/>
      <c r="H32" s="33"/>
      <c r="I32" s="33"/>
      <c r="J32" s="33"/>
    </row>
    <row r="33" spans="2:10" ht="15" customHeight="1">
      <c r="B33" s="64" t="s">
        <v>21</v>
      </c>
      <c r="C33" s="30" t="s">
        <v>39</v>
      </c>
      <c r="D33" s="188" t="s">
        <v>219</v>
      </c>
      <c r="E33" s="186"/>
      <c r="F33" s="186"/>
      <c r="G33" s="186"/>
      <c r="H33" s="186"/>
      <c r="I33" s="186"/>
      <c r="J33" s="186"/>
    </row>
    <row r="34" spans="2:10" ht="15" customHeight="1">
      <c r="B34" s="64"/>
      <c r="C34" s="30"/>
      <c r="D34" s="188" t="s">
        <v>220</v>
      </c>
      <c r="E34" s="186"/>
      <c r="F34" s="186"/>
      <c r="G34" s="186"/>
      <c r="H34" s="186"/>
      <c r="I34" s="186"/>
      <c r="J34" s="186"/>
    </row>
  </sheetData>
  <autoFilter ref="A3:J18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16:I16"/>
    <mergeCell ref="C17:J17"/>
    <mergeCell ref="C22:J22"/>
    <mergeCell ref="C18:J18"/>
  </mergeCells>
  <pageMargins left="0.7" right="0.7" top="0.75" bottom="0.75" header="0.3" footer="0.3"/>
  <pageSetup paperSize="9" scale="4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tabColor rgb="FFFFFFFF"/>
  </sheetPr>
  <dimension ref="A1:J36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I1" s="233" t="s">
        <v>5</v>
      </c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07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232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 customHeight="1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120" customHeight="1">
      <c r="B10" s="9" t="s">
        <v>17</v>
      </c>
      <c r="C10" s="65" t="s">
        <v>222</v>
      </c>
      <c r="D10" s="66" t="s">
        <v>223</v>
      </c>
      <c r="E10" s="11"/>
      <c r="F10" s="11"/>
      <c r="G10" s="13" t="s">
        <v>291</v>
      </c>
      <c r="H10" s="67">
        <v>3</v>
      </c>
      <c r="I10" s="13"/>
      <c r="J10" s="14">
        <f>H10*I10</f>
        <v>0</v>
      </c>
    </row>
    <row r="11" spans="1:10" s="2" customFormat="1" ht="141.75" customHeight="1">
      <c r="B11" s="9" t="s">
        <v>18</v>
      </c>
      <c r="C11" s="10" t="s">
        <v>224</v>
      </c>
      <c r="D11" s="35" t="s">
        <v>225</v>
      </c>
      <c r="E11" s="11"/>
      <c r="F11" s="11"/>
      <c r="G11" s="12" t="s">
        <v>228</v>
      </c>
      <c r="H11" s="67">
        <v>40</v>
      </c>
      <c r="I11" s="13"/>
      <c r="J11" s="14">
        <f>H11*I11</f>
        <v>0</v>
      </c>
    </row>
    <row r="12" spans="1:10" s="2" customFormat="1" ht="132.75" customHeight="1">
      <c r="B12" s="9" t="s">
        <v>19</v>
      </c>
      <c r="C12" s="10" t="s">
        <v>226</v>
      </c>
      <c r="D12" s="35" t="s">
        <v>227</v>
      </c>
      <c r="E12" s="11"/>
      <c r="F12" s="11"/>
      <c r="G12" s="12" t="s">
        <v>228</v>
      </c>
      <c r="H12" s="67">
        <v>60</v>
      </c>
      <c r="I12" s="13"/>
      <c r="J12" s="14">
        <f>H12*I12</f>
        <v>0</v>
      </c>
    </row>
    <row r="13" spans="1:10" s="2" customFormat="1" ht="12.75">
      <c r="B13" s="227" t="s">
        <v>0</v>
      </c>
      <c r="C13" s="257"/>
      <c r="D13" s="257"/>
      <c r="E13" s="257"/>
      <c r="F13" s="257"/>
      <c r="G13" s="257"/>
      <c r="H13" s="257"/>
      <c r="I13" s="73"/>
      <c r="J13" s="1">
        <f>SUM(J10:J12)</f>
        <v>0</v>
      </c>
    </row>
    <row r="14" spans="1:10" s="2" customFormat="1" ht="43.5" customHeight="1">
      <c r="B14" s="3" t="s">
        <v>1</v>
      </c>
      <c r="C14" s="230" t="s">
        <v>2</v>
      </c>
      <c r="D14" s="230"/>
      <c r="E14" s="230"/>
      <c r="F14" s="230"/>
      <c r="G14" s="230"/>
      <c r="H14" s="230"/>
      <c r="I14" s="230"/>
      <c r="J14" s="231"/>
    </row>
    <row r="15" spans="1:10" s="2" customFormat="1" ht="43.5" customHeight="1">
      <c r="B15" s="3" t="s">
        <v>3</v>
      </c>
      <c r="C15" s="232" t="s">
        <v>4</v>
      </c>
      <c r="D15" s="232"/>
      <c r="E15" s="232"/>
      <c r="F15" s="232"/>
      <c r="G15" s="232"/>
      <c r="H15" s="232"/>
      <c r="I15" s="232"/>
      <c r="J15" s="232"/>
    </row>
    <row r="17" spans="1:10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20"/>
    </row>
    <row r="19" spans="1:10" ht="44.25" customHeight="1">
      <c r="B19" s="64" t="s">
        <v>17</v>
      </c>
      <c r="C19" s="264" t="s">
        <v>421</v>
      </c>
      <c r="D19" s="264"/>
      <c r="E19" s="264"/>
      <c r="F19" s="264"/>
      <c r="G19" s="264"/>
      <c r="H19" s="264"/>
      <c r="I19" s="264"/>
      <c r="J19" s="264"/>
    </row>
    <row r="20" spans="1:10" ht="17.25" customHeight="1">
      <c r="B20" s="64" t="s">
        <v>18</v>
      </c>
      <c r="C20" s="48" t="s">
        <v>60</v>
      </c>
      <c r="D20" s="31"/>
      <c r="E20" s="31"/>
      <c r="F20" s="31"/>
      <c r="G20" s="31"/>
      <c r="H20" s="31"/>
      <c r="I20" s="31"/>
      <c r="J20" s="31"/>
    </row>
    <row r="21" spans="1:10" ht="14.25" customHeight="1">
      <c r="B21" s="64"/>
      <c r="C21" s="17" t="s">
        <v>37</v>
      </c>
      <c r="D21" s="33"/>
      <c r="E21" s="33"/>
      <c r="F21" s="33"/>
      <c r="G21" s="33"/>
      <c r="H21" s="33"/>
      <c r="I21" s="33"/>
      <c r="J21" s="33"/>
    </row>
    <row r="22" spans="1:10" ht="14.25" customHeight="1">
      <c r="B22" s="64"/>
      <c r="C22" s="17" t="s">
        <v>159</v>
      </c>
      <c r="D22" s="33"/>
      <c r="E22" s="33"/>
      <c r="F22" s="33"/>
      <c r="G22" s="33"/>
      <c r="H22" s="33"/>
      <c r="I22" s="33"/>
      <c r="J22" s="33"/>
    </row>
    <row r="23" spans="1:10" ht="14.25" customHeight="1">
      <c r="B23" s="64"/>
      <c r="C23" s="17" t="s">
        <v>38</v>
      </c>
      <c r="D23" s="33"/>
      <c r="E23" s="33"/>
      <c r="F23" s="33"/>
      <c r="G23" s="33"/>
      <c r="H23" s="33"/>
      <c r="I23" s="33"/>
      <c r="J23" s="33"/>
    </row>
    <row r="24" spans="1:10" ht="14.25" customHeight="1">
      <c r="B24" s="64"/>
      <c r="C24" s="17" t="s">
        <v>229</v>
      </c>
      <c r="D24" s="33"/>
      <c r="E24" s="33"/>
      <c r="F24" s="33"/>
      <c r="G24" s="33"/>
      <c r="H24" s="33"/>
      <c r="I24" s="33"/>
      <c r="J24" s="33"/>
    </row>
    <row r="25" spans="1:10" ht="14.25" customHeight="1">
      <c r="B25" s="64"/>
      <c r="C25" s="17" t="s">
        <v>422</v>
      </c>
      <c r="D25" s="33"/>
      <c r="E25" s="33"/>
      <c r="F25" s="33"/>
      <c r="G25" s="33"/>
      <c r="H25" s="33"/>
      <c r="I25" s="33"/>
      <c r="J25" s="33"/>
    </row>
    <row r="26" spans="1:10" ht="14.25" customHeight="1">
      <c r="B26" s="64"/>
      <c r="C26" s="17" t="s">
        <v>218</v>
      </c>
      <c r="D26" s="33"/>
      <c r="E26" s="33"/>
      <c r="F26" s="33"/>
      <c r="G26" s="33"/>
      <c r="H26" s="33"/>
      <c r="I26" s="33"/>
      <c r="J26" s="33"/>
    </row>
    <row r="27" spans="1:10" ht="14.25" customHeight="1">
      <c r="B27" s="64"/>
      <c r="C27" s="17" t="s">
        <v>63</v>
      </c>
      <c r="D27" s="33"/>
      <c r="E27" s="33"/>
      <c r="F27" s="33"/>
      <c r="G27" s="33"/>
      <c r="H27" s="33"/>
      <c r="I27" s="33"/>
      <c r="J27" s="33"/>
    </row>
    <row r="28" spans="1:10" ht="14.25" customHeight="1">
      <c r="B28" s="64"/>
      <c r="C28" s="17" t="s">
        <v>64</v>
      </c>
      <c r="D28" s="33"/>
      <c r="E28" s="33"/>
      <c r="F28" s="33"/>
      <c r="G28" s="33"/>
      <c r="H28" s="33"/>
      <c r="I28" s="33"/>
      <c r="J28" s="33"/>
    </row>
    <row r="29" spans="1:10" ht="16.5" customHeight="1">
      <c r="B29" s="64" t="s">
        <v>19</v>
      </c>
      <c r="C29" s="17" t="s">
        <v>25</v>
      </c>
      <c r="D29" s="17"/>
      <c r="E29" s="17"/>
      <c r="F29" s="17"/>
      <c r="G29" s="17"/>
      <c r="H29" s="17"/>
      <c r="I29" s="17"/>
      <c r="J29" s="17"/>
    </row>
    <row r="30" spans="1:10" ht="15" customHeight="1">
      <c r="B30" s="64" t="s">
        <v>20</v>
      </c>
      <c r="C30" s="17" t="s">
        <v>231</v>
      </c>
      <c r="D30" s="17"/>
      <c r="E30" s="17"/>
      <c r="F30" s="17"/>
      <c r="G30" s="17"/>
      <c r="H30" s="17"/>
      <c r="I30" s="17"/>
      <c r="J30" s="17"/>
    </row>
    <row r="31" spans="1:10">
      <c r="B31" s="64" t="s">
        <v>21</v>
      </c>
      <c r="C31" s="46" t="s">
        <v>41</v>
      </c>
      <c r="D31" s="42" t="s">
        <v>40</v>
      </c>
      <c r="E31" s="42"/>
      <c r="F31" s="42"/>
      <c r="G31" s="69"/>
      <c r="H31" s="69"/>
      <c r="I31" s="69"/>
      <c r="J31" s="69"/>
    </row>
    <row r="32" spans="1:10">
      <c r="B32" s="64"/>
      <c r="C32" s="69"/>
      <c r="D32" s="69"/>
      <c r="E32" s="69"/>
      <c r="F32" s="69"/>
      <c r="G32" s="69"/>
      <c r="H32" s="69"/>
      <c r="I32" s="69"/>
      <c r="J32" s="69"/>
    </row>
    <row r="33" spans="2:2">
      <c r="B33" s="64"/>
    </row>
    <row r="34" spans="2:2">
      <c r="B34" s="68"/>
    </row>
    <row r="35" spans="2:2">
      <c r="B35" s="68"/>
    </row>
    <row r="36" spans="2:2">
      <c r="B36" s="68"/>
    </row>
  </sheetData>
  <autoFilter ref="A3:J15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A3:J3"/>
    <mergeCell ref="A5:J5"/>
    <mergeCell ref="B13:H13"/>
    <mergeCell ref="C14:J14"/>
    <mergeCell ref="C15:J15"/>
    <mergeCell ref="C19:J19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</mergeCells>
  <pageMargins left="0.7" right="0.7" top="0.75" bottom="0.75" header="0.3" footer="0.3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tabColor rgb="FFFFFFFF"/>
  </sheetPr>
  <dimension ref="A1:J33"/>
  <sheetViews>
    <sheetView view="pageBreakPreview" zoomScaleNormal="100" zoomScaleSheetLayoutView="100" workbookViewId="0">
      <selection activeCell="G1" sqref="G1:J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33" t="s">
        <v>5</v>
      </c>
      <c r="H1" s="233"/>
      <c r="I1" s="233"/>
      <c r="J1" s="23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34" t="s">
        <v>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2" customFormat="1" ht="12.75">
      <c r="A4" s="234" t="str">
        <f ca="1">MID(CELL("nazwa_pliku",A1),FIND("]",CELL("nazwa_pliku",A1),1)+1,100)</f>
        <v>Część 08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2" customFormat="1" ht="12.75">
      <c r="A5" s="247" t="s">
        <v>235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49" t="s">
        <v>7</v>
      </c>
      <c r="C7" s="250" t="s">
        <v>8</v>
      </c>
      <c r="D7" s="241" t="s">
        <v>9</v>
      </c>
      <c r="E7" s="241" t="s">
        <v>10</v>
      </c>
      <c r="F7" s="243"/>
      <c r="G7" s="241" t="s">
        <v>11</v>
      </c>
      <c r="H7" s="241" t="s">
        <v>12</v>
      </c>
      <c r="I7" s="244" t="s">
        <v>13</v>
      </c>
      <c r="J7" s="244" t="s">
        <v>14</v>
      </c>
    </row>
    <row r="8" spans="1:10" s="2" customFormat="1" ht="12.75">
      <c r="B8" s="249"/>
      <c r="C8" s="250"/>
      <c r="D8" s="241"/>
      <c r="E8" s="241" t="s">
        <v>15</v>
      </c>
      <c r="F8" s="241" t="s">
        <v>16</v>
      </c>
      <c r="G8" s="241"/>
      <c r="H8" s="241"/>
      <c r="I8" s="244"/>
      <c r="J8" s="244"/>
    </row>
    <row r="9" spans="1:10" s="2" customFormat="1" ht="12.75">
      <c r="B9" s="235"/>
      <c r="C9" s="251"/>
      <c r="D9" s="242"/>
      <c r="E9" s="246"/>
      <c r="F9" s="246"/>
      <c r="G9" s="242"/>
      <c r="H9" s="242"/>
      <c r="I9" s="245"/>
      <c r="J9" s="245"/>
    </row>
    <row r="10" spans="1:10" s="2" customFormat="1" ht="268.5" customHeight="1">
      <c r="B10" s="9" t="s">
        <v>17</v>
      </c>
      <c r="C10" s="49" t="s">
        <v>236</v>
      </c>
      <c r="D10" s="51" t="s">
        <v>371</v>
      </c>
      <c r="E10" s="11"/>
      <c r="F10" s="11"/>
      <c r="G10" s="13" t="s">
        <v>34</v>
      </c>
      <c r="H10" s="36">
        <v>10</v>
      </c>
      <c r="I10" s="13"/>
      <c r="J10" s="14">
        <f t="shared" ref="J10" si="0">H10*I10</f>
        <v>0</v>
      </c>
    </row>
    <row r="11" spans="1:10" s="2" customFormat="1" ht="268.5" customHeight="1">
      <c r="B11" s="101" t="s">
        <v>18</v>
      </c>
      <c r="C11" s="49" t="s">
        <v>236</v>
      </c>
      <c r="D11" s="50" t="s">
        <v>371</v>
      </c>
      <c r="E11" s="11"/>
      <c r="F11" s="11"/>
      <c r="G11" s="13" t="s">
        <v>34</v>
      </c>
      <c r="H11" s="36">
        <v>35</v>
      </c>
      <c r="I11" s="13"/>
      <c r="J11" s="14">
        <f>H11*I11</f>
        <v>0</v>
      </c>
    </row>
    <row r="12" spans="1:10" s="2" customFormat="1" ht="12.75">
      <c r="B12" s="227" t="s">
        <v>0</v>
      </c>
      <c r="C12" s="257"/>
      <c r="D12" s="257"/>
      <c r="E12" s="257"/>
      <c r="F12" s="257"/>
      <c r="G12" s="257"/>
      <c r="H12" s="257"/>
      <c r="I12" s="257"/>
      <c r="J12" s="1">
        <f>SUM(J10:J11)</f>
        <v>0</v>
      </c>
    </row>
    <row r="13" spans="1:10" s="2" customFormat="1" ht="44.25" customHeight="1">
      <c r="B13" s="3" t="s">
        <v>1</v>
      </c>
      <c r="C13" s="230" t="s">
        <v>2</v>
      </c>
      <c r="D13" s="258"/>
      <c r="E13" s="258"/>
      <c r="F13" s="258"/>
      <c r="G13" s="258"/>
      <c r="H13" s="258"/>
      <c r="I13" s="258"/>
      <c r="J13" s="258"/>
    </row>
    <row r="14" spans="1:10" s="2" customFormat="1" ht="44.25" customHeight="1">
      <c r="B14" s="3" t="s">
        <v>3</v>
      </c>
      <c r="C14" s="232" t="s">
        <v>4</v>
      </c>
      <c r="D14" s="255"/>
      <c r="E14" s="255"/>
      <c r="F14" s="255"/>
      <c r="G14" s="255"/>
      <c r="H14" s="255"/>
      <c r="I14" s="255"/>
      <c r="J14" s="255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37.5" customHeight="1">
      <c r="A18" s="68"/>
      <c r="B18" s="64" t="s">
        <v>17</v>
      </c>
      <c r="C18" s="225" t="s">
        <v>234</v>
      </c>
      <c r="D18" s="225"/>
      <c r="E18" s="225"/>
      <c r="F18" s="225"/>
      <c r="G18" s="225"/>
      <c r="H18" s="225"/>
      <c r="I18" s="225"/>
      <c r="J18" s="225"/>
    </row>
    <row r="19" spans="1:10" ht="15" customHeight="1">
      <c r="A19" s="68"/>
      <c r="B19" s="64" t="s">
        <v>18</v>
      </c>
      <c r="C19" s="48" t="s">
        <v>60</v>
      </c>
      <c r="D19" s="48"/>
      <c r="E19" s="48"/>
      <c r="F19" s="48"/>
      <c r="G19" s="48"/>
      <c r="H19" s="48"/>
      <c r="I19" s="48"/>
      <c r="J19" s="48"/>
    </row>
    <row r="20" spans="1:10" ht="15" customHeight="1">
      <c r="A20" s="68"/>
      <c r="B20" s="64"/>
      <c r="C20" s="48" t="s">
        <v>37</v>
      </c>
      <c r="D20" s="48"/>
      <c r="E20" s="48"/>
      <c r="F20" s="48"/>
      <c r="G20" s="48"/>
      <c r="H20" s="48"/>
      <c r="I20" s="48"/>
      <c r="J20" s="48"/>
    </row>
    <row r="21" spans="1:10" ht="15" customHeight="1">
      <c r="A21" s="68"/>
      <c r="B21" s="64"/>
      <c r="C21" s="48" t="s">
        <v>159</v>
      </c>
      <c r="D21" s="48"/>
      <c r="E21" s="48"/>
      <c r="F21" s="48"/>
      <c r="G21" s="48"/>
      <c r="H21" s="48"/>
      <c r="I21" s="48"/>
      <c r="J21" s="48"/>
    </row>
    <row r="22" spans="1:10" ht="15" customHeight="1">
      <c r="A22" s="68"/>
      <c r="B22" s="64"/>
      <c r="C22" s="48" t="s">
        <v>38</v>
      </c>
      <c r="D22" s="48"/>
      <c r="E22" s="48"/>
      <c r="F22" s="48"/>
      <c r="G22" s="48"/>
      <c r="H22" s="48"/>
      <c r="I22" s="48"/>
      <c r="J22" s="48"/>
    </row>
    <row r="23" spans="1:10" ht="15" customHeight="1">
      <c r="A23" s="68"/>
      <c r="B23" s="64"/>
      <c r="C23" s="48" t="s">
        <v>61</v>
      </c>
      <c r="D23" s="48"/>
      <c r="E23" s="48"/>
      <c r="F23" s="48"/>
      <c r="G23" s="48"/>
      <c r="H23" s="48"/>
      <c r="I23" s="48"/>
      <c r="J23" s="48"/>
    </row>
    <row r="24" spans="1:10" ht="15" customHeight="1">
      <c r="A24" s="68"/>
      <c r="B24" s="64"/>
      <c r="C24" s="48" t="s">
        <v>218</v>
      </c>
      <c r="D24" s="48"/>
      <c r="E24" s="48"/>
      <c r="F24" s="48"/>
      <c r="G24" s="48"/>
      <c r="H24" s="48"/>
      <c r="I24" s="48"/>
      <c r="J24" s="48"/>
    </row>
    <row r="25" spans="1:10" ht="15" customHeight="1">
      <c r="A25" s="68"/>
      <c r="B25" s="64"/>
      <c r="C25" s="48" t="s">
        <v>167</v>
      </c>
      <c r="D25" s="48"/>
      <c r="E25" s="48"/>
      <c r="F25" s="48"/>
      <c r="G25" s="48"/>
      <c r="H25" s="48"/>
      <c r="I25" s="48"/>
      <c r="J25" s="48"/>
    </row>
    <row r="26" spans="1:10" ht="18.75" customHeight="1">
      <c r="A26" s="68"/>
      <c r="B26" s="64" t="s">
        <v>19</v>
      </c>
      <c r="C26" s="48" t="s">
        <v>64</v>
      </c>
      <c r="D26" s="48"/>
      <c r="E26" s="48"/>
      <c r="F26" s="48"/>
      <c r="G26" s="48"/>
      <c r="H26" s="48"/>
      <c r="I26" s="48"/>
      <c r="J26" s="48"/>
    </row>
    <row r="27" spans="1:10" ht="18.75" customHeight="1">
      <c r="A27" s="68"/>
      <c r="B27" s="64" t="s">
        <v>20</v>
      </c>
      <c r="C27" s="225" t="s">
        <v>331</v>
      </c>
      <c r="D27" s="225"/>
      <c r="E27" s="225"/>
      <c r="F27" s="225"/>
      <c r="G27" s="225"/>
      <c r="H27" s="225"/>
      <c r="I27" s="74"/>
      <c r="J27" s="74"/>
    </row>
    <row r="28" spans="1:10">
      <c r="A28" s="68"/>
      <c r="B28" s="64" t="s">
        <v>21</v>
      </c>
      <c r="C28" s="28" t="s">
        <v>237</v>
      </c>
      <c r="D28" s="42"/>
      <c r="E28" s="47"/>
      <c r="F28" s="63"/>
      <c r="G28" s="19"/>
      <c r="H28" s="63"/>
      <c r="I28" s="74"/>
      <c r="J28" s="74"/>
    </row>
    <row r="29" spans="1:10" ht="15" customHeight="1">
      <c r="A29" s="68"/>
      <c r="B29" s="64" t="s">
        <v>22</v>
      </c>
      <c r="C29" s="32" t="s">
        <v>39</v>
      </c>
      <c r="D29" s="46" t="s">
        <v>238</v>
      </c>
    </row>
    <row r="30" spans="1:10" ht="15" customHeight="1">
      <c r="A30" s="68"/>
      <c r="B30" s="64"/>
      <c r="C30" s="32"/>
      <c r="D30" s="46" t="s">
        <v>239</v>
      </c>
    </row>
    <row r="31" spans="1:10">
      <c r="A31" s="68"/>
      <c r="B31" s="64"/>
    </row>
    <row r="32" spans="1:10">
      <c r="A32" s="68"/>
      <c r="B32" s="64"/>
    </row>
    <row r="33" spans="1:2">
      <c r="A33" s="68"/>
      <c r="B33" s="68"/>
    </row>
  </sheetData>
  <mergeCells count="19">
    <mergeCell ref="E8:E9"/>
    <mergeCell ref="F8:F9"/>
    <mergeCell ref="C18:J18"/>
    <mergeCell ref="B12:I12"/>
    <mergeCell ref="C13:J13"/>
    <mergeCell ref="C14:J14"/>
    <mergeCell ref="C27:H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</vt:i4>
      </vt:variant>
    </vt:vector>
  </HeadingPairs>
  <TitlesOfParts>
    <vt:vector size="18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'Część 01'!Obszar_wydruku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Sylwia Paździerko</cp:lastModifiedBy>
  <cp:lastPrinted>2023-11-15T11:45:31Z</cp:lastPrinted>
  <dcterms:created xsi:type="dcterms:W3CDTF">2022-05-19T07:08:26Z</dcterms:created>
  <dcterms:modified xsi:type="dcterms:W3CDTF">2024-03-07T09:30:03Z</dcterms:modified>
</cp:coreProperties>
</file>