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KO_wymagania ogólne" sheetId="1" r:id="rId1"/>
    <sheet name="KO_drogi" sheetId="2" r:id="rId2"/>
    <sheet name="KO_elek" sheetId="3" r:id="rId3"/>
  </sheets>
  <definedNames/>
  <calcPr fullCalcOnLoad="1" fullPrecision="0"/>
</workbook>
</file>

<file path=xl/sharedStrings.xml><?xml version="1.0" encoding="utf-8"?>
<sst xmlns="http://schemas.openxmlformats.org/spreadsheetml/2006/main" count="643" uniqueCount="343">
  <si>
    <t>Lp.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</si>
  <si>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</si>
  <si>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</si>
  <si>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</si>
  <si>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</si>
  <si>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</si>
  <si>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</si>
  <si>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</si>
  <si>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</si>
  <si>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</si>
  <si>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</si>
  <si>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</si>
  <si>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</si>
  <si>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</si>
  <si>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</si>
  <si>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WYMAGANIA OGÓLNE</t>
  </si>
  <si>
    <t>D-00.00.00</t>
  </si>
  <si>
    <t>kpl</t>
  </si>
  <si>
    <t>szt</t>
  </si>
  <si>
    <t>RAZEM 1 WYMAGANIA OGÓLNE</t>
  </si>
  <si>
    <t xml:space="preserve">ROBOTY PRZYGOTOWAWCZE </t>
  </si>
  <si>
    <t>2.1</t>
  </si>
  <si>
    <t>Roboty pomiarowe</t>
  </si>
  <si>
    <t>D-01.01.01</t>
  </si>
  <si>
    <t>Roboty pomiarowe przy liniowych robotach ziemnych -wytyczenie drogi rowerowej i pomiary powykonawcze</t>
  </si>
  <si>
    <t>km</t>
  </si>
  <si>
    <t>RAZEM 2.1 Roboty pomiarowe</t>
  </si>
  <si>
    <t>2.2</t>
  </si>
  <si>
    <t xml:space="preserve">Roboty rozbiórkowe </t>
  </si>
  <si>
    <t>D-01.02.04</t>
  </si>
  <si>
    <t>Demontaż barier montowanych na kładce wraz z uzupelnieniem otworów mieszanką  bitumiczną- zwrot do ZDIUM</t>
  </si>
  <si>
    <t>m</t>
  </si>
  <si>
    <t xml:space="preserve">RAZEM 2.2 Roboty rozbiórkowe </t>
  </si>
  <si>
    <t xml:space="preserve">RAZEM 2 ROBOTY PRZYGOTOWAWCZE </t>
  </si>
  <si>
    <t>ROBOTY ZIEMNE</t>
  </si>
  <si>
    <t>3.1</t>
  </si>
  <si>
    <t>Roboty związane z wykonaniem wykopów i nasypów</t>
  </si>
  <si>
    <t>9</t>
  </si>
  <si>
    <t>D-02.00.00</t>
  </si>
  <si>
    <t>Roboty ziemne - wykonanie wykopów</t>
  </si>
  <si>
    <t>m3</t>
  </si>
  <si>
    <t>10</t>
  </si>
  <si>
    <t>Plantowanie  powierzchni skarp</t>
  </si>
  <si>
    <t>m2</t>
  </si>
  <si>
    <t>11</t>
  </si>
  <si>
    <t>Wywóz i utylizacja gruntu z wykopu</t>
  </si>
  <si>
    <t>12</t>
  </si>
  <si>
    <t>Roboty ziemne - wykonanie nasypów  wraz zagęszczeniem, w tym dowóz materiału</t>
  </si>
  <si>
    <t>RAZEM 3.1 Roboty związane z wykonaniem wykopów i nasypów</t>
  </si>
  <si>
    <t>3.2</t>
  </si>
  <si>
    <t xml:space="preserve">Profilowanie podłoża </t>
  </si>
  <si>
    <t>13</t>
  </si>
  <si>
    <t>Profilowanie i zagęszczenie podłoża pod warstwy konstrukcyjne nawierzchni</t>
  </si>
  <si>
    <t xml:space="preserve">RAZEM 3.2 Profilowanie podłoża </t>
  </si>
  <si>
    <t>RAZEM 3 ROBOTY ZIEMNE</t>
  </si>
  <si>
    <t xml:space="preserve">NAWIERZCHNIE </t>
  </si>
  <si>
    <t>4.1</t>
  </si>
  <si>
    <t>Droga pieszo-rowerowa (typ1)- wzmocniona bitumiczna</t>
  </si>
  <si>
    <t>14</t>
  </si>
  <si>
    <t>D-04.05.01</t>
  </si>
  <si>
    <t>Warstwa ulepszonego podłoża - mieszanka związana spoiwem C1,5/2,0- grubość 30 cm</t>
  </si>
  <si>
    <t>15</t>
  </si>
  <si>
    <t>D-04.04.02</t>
  </si>
  <si>
    <t>Podbudowa zasadnicza- kruszywo łamane naturalne  0/31,5 - grubość 17 cm</t>
  </si>
  <si>
    <t>16</t>
  </si>
  <si>
    <t>D-04.07.01</t>
  </si>
  <si>
    <t>Czyszczenie mechaniczne i  skropienie powierzchni mineralnej emulsja kationową  (przygotowanie podłoża poprzez skropienie asfaltem w ilości 0.7 - 1.0 kg/m2)</t>
  </si>
  <si>
    <t>17</t>
  </si>
  <si>
    <t>Warstwa ścieralna- AC 8S - lepiszcze 50/70 -grubość 7cm ( w tym uszczelnienie krawędzi)</t>
  </si>
  <si>
    <t>RAZEM 4.1 Droga pieszo-rowerowa (typ1)- wzmocniona bitumiczna</t>
  </si>
  <si>
    <t>4.2</t>
  </si>
  <si>
    <t>Droga pieszo- rowerowa  (typ2) bitumiczna</t>
  </si>
  <si>
    <t>18</t>
  </si>
  <si>
    <t>Warstwa ulepszonego podłoża  na podłożu G4- mieszanka niezwiązana o CBR &gt;25% -grubość 40cm</t>
  </si>
  <si>
    <t>19</t>
  </si>
  <si>
    <t>Podbudowa zasadnicza- kruszywo łamane naturalne  0/31,5 - grubość 15 cm</t>
  </si>
  <si>
    <t>20</t>
  </si>
  <si>
    <t>21</t>
  </si>
  <si>
    <t>Warstwa ścieralna- AC 8S - lepiszcze 50/70 -grubość 7cm (w tym uszczelnienie krawędzi)</t>
  </si>
  <si>
    <t>RAZEM 4.2 Droga pieszo- rowerowa  (typ2) bitumiczna</t>
  </si>
  <si>
    <t>4.3</t>
  </si>
  <si>
    <t>Droga pieszo- rowerowa i rowerowa  (typ3) bitumiczna</t>
  </si>
  <si>
    <t>22</t>
  </si>
  <si>
    <t>Warstwa ulepszonego podłoża  na podłożu G1- mieszanka niezwiązana o CBR &gt;25% -grubość 20cm</t>
  </si>
  <si>
    <t>23</t>
  </si>
  <si>
    <t>24</t>
  </si>
  <si>
    <t>25</t>
  </si>
  <si>
    <t>RAZEM 4.3 Droga pieszo- rowerowa i rowerowa  (typ3) bitumiczna</t>
  </si>
  <si>
    <t>4.4</t>
  </si>
  <si>
    <t>Droga pieszo-rowerowa , miejsca wypoczynku (typ 4) kostka betonowa</t>
  </si>
  <si>
    <t>26</t>
  </si>
  <si>
    <t>Warstwa ulepszonego podłoża - mieszanka niezwiązana o CBR &gt;25% -grubość 40cm (przy słupie oraz miejce wypoczynku)</t>
  </si>
  <si>
    <t>27</t>
  </si>
  <si>
    <t>Warstwa ulepszonego podłoża  na podłożu G1- mieszanka niezwiązana o CBR &gt;25% -grubość 20cm (miejsce wypoczynku)</t>
  </si>
  <si>
    <t>28</t>
  </si>
  <si>
    <t>29</t>
  </si>
  <si>
    <t>D-05.03.23</t>
  </si>
  <si>
    <t>Nawierzchnie z kostki brukowej betonowej o grubości: 8 cm - szarej (20x20), na podsypce z kruszywa drobnego 0-5 -grubość 3 cm</t>
  </si>
  <si>
    <t>RAZEM 4.4 Droga pieszo-rowerowa , miejsca wypoczynku (typ 4) kostka betonowa</t>
  </si>
  <si>
    <t>4.5</t>
  </si>
  <si>
    <t>Nawierzchnia przepuszczalna</t>
  </si>
  <si>
    <t>30</t>
  </si>
  <si>
    <t>31</t>
  </si>
  <si>
    <t>Geowłóknina filtracyjno- separacyjna (przyjęto 5%zakładów)</t>
  </si>
  <si>
    <t>32</t>
  </si>
  <si>
    <t>Podbudowa zasadnicza- kruszywo łamane naturalne  4/31,5 - grubość 17  cm</t>
  </si>
  <si>
    <t>33</t>
  </si>
  <si>
    <t>Nawierzchnie z płyty ażurowej  - szarej (8x40x60), na podsypce z kruszywa drobnego 2-5 -grubość 5 cm</t>
  </si>
  <si>
    <t>RAZEM 4.5 Nawierzchnia przepuszczalna</t>
  </si>
  <si>
    <t>4.6</t>
  </si>
  <si>
    <t xml:space="preserve">Nawierchnia gruntowa ulepszona </t>
  </si>
  <si>
    <t>34</t>
  </si>
  <si>
    <t>Nawierzchnia - kruszywo łamane naturalne  0/31,5 - grubość 20 cm</t>
  </si>
  <si>
    <t xml:space="preserve">RAZEM 4.6 Nawierchnia gruntowa ulepszona </t>
  </si>
  <si>
    <t xml:space="preserve">RAZEM 4 NAWIERZCHNIE </t>
  </si>
  <si>
    <t xml:space="preserve">ELEMENTY DROGOWE  </t>
  </si>
  <si>
    <t>5.1</t>
  </si>
  <si>
    <t>Krawężniki i obrzeża</t>
  </si>
  <si>
    <t>35</t>
  </si>
  <si>
    <t>D-08.01.01</t>
  </si>
  <si>
    <t>Krawężniki betonowe 15x30 na ławie betonowej C12/15 (ilość betonu 0,053 m3/mb)</t>
  </si>
  <si>
    <t>36</t>
  </si>
  <si>
    <t>Obrzeża betonowe 30x8 cm na ławie betonowej C12/15 (ilosc betonu 0,033m3/m)- światło +0 i +2</t>
  </si>
  <si>
    <t>37</t>
  </si>
  <si>
    <t>Warstwa ulepszonego podłoża -mieszanka niezwiązana o CBR&gt;25%- grubość  ponad 10cm - uzupełnienia pod ławą krawężnika i obrzeża (średnio 12cm)</t>
  </si>
  <si>
    <t>38</t>
  </si>
  <si>
    <t>Warstwa ulepszonego podłoża - mieszanka związana spoiwem C1,5/2,0- grubość ponad 10 cm - uzupełnienia pod ławą krawężnika i obrzeża (średnia grubość 12cm)</t>
  </si>
  <si>
    <t>RAZEM 5.1 Krawężniki i obrzeża</t>
  </si>
  <si>
    <t>5.2</t>
  </si>
  <si>
    <t xml:space="preserve">Urządzenie  bezpieczeństwa ruchu  i oznakowanie </t>
  </si>
  <si>
    <t>39</t>
  </si>
  <si>
    <t>D-07.02.01</t>
  </si>
  <si>
    <t xml:space="preserve">RAZEM 5.2 Urządzenie  bezpieczeństwa ruchu  i oznakowanie </t>
  </si>
  <si>
    <t xml:space="preserve">RAZEM 5 ELEMENTY DROGOWE  </t>
  </si>
  <si>
    <t xml:space="preserve">ROBOTY POZOSTAŁE </t>
  </si>
  <si>
    <t>6.1</t>
  </si>
  <si>
    <t xml:space="preserve"> Montaż elementów małej architektury</t>
  </si>
  <si>
    <t>40</t>
  </si>
  <si>
    <t>D-07.05.01</t>
  </si>
  <si>
    <t>Montaż ławki parkowej  z oparciem stalowej z podłokietnikami; siedzisko drewniane  na wys. 60 cm- dł. ławki min. 180cm (typ LS/KA-B02)</t>
  </si>
  <si>
    <t>Montaż kosza na śmieci z wykonaniem fundamentu</t>
  </si>
  <si>
    <t>RAZEM 6.1  Montaż elementów małej architektury</t>
  </si>
  <si>
    <t>6.2</t>
  </si>
  <si>
    <t xml:space="preserve">Umocnienia skarp </t>
  </si>
  <si>
    <t>D-05.03.01</t>
  </si>
  <si>
    <t>Umocnienie skarp kostką granitową surowo łamaną na ppc 4:1 gr. 10cm -spoina sztywna</t>
  </si>
  <si>
    <t xml:space="preserve">RAZEM 6.2 Umocnienia skarp </t>
  </si>
  <si>
    <t>6.3</t>
  </si>
  <si>
    <t>Ogrodzenie przy słupieWN</t>
  </si>
  <si>
    <t>D-07.06.01</t>
  </si>
  <si>
    <t>Furtka stalowa ocynkowana i malowana (grafit lub antracyt)  o szer. min 90 cm wys. min. 1,70m z wyposażeniem i słupkami - montaż w fundamencie betonowym C12/15; wywóz gruntu i utylizacja</t>
  </si>
  <si>
    <t>Ogrodzenie betonowe  prefabrykowane wytłaczane  kompletne wg przekroju. wys 1.70-1.80m; wywóz gruntu z wykopu i utylizacja</t>
  </si>
  <si>
    <t>Uziemienie furtki -wykonanie wykopu podłaczenie do uziemienia otokowego słupa z wykonaniem badania uziemienia. zasypanie i zagęszczenie</t>
  </si>
  <si>
    <t>D-07.06,01</t>
  </si>
  <si>
    <t>Nałożenie powloki  bezbarwnej antygrafiti (2 warstwy)  na powierzchnię ogrodzenia betonowego</t>
  </si>
  <si>
    <t>RAZEM 6.3 Ogrodzenie przy słupieWN</t>
  </si>
  <si>
    <t>6.4</t>
  </si>
  <si>
    <t xml:space="preserve">Schody i balustrada </t>
  </si>
  <si>
    <t>10.02.01</t>
  </si>
  <si>
    <t>Schody betonowe prefabrykowane z betonu architektonicznego - stopnie  15x35x100; wymiary 3,05x3,78m</t>
  </si>
  <si>
    <t>D-07.05.02</t>
  </si>
  <si>
    <t>Balustrada schodowa osadzona w gruncie w fundamencie  20x50 cm z betonu C16/20</t>
  </si>
  <si>
    <t>D-10.02.01</t>
  </si>
  <si>
    <t>Montaż płytek antypoślizgowych na oczepie</t>
  </si>
  <si>
    <t>Wykonanie napisów przed progiem "Uwaga próg"</t>
  </si>
  <si>
    <t xml:space="preserve">RAZEM 6.4 Schody i balustrada </t>
  </si>
  <si>
    <t>6.5</t>
  </si>
  <si>
    <t xml:space="preserve">Izolacje </t>
  </si>
  <si>
    <t>Izolacja powłokowa z masy kauczukowo -asfaltowej  śćiany kładki zasłoniętej przez schody i skarpy</t>
  </si>
  <si>
    <t xml:space="preserve">RAZEM 6.5 Izolacje </t>
  </si>
  <si>
    <t xml:space="preserve">RAZEM 6 ROBOTY POZOSTAŁE </t>
  </si>
  <si>
    <t xml:space="preserve">ORGANIZACJA RUCHU DOCELOWA </t>
  </si>
  <si>
    <t>7.1</t>
  </si>
  <si>
    <t>Oznakowanie pionowe</t>
  </si>
  <si>
    <t>Zdjęcie  tablic znaków drogowych   (do zwrotu do ZDIUM)</t>
  </si>
  <si>
    <t>Rozebranie słupków do tablic znaków drogowych  (słupki do zwrotu ZDUIM)</t>
  </si>
  <si>
    <t>D-07.01.01</t>
  </si>
  <si>
    <t>Słupki do znaków drogowych: z rur stalowych o średnicy 70 mm wraz z fundamentem z betonu C12/15.</t>
  </si>
  <si>
    <t>Przymocowanie  znaków drogowych o powierzchni do 0,30 m2  do słupków (znaki "mini"   C-folia 2 typu)</t>
  </si>
  <si>
    <t>RAZEM 7.1 Oznakowanie pionowe</t>
  </si>
  <si>
    <t>7.2</t>
  </si>
  <si>
    <t xml:space="preserve">Oznakowanie poziome  </t>
  </si>
  <si>
    <t>Oznakowanie poziome-  znaki uzupełniające P-23, P-26 -oznakowanie grubowarstowe chemoutwardzalne</t>
  </si>
  <si>
    <t xml:space="preserve">RAZEM 7.2 Oznakowanie poziome  </t>
  </si>
  <si>
    <t xml:space="preserve">RAZEM 7 ORGANIZACJA RUCHU DOCELOWA </t>
  </si>
  <si>
    <t>ZIELEŃ</t>
  </si>
  <si>
    <t>8.1</t>
  </si>
  <si>
    <t>Roboty przygotowawcze związane z ochroną zieleni</t>
  </si>
  <si>
    <t>D-01.02.01</t>
  </si>
  <si>
    <t>Montaż ogrodzenia SOD - drewniane  wys. 2m</t>
  </si>
  <si>
    <t>Zabezpieczenie matami słomianymi, na okres wykonywania robót ziemnych, drzew o średnicy: do 30 cm</t>
  </si>
  <si>
    <t>Ręczne ścinanie i karczowanie zagajników (krzewów i żywopłotów): średniej gęstości</t>
  </si>
  <si>
    <t>Wywóz karpiny i gałęzi po karczowaniu/ ścianiu drzew i krzewów + utylizacja</t>
  </si>
  <si>
    <t>mp</t>
  </si>
  <si>
    <t>RAZEM 8.1 Roboty przygotowawcze związane z ochroną zieleni</t>
  </si>
  <si>
    <t>8.2</t>
  </si>
  <si>
    <t xml:space="preserve">Ulepszone położe w zieleńcu   </t>
  </si>
  <si>
    <t>Zieleńce ulepszone</t>
  </si>
  <si>
    <t>Uzupełnienie przestrzeni  między obrzeżem a nawierzchnią otoczakami ogrodowymi 20-40mm (gr.10cm)</t>
  </si>
  <si>
    <t>Uzupełnienie przestrzeni  między obrzeżem a nawierzchnią żwirem 8/16 (gr.zmienna)</t>
  </si>
  <si>
    <t xml:space="preserve">RAZEM 8.2 Ulepszone położe w zieleńcu   </t>
  </si>
  <si>
    <t>8.3</t>
  </si>
  <si>
    <t>Nasadzenia</t>
  </si>
  <si>
    <t>D-09.01.01</t>
  </si>
  <si>
    <t>Sadzenie krzewów  z zaprawieniem  dołów -szadzonki C3 - wys min. 60cm- bez czarny 'Black beauty'</t>
  </si>
  <si>
    <t>Sadzenie krzewów  z zaprawieniem  dołów -szadzonki C3 - wys min. 60cm- bez czarny 'Aurea'</t>
  </si>
  <si>
    <t>Sadzenie krzewów  z zaprawianiem dołów sadzonki C3-wys. min. 30cm- Tawuła japonska 'Genpei'</t>
  </si>
  <si>
    <t>Sadzenie pnączy z zaprawianiem dołów sadzonki C3-wys. min. 60-80cm- winobluszcz pięciolistkowy z</t>
  </si>
  <si>
    <t>Sadzenie pnączy z zaprawianiem dołów sadzonki C3-wys. min. 60-80cm- bluszcz pospolity</t>
  </si>
  <si>
    <t>Pielęgnacja krzewów w okresie gwaranic- 3 lata</t>
  </si>
  <si>
    <t>Ręczne rozrzucenie kory  przy grubości warstwy: gr. 6-8 cm</t>
  </si>
  <si>
    <t>RAZEM 8.3 Nasadzenia</t>
  </si>
  <si>
    <t>8.4</t>
  </si>
  <si>
    <t>Trawniki i łąki kwietne</t>
  </si>
  <si>
    <t>Rozścielenie ziemi urodzajnej  gr.  20cm  - ziemia z dowozu</t>
  </si>
  <si>
    <t>Wykonanie łąki kwietnej</t>
  </si>
  <si>
    <t>Wykonanie trawników</t>
  </si>
  <si>
    <t>RAZEM 8.4 Trawniki i łąki kwietne</t>
  </si>
  <si>
    <t>RAZEM 8 ZIELEŃ</t>
  </si>
  <si>
    <t>RAZEM kosztorys</t>
  </si>
  <si>
    <t>KOSZTORYS OFERTOWY - DROGI, ZIELEŃ, ORD</t>
  </si>
  <si>
    <t>RAZEM 2 Uziemienie słupa WN i  zabezpieczenie kabli SN</t>
  </si>
  <si>
    <t>Zasypywanie rowów dla kabli i zagęszczenie oraz rozplantowanie pozostałości po terenie</t>
  </si>
  <si>
    <t>E-01.03.01</t>
  </si>
  <si>
    <t>Nasypanie warstwy piasku na dnie rowu kablowego o szerokości: do 0.4 m  (warstwa piasku pod i nad przepustem - łączna warstwa o gr. 20 cm)</t>
  </si>
  <si>
    <t>Układanie w wykopie rur ochronnych  dwudzielnych (rury RHDPE-D 160) z zabezpieczeniem wlotu i wylotu przepustów</t>
  </si>
  <si>
    <t>Odkopanie istniejących kabli SN</t>
  </si>
  <si>
    <t>Badania i pomiary powykonawcze  instalacji uziemiającej zgodnie z warunkami Tauron</t>
  </si>
  <si>
    <t>Wyrównanie terenu z  ewentualnym uzupełnieniem</t>
  </si>
  <si>
    <t>Zasypanie gruntem rodzimym   i zagęszczenie</t>
  </si>
  <si>
    <t>Montaż uziomu poziomego  z bednarki  FeZn  50x4 z wykonaniem podłączenia i  uszczelnień połączeń taśmą antykorozyjną</t>
  </si>
  <si>
    <t>Kopanie rowów dla uziemienia</t>
  </si>
  <si>
    <t>Obsługa geodezyjna</t>
  </si>
  <si>
    <t>Uziemienie słupa WN i  zabezpieczenie kabli SN</t>
  </si>
  <si>
    <t xml:space="preserve">RAZEM 1 Oświetlenie uliczne </t>
  </si>
  <si>
    <t>RAZEM 1.4 Pomiary i uruchomienie</t>
  </si>
  <si>
    <t>Dokonanie pomiarów natężenia światła i luminacji dla wszystkich lamp</t>
  </si>
  <si>
    <t>E-07.07.01</t>
  </si>
  <si>
    <t>Badania i pomiary instalacji uziemiającej - 1 obwód</t>
  </si>
  <si>
    <t>odc.</t>
  </si>
  <si>
    <t>Badanie linii kablowej nn - kabel  3-żyłowy</t>
  </si>
  <si>
    <t>odc</t>
  </si>
  <si>
    <t>Badanie linii kablowej: niskiego napięcia - kabel 4-żyłowy</t>
  </si>
  <si>
    <t>prób.</t>
  </si>
  <si>
    <t>Sprawdzenie samoczynnego wyłączania zasilania</t>
  </si>
  <si>
    <t>Pomiary i uruchomienie</t>
  </si>
  <si>
    <t>1.4</t>
  </si>
  <si>
    <t>RAZEM 1.3 Roboty związane z wykonaniem oświetlenia - montaż latarni</t>
  </si>
  <si>
    <t>Montaż palczatki termokurczliwej do kabli 4 żyłowych</t>
  </si>
  <si>
    <t>szt.szt</t>
  </si>
  <si>
    <t>Podłączenie przewodów , pod zaciski lub bolce, przy przekroju żył: ponad  16 do  50 mm2 (przekrój żył 35 mm2 )</t>
  </si>
  <si>
    <t>szt. żył</t>
  </si>
  <si>
    <t>Podłączenie przewodów, pod zaciski lub bolce, przy przekroju żył:  2,5 mm2</t>
  </si>
  <si>
    <t>Zarobienie końca kabla (z montażem końcówek)   o przekroju: ponad 16 do 50 mm2 , kabel 4-żyłowy: 4x35mm2</t>
  </si>
  <si>
    <t>Zarobienie końca kabla (z montażem końcówek) o przekroju: do 16 mm2 , kabel 3-żyłowy (3x2,5mm2)</t>
  </si>
  <si>
    <t>Oznakowanie słupów numerem eksploatacyjnym.</t>
  </si>
  <si>
    <t>Zabezpieczenie słupów powłoką antyplakatową i antygrafitti do wys. 2.5m.</t>
  </si>
  <si>
    <t>Montaż: tablic bezpiecznikowych wnękowych  (tablica bezpiecznikowa z jednym gniazdem typ  LXTW1 + bezpiecznik 6A)</t>
  </si>
  <si>
    <t>szt.</t>
  </si>
  <si>
    <t>Montaż opraw oświetlenia zewnętrznego- oprawa - TYP 1 20 LEDS, 600mA z gniazdem LuCo + sterownik lokalny</t>
  </si>
  <si>
    <t>m-1 prze</t>
  </si>
  <si>
    <t>Wciąganie do słupów i wysięgników kabli YDYżo  3x25mm2 do słupów ( o wysokości: 6m)</t>
  </si>
  <si>
    <t>Montaż i stawianie słupów oświetleniowych (Słup typu SAL60G wg. tabeli montażowej)</t>
  </si>
  <si>
    <t>Załadunek i wywóz nadmiaru gruntu wraz z kosztami utylizacji</t>
  </si>
  <si>
    <t>Zasypywanie  przy fundamentach  i zagęszczenie</t>
  </si>
  <si>
    <t>Montaż fundamentów  prefabrykowanych  betonowych wraz z izolacja  (fundamenty typu B-50/Z-50, ok 0,28x0,28x1000 mm)</t>
  </si>
  <si>
    <t>Podłoże pod fundamenty z betonu-C8/10( gr. 20cm)</t>
  </si>
  <si>
    <t>Wykopy  pod fundamenty lamp oświetleniowych</t>
  </si>
  <si>
    <t>Roboty związane z wykonaniem oświetlenia - montaż latarni</t>
  </si>
  <si>
    <t>1.3</t>
  </si>
  <si>
    <t>RAZEM 1.2 Roboty związane z budową oświetlenia - ułożenie kabli i przepustów</t>
  </si>
  <si>
    <t>Załadunek i wywóz  nadmiaru gruntu z wykopu wraz z kosztami utylizacji</t>
  </si>
  <si>
    <t>Zasypywanie rowów dla kabli i zagęszczenie</t>
  </si>
  <si>
    <t>Montaż uziomu poziomego  z bednarki  FeZn  30x4 (wzdłuż kabla+ słupy + włączenie do szafy)</t>
  </si>
  <si>
    <t>Układanie w wykopie rur ochronnych z PCW, o średnicy: ponad 110 do 140 mm  (rury RHDPE-p 110/6,3) z zabezpieczeniem wlotu i wylotu przepustów</t>
  </si>
  <si>
    <t>Układanie rur ochronnych z PCW o średnicy do 75 mm w gotowym wykopie</t>
  </si>
  <si>
    <t>Układanie kabli o masie do 1.0 kg/m w rowach kablowych i przepustach z oznakowaniem folią - kabel NA2XY-J 4x35mm2- połączenia kablowe: punkt świetlny 433/2- 316/SO</t>
  </si>
  <si>
    <t>Nasypanie warstwy piasku na dnie rowu kablowego o szerokości: do 0.4 m  (warstwa piasku pod i nad kablem - łączna warstwa o gr. 20 cm)</t>
  </si>
  <si>
    <t>Kopanie rowów dla kabli</t>
  </si>
  <si>
    <t>Roboty związane z budową oświetlenia - ułożenie kabli i przepustów</t>
  </si>
  <si>
    <t>1.2</t>
  </si>
  <si>
    <t>RAZEM 1.1 Roboty pomiarowe</t>
  </si>
  <si>
    <t>1.1</t>
  </si>
  <si>
    <t xml:space="preserve">Oświetlenie uliczne </t>
  </si>
  <si>
    <t>KOSZTORYS OFERTOWY - CZĘŚĆ ELEKTROENERGETYCZNA</t>
  </si>
  <si>
    <t>Rozebranie  nawierzchni z mieszanek mineralno-bitumicznych, o grubości do 20cm - (budowa oświetlenia)</t>
  </si>
  <si>
    <t>Pielęgnacja  : nawierzchni łąki kwietnej - okres gwarancyjny 1 rok</t>
  </si>
  <si>
    <t>Załadunek i wywóz  nadmiaru gruzu z rozbiórki wraz utylizacją</t>
  </si>
  <si>
    <t xml:space="preserve">Budowa ciągu pieszo-rowerowego na przedłużeniu ul. Francuskiej we Wrocławiu </t>
  </si>
  <si>
    <t>Demontaż słupków granicznych żelbetowych</t>
  </si>
  <si>
    <t>Rozebranie krawężników betonowych 15x30 cm, na ławie betonowej</t>
  </si>
  <si>
    <t>41</t>
  </si>
  <si>
    <t>42</t>
  </si>
  <si>
    <t>43</t>
  </si>
  <si>
    <t>Słupek blokujący elastyczny biało-czerwony -  średnica fi 80mm wg standardów  ZDUIM.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</si>
  <si>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</si>
  <si>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</si>
  <si>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</si>
  <si>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</si>
  <si>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</si>
  <si>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</si>
  <si>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</si>
  <si>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</si>
  <si>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</si>
  <si>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</si>
  <si>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</si>
  <si>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</si>
  <si>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</si>
  <si>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</si>
  <si>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</si>
  <si>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</si>
  <si>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</si>
  <si>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Oznakowanie poziome  - linie- oznakowanie grubowarstowe chemoutwardzalne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</si>
  <si>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</si>
  <si>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</si>
  <si>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</si>
  <si>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</si>
  <si>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</si>
  <si>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</si>
  <si>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</si>
  <si>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</si>
  <si>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</si>
  <si>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</si>
  <si>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</si>
  <si>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</si>
  <si>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</si>
  <si>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</si>
  <si>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</si>
  <si>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</si>
  <si>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</si>
  <si>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</si>
  <si>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</si>
  <si>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Pielęgnacja  : nawierzchni trawiastych - okres gwarancyjny 1 rok</t>
  </si>
  <si>
    <t>80</t>
  </si>
  <si>
    <t>KOSZTORYS OFERTOWY - WYMAGANIA OGÓLNE</t>
  </si>
  <si>
    <t>Organizacja ruchu tymczasowego</t>
  </si>
  <si>
    <t>Zaplecze budowy</t>
  </si>
  <si>
    <t>Nadzory archeologiczny</t>
  </si>
  <si>
    <t xml:space="preserve">Nadzór saperski </t>
  </si>
  <si>
    <t xml:space="preserve">Osnowa geodezyjna </t>
  </si>
  <si>
    <t xml:space="preserve">Tablice pamiątkowe </t>
  </si>
  <si>
    <t xml:space="preserve">Przygotowanie i kolportaż ulotek </t>
  </si>
  <si>
    <t>Nadzory  dendrologiczny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</si>
</sst>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[$-415]d\ mmmm\ yyyy"/>
    <numFmt numFmtId="174" formatCode="0.0"/>
    <numFmt numFmtId="175" formatCode="####\ ###\ ###\ ##0.00"/>
  </numFmts>
  <fonts count="39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72" fontId="22" fillId="12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172" fontId="0" fillId="0" borderId="10" xfId="0" applyNumberFormat="1" applyFont="1" applyBorder="1" applyAlignment="1" applyProtection="1">
      <alignment vertical="center" wrapText="1"/>
      <protection/>
    </xf>
    <xf numFmtId="172" fontId="22" fillId="6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72" fontId="20" fillId="12" borderId="10" xfId="0" applyNumberFormat="1" applyFont="1" applyFill="1" applyBorder="1" applyAlignment="1" applyProtection="1">
      <alignment vertical="center" wrapText="1"/>
      <protection/>
    </xf>
    <xf numFmtId="172" fontId="21" fillId="0" borderId="10" xfId="0" applyNumberFormat="1" applyFont="1" applyBorder="1" applyAlignment="1" applyProtection="1">
      <alignment vertical="center" wrapText="1"/>
      <protection/>
    </xf>
    <xf numFmtId="172" fontId="20" fillId="6" borderId="10" xfId="0" applyNumberFormat="1" applyFont="1" applyFill="1" applyBorder="1" applyAlignment="1" applyProtection="1">
      <alignment vertical="center" wrapText="1"/>
      <protection/>
    </xf>
    <xf numFmtId="175" fontId="0" fillId="0" borderId="10" xfId="0" applyNumberFormat="1" applyFont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5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3.57421875" style="0" bestFit="1" customWidth="1"/>
    <col min="2" max="2" width="16.57421875" style="0" bestFit="1" customWidth="1"/>
    <col min="3" max="3" width="57.140625" style="0" customWidth="1"/>
    <col min="4" max="4" width="9.8515625" style="5" bestFit="1" customWidth="1"/>
    <col min="5" max="5" width="8.8515625" style="5" bestFit="1" customWidth="1"/>
    <col min="6" max="6" width="10.421875" style="0" bestFit="1" customWidth="1"/>
    <col min="7" max="7" width="11.8515625" style="8" bestFit="1" customWidth="1"/>
  </cols>
  <sheetData>
    <row r="1" ht="15">
      <c r="C1" s="7" t="s">
        <v>334</v>
      </c>
    </row>
    <row r="2" ht="15">
      <c r="C2" s="9" t="s">
        <v>288</v>
      </c>
    </row>
    <row r="4" spans="1:7" ht="1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</row>
    <row r="5" spans="1:7" ht="1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</row>
    <row r="6" spans="1:7" ht="15">
      <c r="A6" s="1" t="s">
        <v>7</v>
      </c>
      <c r="B6" s="1"/>
      <c r="C6" s="1" t="s">
        <v>15</v>
      </c>
      <c r="D6" s="1"/>
      <c r="E6" s="1"/>
      <c r="F6" s="1"/>
      <c r="G6" s="10"/>
    </row>
    <row r="7" spans="1:7" ht="15">
      <c r="A7" s="2" t="s">
        <v>7</v>
      </c>
      <c r="B7" s="2" t="s">
        <v>16</v>
      </c>
      <c r="C7" s="2" t="s">
        <v>335</v>
      </c>
      <c r="D7" s="2" t="s">
        <v>17</v>
      </c>
      <c r="E7" s="3">
        <v>1</v>
      </c>
      <c r="F7" s="3"/>
      <c r="G7" s="11"/>
    </row>
    <row r="8" spans="1:7" ht="15">
      <c r="A8" s="2" t="s">
        <v>8</v>
      </c>
      <c r="B8" s="2" t="s">
        <v>16</v>
      </c>
      <c r="C8" s="2" t="s">
        <v>336</v>
      </c>
      <c r="D8" s="2" t="s">
        <v>17</v>
      </c>
      <c r="E8" s="3">
        <v>1</v>
      </c>
      <c r="F8" s="3"/>
      <c r="G8" s="11"/>
    </row>
    <row r="9" spans="1:7" ht="15">
      <c r="A9" s="2" t="s">
        <v>9</v>
      </c>
      <c r="B9" s="2" t="s">
        <v>16</v>
      </c>
      <c r="C9" s="2" t="s">
        <v>342</v>
      </c>
      <c r="D9" s="2" t="s">
        <v>17</v>
      </c>
      <c r="E9" s="3">
        <v>1</v>
      </c>
      <c r="F9" s="3"/>
      <c r="G9" s="11"/>
    </row>
    <row r="10" spans="1:7" ht="15">
      <c r="A10" s="2" t="s">
        <v>10</v>
      </c>
      <c r="B10" s="2" t="s">
        <v>16</v>
      </c>
      <c r="C10" s="2" t="s">
        <v>337</v>
      </c>
      <c r="D10" s="2" t="s">
        <v>17</v>
      </c>
      <c r="E10" s="3">
        <v>1</v>
      </c>
      <c r="F10" s="3"/>
      <c r="G10" s="11"/>
    </row>
    <row r="11" spans="1:7" ht="15">
      <c r="A11" s="2" t="s">
        <v>11</v>
      </c>
      <c r="B11" s="2" t="s">
        <v>16</v>
      </c>
      <c r="C11" s="2" t="s">
        <v>338</v>
      </c>
      <c r="D11" s="2" t="s">
        <v>17</v>
      </c>
      <c r="E11" s="3">
        <v>1</v>
      </c>
      <c r="F11" s="3"/>
      <c r="G11" s="11"/>
    </row>
    <row r="12" spans="1:7" ht="15">
      <c r="A12" s="2" t="s">
        <v>12</v>
      </c>
      <c r="B12" s="2" t="s">
        <v>16</v>
      </c>
      <c r="C12" s="14" t="s">
        <v>339</v>
      </c>
      <c r="D12" s="2" t="s">
        <v>17</v>
      </c>
      <c r="E12" s="3">
        <v>1</v>
      </c>
      <c r="F12" s="3"/>
      <c r="G12" s="11"/>
    </row>
    <row r="13" spans="1:7" ht="15">
      <c r="A13" s="2" t="s">
        <v>13</v>
      </c>
      <c r="B13" s="2" t="s">
        <v>16</v>
      </c>
      <c r="C13" s="14" t="s">
        <v>340</v>
      </c>
      <c r="D13" s="2" t="s">
        <v>17</v>
      </c>
      <c r="E13" s="3">
        <v>1</v>
      </c>
      <c r="F13" s="3"/>
      <c r="G13" s="11"/>
    </row>
    <row r="14" spans="1:7" ht="15">
      <c r="A14" s="2" t="s">
        <v>14</v>
      </c>
      <c r="B14" s="2" t="s">
        <v>16</v>
      </c>
      <c r="C14" s="14" t="s">
        <v>341</v>
      </c>
      <c r="D14" s="2" t="s">
        <v>17</v>
      </c>
      <c r="E14" s="3">
        <v>1</v>
      </c>
      <c r="F14" s="3"/>
      <c r="G14" s="11"/>
    </row>
    <row r="15" spans="1:7" ht="15">
      <c r="A15" s="4"/>
      <c r="B15" s="4"/>
      <c r="C15" s="4" t="s">
        <v>19</v>
      </c>
      <c r="D15" s="4"/>
      <c r="E15" s="4"/>
      <c r="F15" s="4"/>
      <c r="G15" s="12">
        <f>SUM(G7:G14)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scale="76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40"/>
  <sheetViews>
    <sheetView zoomScalePageLayoutView="0" workbookViewId="0" topLeftCell="A1">
      <selection activeCell="J139" sqref="J139"/>
    </sheetView>
  </sheetViews>
  <sheetFormatPr defaultColWidth="9.140625" defaultRowHeight="15"/>
  <cols>
    <col min="1" max="1" width="3.57421875" style="0" bestFit="1" customWidth="1"/>
    <col min="2" max="2" width="16.57421875" style="0" bestFit="1" customWidth="1"/>
    <col min="3" max="3" width="57.140625" style="0" customWidth="1"/>
    <col min="4" max="4" width="9.8515625" style="5" bestFit="1" customWidth="1"/>
    <col min="5" max="5" width="8.8515625" style="5" bestFit="1" customWidth="1"/>
    <col min="6" max="6" width="10.421875" style="0" bestFit="1" customWidth="1"/>
    <col min="7" max="7" width="11.8515625" style="8" bestFit="1" customWidth="1"/>
  </cols>
  <sheetData>
    <row r="1" ht="15">
      <c r="C1" s="7" t="s">
        <v>220</v>
      </c>
    </row>
    <row r="2" ht="15">
      <c r="C2" s="9" t="s">
        <v>288</v>
      </c>
    </row>
    <row r="4" spans="1:7" ht="1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</row>
    <row r="5" spans="1:7" ht="1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</row>
    <row r="6" spans="1:7" ht="15">
      <c r="A6" s="1" t="s">
        <v>8</v>
      </c>
      <c r="B6" s="1"/>
      <c r="C6" s="1" t="s">
        <v>20</v>
      </c>
      <c r="D6" s="1"/>
      <c r="E6" s="1"/>
      <c r="F6" s="1"/>
      <c r="G6" s="10"/>
    </row>
    <row r="7" spans="1:7" ht="15">
      <c r="A7" s="1" t="s">
        <v>21</v>
      </c>
      <c r="B7" s="1"/>
      <c r="C7" s="1" t="s">
        <v>22</v>
      </c>
      <c r="D7" s="1"/>
      <c r="E7" s="1"/>
      <c r="F7" s="1"/>
      <c r="G7" s="10"/>
    </row>
    <row r="8" spans="1:7" ht="30">
      <c r="A8" s="2" t="s">
        <v>13</v>
      </c>
      <c r="B8" s="2" t="s">
        <v>23</v>
      </c>
      <c r="C8" s="2" t="s">
        <v>24</v>
      </c>
      <c r="D8" s="2" t="s">
        <v>25</v>
      </c>
      <c r="E8" s="3">
        <v>0.44</v>
      </c>
      <c r="F8" s="3"/>
      <c r="G8" s="11"/>
    </row>
    <row r="9" spans="1:7" ht="15">
      <c r="A9" s="4"/>
      <c r="B9" s="4"/>
      <c r="C9" s="4" t="s">
        <v>26</v>
      </c>
      <c r="D9" s="4"/>
      <c r="E9" s="4"/>
      <c r="F9" s="4"/>
      <c r="G9" s="12">
        <f>G8</f>
        <v>0</v>
      </c>
    </row>
    <row r="10" spans="1:7" ht="15">
      <c r="A10" s="1" t="s">
        <v>27</v>
      </c>
      <c r="B10" s="1"/>
      <c r="C10" s="1" t="s">
        <v>28</v>
      </c>
      <c r="D10" s="1"/>
      <c r="E10" s="1"/>
      <c r="F10" s="1"/>
      <c r="G10" s="10"/>
    </row>
    <row r="11" spans="1:7" ht="45">
      <c r="A11" s="2" t="s">
        <v>14</v>
      </c>
      <c r="B11" s="2" t="s">
        <v>29</v>
      </c>
      <c r="C11" s="2" t="s">
        <v>30</v>
      </c>
      <c r="D11" s="2" t="s">
        <v>31</v>
      </c>
      <c r="E11" s="3">
        <v>10.6</v>
      </c>
      <c r="F11" s="3"/>
      <c r="G11" s="11"/>
    </row>
    <row r="12" spans="1:7" ht="15">
      <c r="A12" s="2" t="s">
        <v>37</v>
      </c>
      <c r="B12" s="2" t="s">
        <v>29</v>
      </c>
      <c r="C12" s="2" t="s">
        <v>289</v>
      </c>
      <c r="D12" s="2" t="s">
        <v>18</v>
      </c>
      <c r="E12" s="3">
        <v>2</v>
      </c>
      <c r="F12" s="3"/>
      <c r="G12" s="11"/>
    </row>
    <row r="13" spans="1:7" ht="30">
      <c r="A13" s="2" t="s">
        <v>41</v>
      </c>
      <c r="B13" s="2" t="s">
        <v>29</v>
      </c>
      <c r="C13" s="2" t="s">
        <v>290</v>
      </c>
      <c r="D13" s="2" t="s">
        <v>31</v>
      </c>
      <c r="E13" s="3">
        <v>2</v>
      </c>
      <c r="F13" s="3"/>
      <c r="G13" s="11"/>
    </row>
    <row r="14" spans="1:7" ht="30">
      <c r="A14" s="2" t="s">
        <v>44</v>
      </c>
      <c r="B14" s="2" t="s">
        <v>29</v>
      </c>
      <c r="C14" s="2" t="s">
        <v>285</v>
      </c>
      <c r="D14" s="2" t="s">
        <v>43</v>
      </c>
      <c r="E14" s="3">
        <v>15</v>
      </c>
      <c r="F14" s="3"/>
      <c r="G14" s="11"/>
    </row>
    <row r="15" spans="1:7" ht="15">
      <c r="A15" s="2" t="s">
        <v>46</v>
      </c>
      <c r="B15" s="2" t="s">
        <v>29</v>
      </c>
      <c r="C15" s="2" t="s">
        <v>287</v>
      </c>
      <c r="D15" s="2" t="s">
        <v>40</v>
      </c>
      <c r="E15" s="3">
        <v>3.33</v>
      </c>
      <c r="F15" s="3"/>
      <c r="G15" s="11"/>
    </row>
    <row r="16" spans="1:7" ht="15">
      <c r="A16" s="4"/>
      <c r="B16" s="4"/>
      <c r="C16" s="4" t="s">
        <v>32</v>
      </c>
      <c r="D16" s="4"/>
      <c r="E16" s="4"/>
      <c r="F16" s="4"/>
      <c r="G16" s="12">
        <f>SUM(G11:G15)</f>
        <v>0</v>
      </c>
    </row>
    <row r="17" spans="1:7" ht="15">
      <c r="A17" s="4"/>
      <c r="B17" s="4"/>
      <c r="C17" s="4" t="s">
        <v>33</v>
      </c>
      <c r="D17" s="4"/>
      <c r="E17" s="4"/>
      <c r="F17" s="4"/>
      <c r="G17" s="12">
        <f>G9+G16</f>
        <v>0</v>
      </c>
    </row>
    <row r="18" spans="1:7" ht="15">
      <c r="A18" s="1" t="s">
        <v>9</v>
      </c>
      <c r="B18" s="1"/>
      <c r="C18" s="1" t="s">
        <v>34</v>
      </c>
      <c r="D18" s="1"/>
      <c r="E18" s="1"/>
      <c r="F18" s="1"/>
      <c r="G18" s="10"/>
    </row>
    <row r="19" spans="1:7" ht="15">
      <c r="A19" s="1" t="s">
        <v>35</v>
      </c>
      <c r="B19" s="1"/>
      <c r="C19" s="1" t="s">
        <v>36</v>
      </c>
      <c r="D19" s="1"/>
      <c r="E19" s="1"/>
      <c r="F19" s="1"/>
      <c r="G19" s="10"/>
    </row>
    <row r="20" spans="1:7" ht="15">
      <c r="A20" s="2" t="s">
        <v>51</v>
      </c>
      <c r="B20" s="2" t="s">
        <v>38</v>
      </c>
      <c r="C20" s="2" t="s">
        <v>39</v>
      </c>
      <c r="D20" s="2" t="s">
        <v>40</v>
      </c>
      <c r="E20" s="3">
        <v>1610</v>
      </c>
      <c r="F20" s="3"/>
      <c r="G20" s="11"/>
    </row>
    <row r="21" spans="1:7" ht="15">
      <c r="A21" s="2" t="s">
        <v>58</v>
      </c>
      <c r="B21" s="2" t="s">
        <v>38</v>
      </c>
      <c r="C21" s="2" t="s">
        <v>42</v>
      </c>
      <c r="D21" s="2" t="s">
        <v>43</v>
      </c>
      <c r="E21" s="3">
        <v>80.4</v>
      </c>
      <c r="F21" s="3"/>
      <c r="G21" s="11"/>
    </row>
    <row r="22" spans="1:7" ht="15">
      <c r="A22" s="2" t="s">
        <v>61</v>
      </c>
      <c r="B22" s="2" t="s">
        <v>38</v>
      </c>
      <c r="C22" s="2" t="s">
        <v>45</v>
      </c>
      <c r="D22" s="2" t="s">
        <v>40</v>
      </c>
      <c r="E22" s="3">
        <v>2247</v>
      </c>
      <c r="F22" s="3"/>
      <c r="G22" s="11"/>
    </row>
    <row r="23" spans="1:7" ht="30">
      <c r="A23" s="2" t="s">
        <v>64</v>
      </c>
      <c r="B23" s="2" t="s">
        <v>38</v>
      </c>
      <c r="C23" s="2" t="s">
        <v>47</v>
      </c>
      <c r="D23" s="2" t="s">
        <v>40</v>
      </c>
      <c r="E23" s="3">
        <v>80</v>
      </c>
      <c r="F23" s="3"/>
      <c r="G23" s="11"/>
    </row>
    <row r="24" spans="1:7" ht="30">
      <c r="A24" s="4"/>
      <c r="B24" s="4"/>
      <c r="C24" s="4" t="s">
        <v>48</v>
      </c>
      <c r="D24" s="4"/>
      <c r="E24" s="4"/>
      <c r="F24" s="4"/>
      <c r="G24" s="12">
        <f>SUM(G20:G23)</f>
        <v>0</v>
      </c>
    </row>
    <row r="25" spans="1:7" ht="15">
      <c r="A25" s="1" t="s">
        <v>49</v>
      </c>
      <c r="B25" s="1"/>
      <c r="C25" s="1" t="s">
        <v>50</v>
      </c>
      <c r="D25" s="1"/>
      <c r="E25" s="1"/>
      <c r="F25" s="1"/>
      <c r="G25" s="10"/>
    </row>
    <row r="26" spans="1:7" ht="30">
      <c r="A26" s="2" t="s">
        <v>67</v>
      </c>
      <c r="B26" s="2" t="s">
        <v>38</v>
      </c>
      <c r="C26" s="2" t="s">
        <v>52</v>
      </c>
      <c r="D26" s="2" t="s">
        <v>43</v>
      </c>
      <c r="E26" s="3">
        <v>1808.3</v>
      </c>
      <c r="F26" s="3"/>
      <c r="G26" s="11"/>
    </row>
    <row r="27" spans="1:7" ht="15">
      <c r="A27" s="4"/>
      <c r="B27" s="4"/>
      <c r="C27" s="4" t="s">
        <v>53</v>
      </c>
      <c r="D27" s="4"/>
      <c r="E27" s="4"/>
      <c r="F27" s="4"/>
      <c r="G27" s="12">
        <f>G26</f>
        <v>0</v>
      </c>
    </row>
    <row r="28" spans="1:7" ht="15">
      <c r="A28" s="4"/>
      <c r="B28" s="4"/>
      <c r="C28" s="4" t="s">
        <v>54</v>
      </c>
      <c r="D28" s="4"/>
      <c r="E28" s="4"/>
      <c r="F28" s="4"/>
      <c r="G28" s="12">
        <f>G24+G27</f>
        <v>0</v>
      </c>
    </row>
    <row r="29" spans="1:7" ht="15">
      <c r="A29" s="1" t="s">
        <v>10</v>
      </c>
      <c r="B29" s="1"/>
      <c r="C29" s="1" t="s">
        <v>55</v>
      </c>
      <c r="D29" s="1"/>
      <c r="E29" s="1"/>
      <c r="F29" s="1"/>
      <c r="G29" s="10"/>
    </row>
    <row r="30" spans="1:7" ht="15">
      <c r="A30" s="1" t="s">
        <v>56</v>
      </c>
      <c r="B30" s="1"/>
      <c r="C30" s="1" t="s">
        <v>57</v>
      </c>
      <c r="D30" s="1"/>
      <c r="E30" s="1"/>
      <c r="F30" s="1"/>
      <c r="G30" s="10"/>
    </row>
    <row r="31" spans="1:7" ht="30">
      <c r="A31" s="2" t="s">
        <v>72</v>
      </c>
      <c r="B31" s="2" t="s">
        <v>59</v>
      </c>
      <c r="C31" s="2" t="s">
        <v>60</v>
      </c>
      <c r="D31" s="2" t="s">
        <v>43</v>
      </c>
      <c r="E31" s="3">
        <v>521</v>
      </c>
      <c r="F31" s="3"/>
      <c r="G31" s="11"/>
    </row>
    <row r="32" spans="1:7" ht="30">
      <c r="A32" s="2" t="s">
        <v>74</v>
      </c>
      <c r="B32" s="2" t="s">
        <v>62</v>
      </c>
      <c r="C32" s="2" t="s">
        <v>63</v>
      </c>
      <c r="D32" s="2" t="s">
        <v>43</v>
      </c>
      <c r="E32" s="3">
        <v>521</v>
      </c>
      <c r="F32" s="3"/>
      <c r="G32" s="11"/>
    </row>
    <row r="33" spans="1:7" ht="45">
      <c r="A33" s="2" t="s">
        <v>76</v>
      </c>
      <c r="B33" s="2" t="s">
        <v>65</v>
      </c>
      <c r="C33" s="2" t="s">
        <v>66</v>
      </c>
      <c r="D33" s="2" t="s">
        <v>43</v>
      </c>
      <c r="E33" s="3">
        <v>521</v>
      </c>
      <c r="F33" s="3"/>
      <c r="G33" s="11"/>
    </row>
    <row r="34" spans="1:7" ht="30">
      <c r="A34" s="2" t="s">
        <v>77</v>
      </c>
      <c r="B34" s="2" t="s">
        <v>65</v>
      </c>
      <c r="C34" s="2" t="s">
        <v>68</v>
      </c>
      <c r="D34" s="2" t="s">
        <v>43</v>
      </c>
      <c r="E34" s="3">
        <v>521</v>
      </c>
      <c r="F34" s="3"/>
      <c r="G34" s="11"/>
    </row>
    <row r="35" spans="1:7" ht="30">
      <c r="A35" s="4"/>
      <c r="B35" s="4"/>
      <c r="C35" s="4" t="s">
        <v>69</v>
      </c>
      <c r="D35" s="4"/>
      <c r="E35" s="4"/>
      <c r="F35" s="4"/>
      <c r="G35" s="12">
        <f>SUM(G31:G34)</f>
        <v>0</v>
      </c>
    </row>
    <row r="36" spans="1:7" ht="15">
      <c r="A36" s="1" t="s">
        <v>70</v>
      </c>
      <c r="B36" s="1"/>
      <c r="C36" s="1" t="s">
        <v>71</v>
      </c>
      <c r="D36" s="1"/>
      <c r="E36" s="1"/>
      <c r="F36" s="1"/>
      <c r="G36" s="10"/>
    </row>
    <row r="37" spans="1:7" ht="30">
      <c r="A37" s="2" t="s">
        <v>82</v>
      </c>
      <c r="B37" s="2" t="s">
        <v>38</v>
      </c>
      <c r="C37" s="2" t="s">
        <v>73</v>
      </c>
      <c r="D37" s="2" t="s">
        <v>43</v>
      </c>
      <c r="E37" s="3">
        <v>305</v>
      </c>
      <c r="F37" s="3"/>
      <c r="G37" s="11"/>
    </row>
    <row r="38" spans="1:7" ht="30">
      <c r="A38" s="2" t="s">
        <v>84</v>
      </c>
      <c r="B38" s="2" t="s">
        <v>62</v>
      </c>
      <c r="C38" s="2" t="s">
        <v>75</v>
      </c>
      <c r="D38" s="2" t="s">
        <v>43</v>
      </c>
      <c r="E38" s="3">
        <v>305</v>
      </c>
      <c r="F38" s="3"/>
      <c r="G38" s="11"/>
    </row>
    <row r="39" spans="1:7" ht="45">
      <c r="A39" s="2" t="s">
        <v>85</v>
      </c>
      <c r="B39" s="2" t="s">
        <v>65</v>
      </c>
      <c r="C39" s="2" t="s">
        <v>66</v>
      </c>
      <c r="D39" s="2" t="s">
        <v>43</v>
      </c>
      <c r="E39" s="3">
        <v>305</v>
      </c>
      <c r="F39" s="3"/>
      <c r="G39" s="11"/>
    </row>
    <row r="40" spans="1:7" ht="30">
      <c r="A40" s="2" t="s">
        <v>86</v>
      </c>
      <c r="B40" s="2" t="s">
        <v>65</v>
      </c>
      <c r="C40" s="2" t="s">
        <v>78</v>
      </c>
      <c r="D40" s="2" t="s">
        <v>43</v>
      </c>
      <c r="E40" s="3">
        <v>305</v>
      </c>
      <c r="F40" s="3"/>
      <c r="G40" s="11"/>
    </row>
    <row r="41" spans="1:7" ht="15">
      <c r="A41" s="4"/>
      <c r="B41" s="4"/>
      <c r="C41" s="4" t="s">
        <v>79</v>
      </c>
      <c r="D41" s="4"/>
      <c r="E41" s="4"/>
      <c r="F41" s="4"/>
      <c r="G41" s="12">
        <f>SUM(G37:G40)</f>
        <v>0</v>
      </c>
    </row>
    <row r="42" spans="1:7" ht="15">
      <c r="A42" s="1" t="s">
        <v>80</v>
      </c>
      <c r="B42" s="1"/>
      <c r="C42" s="1" t="s">
        <v>81</v>
      </c>
      <c r="D42" s="1"/>
      <c r="E42" s="1"/>
      <c r="F42" s="1"/>
      <c r="G42" s="10"/>
    </row>
    <row r="43" spans="1:7" ht="30">
      <c r="A43" s="2" t="s">
        <v>90</v>
      </c>
      <c r="B43" s="2" t="s">
        <v>38</v>
      </c>
      <c r="C43" s="2" t="s">
        <v>83</v>
      </c>
      <c r="D43" s="2" t="s">
        <v>43</v>
      </c>
      <c r="E43" s="3">
        <v>485</v>
      </c>
      <c r="F43" s="3"/>
      <c r="G43" s="11">
        <f>ROUND(E43*F43,2)</f>
        <v>0</v>
      </c>
    </row>
    <row r="44" spans="1:7" ht="30">
      <c r="A44" s="2" t="s">
        <v>92</v>
      </c>
      <c r="B44" s="2" t="s">
        <v>62</v>
      </c>
      <c r="C44" s="2" t="s">
        <v>75</v>
      </c>
      <c r="D44" s="2" t="s">
        <v>43</v>
      </c>
      <c r="E44" s="3">
        <v>485</v>
      </c>
      <c r="F44" s="3"/>
      <c r="G44" s="11">
        <f>ROUND(E44*F44,2)</f>
        <v>0</v>
      </c>
    </row>
    <row r="45" spans="1:7" ht="45">
      <c r="A45" s="2" t="s">
        <v>94</v>
      </c>
      <c r="B45" s="2" t="s">
        <v>65</v>
      </c>
      <c r="C45" s="2" t="s">
        <v>66</v>
      </c>
      <c r="D45" s="2" t="s">
        <v>43</v>
      </c>
      <c r="E45" s="3">
        <v>485</v>
      </c>
      <c r="F45" s="3"/>
      <c r="G45" s="11">
        <f>ROUND(E45*F45,2)</f>
        <v>0</v>
      </c>
    </row>
    <row r="46" spans="1:7" ht="30">
      <c r="A46" s="2" t="s">
        <v>95</v>
      </c>
      <c r="B46" s="2" t="s">
        <v>65</v>
      </c>
      <c r="C46" s="2" t="s">
        <v>78</v>
      </c>
      <c r="D46" s="2" t="s">
        <v>43</v>
      </c>
      <c r="E46" s="3">
        <v>485</v>
      </c>
      <c r="F46" s="3"/>
      <c r="G46" s="11">
        <f>ROUND(E46*F46,2)</f>
        <v>0</v>
      </c>
    </row>
    <row r="47" spans="1:7" ht="30">
      <c r="A47" s="4"/>
      <c r="B47" s="4"/>
      <c r="C47" s="4" t="s">
        <v>87</v>
      </c>
      <c r="D47" s="4"/>
      <c r="E47" s="4"/>
      <c r="F47" s="4"/>
      <c r="G47" s="12">
        <f>SUM(G43:G46)</f>
        <v>0</v>
      </c>
    </row>
    <row r="48" spans="1:7" ht="30">
      <c r="A48" s="1" t="s">
        <v>88</v>
      </c>
      <c r="B48" s="1"/>
      <c r="C48" s="1" t="s">
        <v>89</v>
      </c>
      <c r="D48" s="1"/>
      <c r="E48" s="1"/>
      <c r="F48" s="1"/>
      <c r="G48" s="10"/>
    </row>
    <row r="49" spans="1:7" ht="30">
      <c r="A49" s="2" t="s">
        <v>101</v>
      </c>
      <c r="B49" s="2" t="s">
        <v>38</v>
      </c>
      <c r="C49" s="2" t="s">
        <v>91</v>
      </c>
      <c r="D49" s="2" t="s">
        <v>43</v>
      </c>
      <c r="E49" s="3">
        <v>30</v>
      </c>
      <c r="F49" s="3"/>
      <c r="G49" s="11"/>
    </row>
    <row r="50" spans="1:7" ht="30">
      <c r="A50" s="2" t="s">
        <v>102</v>
      </c>
      <c r="B50" s="2" t="s">
        <v>38</v>
      </c>
      <c r="C50" s="2" t="s">
        <v>93</v>
      </c>
      <c r="D50" s="2" t="s">
        <v>43</v>
      </c>
      <c r="E50" s="3">
        <v>14</v>
      </c>
      <c r="F50" s="3"/>
      <c r="G50" s="11"/>
    </row>
    <row r="51" spans="1:7" ht="30">
      <c r="A51" s="2" t="s">
        <v>104</v>
      </c>
      <c r="B51" s="2" t="s">
        <v>62</v>
      </c>
      <c r="C51" s="2" t="s">
        <v>75</v>
      </c>
      <c r="D51" s="2" t="s">
        <v>43</v>
      </c>
      <c r="E51" s="3">
        <v>44</v>
      </c>
      <c r="F51" s="3"/>
      <c r="G51" s="11"/>
    </row>
    <row r="52" spans="1:7" ht="45">
      <c r="A52" s="2" t="s">
        <v>106</v>
      </c>
      <c r="B52" s="2" t="s">
        <v>96</v>
      </c>
      <c r="C52" s="2" t="s">
        <v>97</v>
      </c>
      <c r="D52" s="2" t="s">
        <v>43</v>
      </c>
      <c r="E52" s="3">
        <v>44</v>
      </c>
      <c r="F52" s="3"/>
      <c r="G52" s="11"/>
    </row>
    <row r="53" spans="1:7" ht="30">
      <c r="A53" s="4"/>
      <c r="B53" s="4"/>
      <c r="C53" s="4" t="s">
        <v>98</v>
      </c>
      <c r="D53" s="4"/>
      <c r="E53" s="4"/>
      <c r="F53" s="4"/>
      <c r="G53" s="12">
        <f>SUM(G49:G52)</f>
        <v>0</v>
      </c>
    </row>
    <row r="54" spans="1:7" ht="15">
      <c r="A54" s="1" t="s">
        <v>99</v>
      </c>
      <c r="B54" s="1"/>
      <c r="C54" s="1" t="s">
        <v>100</v>
      </c>
      <c r="D54" s="1"/>
      <c r="E54" s="1"/>
      <c r="F54" s="1"/>
      <c r="G54" s="10"/>
    </row>
    <row r="55" spans="1:7" ht="30">
      <c r="A55" s="2" t="s">
        <v>111</v>
      </c>
      <c r="B55" s="2" t="s">
        <v>38</v>
      </c>
      <c r="C55" s="2" t="s">
        <v>83</v>
      </c>
      <c r="D55" s="2" t="s">
        <v>43</v>
      </c>
      <c r="E55" s="3">
        <v>208</v>
      </c>
      <c r="F55" s="3"/>
      <c r="G55" s="11"/>
    </row>
    <row r="56" spans="1:7" ht="15">
      <c r="A56" s="2" t="s">
        <v>118</v>
      </c>
      <c r="B56" s="2" t="s">
        <v>38</v>
      </c>
      <c r="C56" s="2" t="s">
        <v>103</v>
      </c>
      <c r="D56" s="2" t="s">
        <v>43</v>
      </c>
      <c r="E56" s="3">
        <v>218.4</v>
      </c>
      <c r="F56" s="3"/>
      <c r="G56" s="11"/>
    </row>
    <row r="57" spans="1:7" ht="30">
      <c r="A57" s="2" t="s">
        <v>121</v>
      </c>
      <c r="B57" s="2" t="s">
        <v>62</v>
      </c>
      <c r="C57" s="2" t="s">
        <v>105</v>
      </c>
      <c r="D57" s="2" t="s">
        <v>43</v>
      </c>
      <c r="E57" s="3">
        <v>208</v>
      </c>
      <c r="F57" s="3"/>
      <c r="G57" s="11"/>
    </row>
    <row r="58" spans="1:7" ht="30">
      <c r="A58" s="2" t="s">
        <v>123</v>
      </c>
      <c r="B58" s="2" t="s">
        <v>96</v>
      </c>
      <c r="C58" s="2" t="s">
        <v>107</v>
      </c>
      <c r="D58" s="2" t="s">
        <v>43</v>
      </c>
      <c r="E58" s="3">
        <v>208</v>
      </c>
      <c r="F58" s="3"/>
      <c r="G58" s="11"/>
    </row>
    <row r="59" spans="1:7" ht="15">
      <c r="A59" s="4"/>
      <c r="B59" s="4"/>
      <c r="C59" s="4" t="s">
        <v>108</v>
      </c>
      <c r="D59" s="4"/>
      <c r="E59" s="4"/>
      <c r="F59" s="4"/>
      <c r="G59" s="12">
        <f>SUM(G55:G58)</f>
        <v>0</v>
      </c>
    </row>
    <row r="60" spans="1:7" ht="15">
      <c r="A60" s="1" t="s">
        <v>109</v>
      </c>
      <c r="B60" s="1"/>
      <c r="C60" s="1" t="s">
        <v>110</v>
      </c>
      <c r="D60" s="1"/>
      <c r="E60" s="1"/>
      <c r="F60" s="1"/>
      <c r="G60" s="10"/>
    </row>
    <row r="61" spans="1:7" ht="30">
      <c r="A61" s="2" t="s">
        <v>125</v>
      </c>
      <c r="B61" s="2" t="s">
        <v>62</v>
      </c>
      <c r="C61" s="2" t="s">
        <v>112</v>
      </c>
      <c r="D61" s="2" t="s">
        <v>43</v>
      </c>
      <c r="E61" s="3">
        <v>25</v>
      </c>
      <c r="F61" s="3"/>
      <c r="G61" s="11"/>
    </row>
    <row r="62" spans="1:7" ht="15">
      <c r="A62" s="4"/>
      <c r="B62" s="4"/>
      <c r="C62" s="4" t="s">
        <v>113</v>
      </c>
      <c r="D62" s="4"/>
      <c r="E62" s="4"/>
      <c r="F62" s="4"/>
      <c r="G62" s="12">
        <f>G61</f>
        <v>0</v>
      </c>
    </row>
    <row r="63" spans="1:7" ht="15">
      <c r="A63" s="4"/>
      <c r="B63" s="4"/>
      <c r="C63" s="4" t="s">
        <v>114</v>
      </c>
      <c r="D63" s="4"/>
      <c r="E63" s="4"/>
      <c r="F63" s="4"/>
      <c r="G63" s="12">
        <f>G35+G41+G47+G53+G59+G62</f>
        <v>0</v>
      </c>
    </row>
    <row r="64" spans="1:7" ht="15">
      <c r="A64" s="1" t="s">
        <v>11</v>
      </c>
      <c r="B64" s="1"/>
      <c r="C64" s="1" t="s">
        <v>115</v>
      </c>
      <c r="D64" s="1"/>
      <c r="E64" s="1"/>
      <c r="F64" s="1"/>
      <c r="G64" s="10"/>
    </row>
    <row r="65" spans="1:7" ht="15">
      <c r="A65" s="1" t="s">
        <v>116</v>
      </c>
      <c r="B65" s="1"/>
      <c r="C65" s="1" t="s">
        <v>117</v>
      </c>
      <c r="D65" s="1"/>
      <c r="E65" s="1"/>
      <c r="F65" s="1"/>
      <c r="G65" s="10"/>
    </row>
    <row r="66" spans="1:7" ht="30">
      <c r="A66" s="2" t="s">
        <v>130</v>
      </c>
      <c r="B66" s="2" t="s">
        <v>119</v>
      </c>
      <c r="C66" s="2" t="s">
        <v>120</v>
      </c>
      <c r="D66" s="2" t="s">
        <v>31</v>
      </c>
      <c r="E66" s="3">
        <v>77</v>
      </c>
      <c r="F66" s="3"/>
      <c r="G66" s="11"/>
    </row>
    <row r="67" spans="1:7" ht="30">
      <c r="A67" s="2" t="s">
        <v>137</v>
      </c>
      <c r="B67" s="2" t="s">
        <v>119</v>
      </c>
      <c r="C67" s="2" t="s">
        <v>122</v>
      </c>
      <c r="D67" s="2" t="s">
        <v>31</v>
      </c>
      <c r="E67" s="3">
        <v>860</v>
      </c>
      <c r="F67" s="3"/>
      <c r="G67" s="11"/>
    </row>
    <row r="68" spans="1:7" ht="45">
      <c r="A68" s="2" t="s">
        <v>291</v>
      </c>
      <c r="B68" s="2" t="s">
        <v>38</v>
      </c>
      <c r="C68" s="2" t="s">
        <v>124</v>
      </c>
      <c r="D68" s="2" t="s">
        <v>40</v>
      </c>
      <c r="E68" s="3">
        <v>16.49</v>
      </c>
      <c r="F68" s="3"/>
      <c r="G68" s="11"/>
    </row>
    <row r="69" spans="1:7" ht="45">
      <c r="A69" s="2" t="s">
        <v>292</v>
      </c>
      <c r="B69" s="2" t="s">
        <v>59</v>
      </c>
      <c r="C69" s="2" t="s">
        <v>126</v>
      </c>
      <c r="D69" s="2" t="s">
        <v>40</v>
      </c>
      <c r="E69" s="3">
        <v>6.95</v>
      </c>
      <c r="F69" s="3"/>
      <c r="G69" s="11"/>
    </row>
    <row r="70" spans="1:7" ht="15">
      <c r="A70" s="4"/>
      <c r="B70" s="4"/>
      <c r="C70" s="4" t="s">
        <v>127</v>
      </c>
      <c r="D70" s="4"/>
      <c r="E70" s="4"/>
      <c r="F70" s="4"/>
      <c r="G70" s="12">
        <f>SUM(G66:G69)</f>
        <v>0</v>
      </c>
    </row>
    <row r="71" spans="1:7" ht="15">
      <c r="A71" s="1" t="s">
        <v>128</v>
      </c>
      <c r="B71" s="1"/>
      <c r="C71" s="1" t="s">
        <v>129</v>
      </c>
      <c r="D71" s="1"/>
      <c r="E71" s="1"/>
      <c r="F71" s="1"/>
      <c r="G71" s="10"/>
    </row>
    <row r="72" spans="1:7" ht="30">
      <c r="A72" s="2" t="s">
        <v>293</v>
      </c>
      <c r="B72" s="2" t="s">
        <v>131</v>
      </c>
      <c r="C72" s="2" t="s">
        <v>294</v>
      </c>
      <c r="D72" s="2" t="s">
        <v>18</v>
      </c>
      <c r="E72" s="3">
        <v>2</v>
      </c>
      <c r="F72" s="3"/>
      <c r="G72" s="11"/>
    </row>
    <row r="73" spans="1:7" ht="15">
      <c r="A73" s="4"/>
      <c r="B73" s="4"/>
      <c r="C73" s="4" t="s">
        <v>132</v>
      </c>
      <c r="D73" s="4"/>
      <c r="E73" s="4"/>
      <c r="F73" s="4"/>
      <c r="G73" s="12">
        <f>G72</f>
        <v>0</v>
      </c>
    </row>
    <row r="74" spans="1:7" ht="15">
      <c r="A74" s="4"/>
      <c r="B74" s="4"/>
      <c r="C74" s="4" t="s">
        <v>133</v>
      </c>
      <c r="D74" s="4"/>
      <c r="E74" s="4"/>
      <c r="F74" s="4"/>
      <c r="G74" s="12">
        <f>G70+G73</f>
        <v>0</v>
      </c>
    </row>
    <row r="75" spans="1:7" ht="15">
      <c r="A75" s="1" t="s">
        <v>12</v>
      </c>
      <c r="B75" s="1"/>
      <c r="C75" s="1" t="s">
        <v>134</v>
      </c>
      <c r="D75" s="1"/>
      <c r="E75" s="1"/>
      <c r="F75" s="1"/>
      <c r="G75" s="10"/>
    </row>
    <row r="76" spans="1:7" ht="15">
      <c r="A76" s="1" t="s">
        <v>135</v>
      </c>
      <c r="B76" s="1"/>
      <c r="C76" s="1" t="s">
        <v>136</v>
      </c>
      <c r="D76" s="1"/>
      <c r="E76" s="1"/>
      <c r="F76" s="1"/>
      <c r="G76" s="10"/>
    </row>
    <row r="77" spans="1:7" ht="45">
      <c r="A77" s="2" t="s">
        <v>295</v>
      </c>
      <c r="B77" s="2" t="s">
        <v>138</v>
      </c>
      <c r="C77" s="2" t="s">
        <v>139</v>
      </c>
      <c r="D77" s="2" t="s">
        <v>18</v>
      </c>
      <c r="E77" s="3">
        <v>3</v>
      </c>
      <c r="F77" s="3"/>
      <c r="G77" s="11"/>
    </row>
    <row r="78" spans="1:7" ht="15">
      <c r="A78" s="2" t="s">
        <v>296</v>
      </c>
      <c r="B78" s="2" t="s">
        <v>138</v>
      </c>
      <c r="C78" s="2" t="s">
        <v>140</v>
      </c>
      <c r="D78" s="2" t="s">
        <v>18</v>
      </c>
      <c r="E78" s="3">
        <v>3</v>
      </c>
      <c r="F78" s="3"/>
      <c r="G78" s="11"/>
    </row>
    <row r="79" spans="1:7" ht="15">
      <c r="A79" s="4"/>
      <c r="B79" s="4"/>
      <c r="C79" s="4" t="s">
        <v>141</v>
      </c>
      <c r="D79" s="4"/>
      <c r="E79" s="4"/>
      <c r="F79" s="4"/>
      <c r="G79" s="12">
        <f>SUM(G77:G78)</f>
        <v>0</v>
      </c>
    </row>
    <row r="80" spans="1:7" ht="15">
      <c r="A80" s="1" t="s">
        <v>142</v>
      </c>
      <c r="B80" s="1"/>
      <c r="C80" s="1" t="s">
        <v>143</v>
      </c>
      <c r="D80" s="1"/>
      <c r="E80" s="1"/>
      <c r="F80" s="1"/>
      <c r="G80" s="10"/>
    </row>
    <row r="81" spans="1:7" ht="30">
      <c r="A81" s="2" t="s">
        <v>297</v>
      </c>
      <c r="B81" s="2" t="s">
        <v>144</v>
      </c>
      <c r="C81" s="2" t="s">
        <v>145</v>
      </c>
      <c r="D81" s="2" t="s">
        <v>43</v>
      </c>
      <c r="E81" s="3">
        <v>80.4</v>
      </c>
      <c r="F81" s="3"/>
      <c r="G81" s="11"/>
    </row>
    <row r="82" spans="1:7" ht="15">
      <c r="A82" s="4"/>
      <c r="B82" s="4"/>
      <c r="C82" s="4" t="s">
        <v>146</v>
      </c>
      <c r="D82" s="4"/>
      <c r="E82" s="4"/>
      <c r="F82" s="4"/>
      <c r="G82" s="12">
        <f>G81</f>
        <v>0</v>
      </c>
    </row>
    <row r="83" spans="1:7" ht="15">
      <c r="A83" s="1" t="s">
        <v>147</v>
      </c>
      <c r="B83" s="1"/>
      <c r="C83" s="1" t="s">
        <v>148</v>
      </c>
      <c r="D83" s="1"/>
      <c r="E83" s="1"/>
      <c r="F83" s="1"/>
      <c r="G83" s="10"/>
    </row>
    <row r="84" spans="1:7" ht="60">
      <c r="A84" s="2" t="s">
        <v>298</v>
      </c>
      <c r="B84" s="2" t="s">
        <v>149</v>
      </c>
      <c r="C84" s="2" t="s">
        <v>150</v>
      </c>
      <c r="D84" s="2" t="s">
        <v>17</v>
      </c>
      <c r="E84" s="3">
        <v>1</v>
      </c>
      <c r="F84" s="3"/>
      <c r="G84" s="11"/>
    </row>
    <row r="85" spans="1:7" ht="45">
      <c r="A85" s="2" t="s">
        <v>299</v>
      </c>
      <c r="B85" s="2" t="s">
        <v>149</v>
      </c>
      <c r="C85" s="2" t="s">
        <v>151</v>
      </c>
      <c r="D85" s="2" t="s">
        <v>31</v>
      </c>
      <c r="E85" s="3">
        <v>8</v>
      </c>
      <c r="F85" s="3"/>
      <c r="G85" s="11"/>
    </row>
    <row r="86" spans="1:7" ht="45">
      <c r="A86" s="2" t="s">
        <v>300</v>
      </c>
      <c r="B86" s="2" t="s">
        <v>149</v>
      </c>
      <c r="C86" s="2" t="s">
        <v>152</v>
      </c>
      <c r="D86" s="2" t="s">
        <v>31</v>
      </c>
      <c r="E86" s="3">
        <v>5</v>
      </c>
      <c r="F86" s="3"/>
      <c r="G86" s="11"/>
    </row>
    <row r="87" spans="1:7" ht="30">
      <c r="A87" s="2" t="s">
        <v>301</v>
      </c>
      <c r="B87" s="2" t="s">
        <v>153</v>
      </c>
      <c r="C87" s="2" t="s">
        <v>154</v>
      </c>
      <c r="D87" s="2" t="s">
        <v>43</v>
      </c>
      <c r="E87" s="3">
        <v>14.4</v>
      </c>
      <c r="F87" s="3"/>
      <c r="G87" s="11"/>
    </row>
    <row r="88" spans="1:7" ht="15">
      <c r="A88" s="4"/>
      <c r="B88" s="4"/>
      <c r="C88" s="4" t="s">
        <v>155</v>
      </c>
      <c r="D88" s="4"/>
      <c r="E88" s="4"/>
      <c r="F88" s="4"/>
      <c r="G88" s="12">
        <f>SUM(G84:G87)</f>
        <v>0</v>
      </c>
    </row>
    <row r="89" spans="1:7" ht="15">
      <c r="A89" s="1" t="s">
        <v>156</v>
      </c>
      <c r="B89" s="1"/>
      <c r="C89" s="1" t="s">
        <v>157</v>
      </c>
      <c r="D89" s="1"/>
      <c r="E89" s="1"/>
      <c r="F89" s="1"/>
      <c r="G89" s="10"/>
    </row>
    <row r="90" spans="1:7" ht="30">
      <c r="A90" s="2" t="s">
        <v>302</v>
      </c>
      <c r="B90" s="2" t="s">
        <v>158</v>
      </c>
      <c r="C90" s="2" t="s">
        <v>159</v>
      </c>
      <c r="D90" s="2" t="s">
        <v>17</v>
      </c>
      <c r="E90" s="3">
        <v>1</v>
      </c>
      <c r="F90" s="3"/>
      <c r="G90" s="11"/>
    </row>
    <row r="91" spans="1:7" ht="30">
      <c r="A91" s="2" t="s">
        <v>303</v>
      </c>
      <c r="B91" s="2" t="s">
        <v>160</v>
      </c>
      <c r="C91" s="2" t="s">
        <v>161</v>
      </c>
      <c r="D91" s="2" t="s">
        <v>31</v>
      </c>
      <c r="E91" s="3">
        <v>7</v>
      </c>
      <c r="F91" s="3"/>
      <c r="G91" s="11"/>
    </row>
    <row r="92" spans="1:7" ht="15">
      <c r="A92" s="2" t="s">
        <v>304</v>
      </c>
      <c r="B92" s="2" t="s">
        <v>162</v>
      </c>
      <c r="C92" s="2" t="s">
        <v>163</v>
      </c>
      <c r="D92" s="2" t="s">
        <v>43</v>
      </c>
      <c r="E92" s="3">
        <v>1.2</v>
      </c>
      <c r="F92" s="3"/>
      <c r="G92" s="11"/>
    </row>
    <row r="93" spans="1:7" ht="15">
      <c r="A93" s="2" t="s">
        <v>305</v>
      </c>
      <c r="B93" s="2" t="s">
        <v>162</v>
      </c>
      <c r="C93" s="2" t="s">
        <v>164</v>
      </c>
      <c r="D93" s="2" t="s">
        <v>43</v>
      </c>
      <c r="E93" s="3">
        <v>1</v>
      </c>
      <c r="F93" s="3"/>
      <c r="G93" s="11"/>
    </row>
    <row r="94" spans="1:7" ht="15">
      <c r="A94" s="4"/>
      <c r="B94" s="4"/>
      <c r="C94" s="4" t="s">
        <v>165</v>
      </c>
      <c r="D94" s="4"/>
      <c r="E94" s="4"/>
      <c r="F94" s="4"/>
      <c r="G94" s="12">
        <f>SUM(G90:G93)</f>
        <v>0</v>
      </c>
    </row>
    <row r="95" spans="1:7" ht="15">
      <c r="A95" s="1" t="s">
        <v>166</v>
      </c>
      <c r="B95" s="1"/>
      <c r="C95" s="1" t="s">
        <v>167</v>
      </c>
      <c r="D95" s="1"/>
      <c r="E95" s="1"/>
      <c r="F95" s="1"/>
      <c r="G95" s="10"/>
    </row>
    <row r="96" spans="1:7" ht="30">
      <c r="A96" s="2" t="s">
        <v>306</v>
      </c>
      <c r="B96" s="2" t="s">
        <v>162</v>
      </c>
      <c r="C96" s="2" t="s">
        <v>168</v>
      </c>
      <c r="D96" s="2" t="s">
        <v>43</v>
      </c>
      <c r="E96" s="3">
        <v>21.01</v>
      </c>
      <c r="F96" s="3"/>
      <c r="G96" s="11"/>
    </row>
    <row r="97" spans="1:7" ht="15">
      <c r="A97" s="4"/>
      <c r="B97" s="4"/>
      <c r="C97" s="4" t="s">
        <v>169</v>
      </c>
      <c r="D97" s="4"/>
      <c r="E97" s="4"/>
      <c r="F97" s="4"/>
      <c r="G97" s="12">
        <f>G96</f>
        <v>0</v>
      </c>
    </row>
    <row r="98" spans="1:7" ht="15">
      <c r="A98" s="4"/>
      <c r="B98" s="4"/>
      <c r="C98" s="4" t="s">
        <v>170</v>
      </c>
      <c r="D98" s="4"/>
      <c r="E98" s="4"/>
      <c r="F98" s="4"/>
      <c r="G98" s="12">
        <f>G79+G82+G88+G94+G97</f>
        <v>0</v>
      </c>
    </row>
    <row r="99" spans="1:7" ht="15">
      <c r="A99" s="1" t="s">
        <v>13</v>
      </c>
      <c r="B99" s="1"/>
      <c r="C99" s="1" t="s">
        <v>171</v>
      </c>
      <c r="D99" s="1"/>
      <c r="E99" s="1"/>
      <c r="F99" s="1"/>
      <c r="G99" s="10"/>
    </row>
    <row r="100" spans="1:7" ht="15">
      <c r="A100" s="1" t="s">
        <v>172</v>
      </c>
      <c r="B100" s="1"/>
      <c r="C100" s="1" t="s">
        <v>173</v>
      </c>
      <c r="D100" s="1"/>
      <c r="E100" s="1"/>
      <c r="F100" s="1"/>
      <c r="G100" s="10"/>
    </row>
    <row r="101" spans="1:7" ht="15">
      <c r="A101" s="2" t="s">
        <v>307</v>
      </c>
      <c r="B101" s="2" t="s">
        <v>29</v>
      </c>
      <c r="C101" s="2" t="s">
        <v>174</v>
      </c>
      <c r="D101" s="2" t="s">
        <v>18</v>
      </c>
      <c r="E101" s="3">
        <v>1</v>
      </c>
      <c r="F101" s="3"/>
      <c r="G101" s="11"/>
    </row>
    <row r="102" spans="1:7" ht="30">
      <c r="A102" s="2" t="s">
        <v>308</v>
      </c>
      <c r="B102" s="2" t="s">
        <v>29</v>
      </c>
      <c r="C102" s="2" t="s">
        <v>175</v>
      </c>
      <c r="D102" s="2" t="s">
        <v>18</v>
      </c>
      <c r="E102" s="3">
        <v>1</v>
      </c>
      <c r="F102" s="3"/>
      <c r="G102" s="11"/>
    </row>
    <row r="103" spans="1:7" ht="30">
      <c r="A103" s="2" t="s">
        <v>309</v>
      </c>
      <c r="B103" s="2" t="s">
        <v>176</v>
      </c>
      <c r="C103" s="2" t="s">
        <v>177</v>
      </c>
      <c r="D103" s="2" t="s">
        <v>18</v>
      </c>
      <c r="E103" s="3">
        <v>1</v>
      </c>
      <c r="F103" s="3"/>
      <c r="G103" s="11"/>
    </row>
    <row r="104" spans="1:7" ht="30">
      <c r="A104" s="2" t="s">
        <v>310</v>
      </c>
      <c r="B104" s="2" t="s">
        <v>176</v>
      </c>
      <c r="C104" s="2" t="s">
        <v>178</v>
      </c>
      <c r="D104" s="2" t="s">
        <v>18</v>
      </c>
      <c r="E104" s="3">
        <v>2</v>
      </c>
      <c r="F104" s="3"/>
      <c r="G104" s="11"/>
    </row>
    <row r="105" spans="1:7" ht="15">
      <c r="A105" s="4"/>
      <c r="B105" s="4"/>
      <c r="C105" s="4" t="s">
        <v>179</v>
      </c>
      <c r="D105" s="4"/>
      <c r="E105" s="4"/>
      <c r="F105" s="4"/>
      <c r="G105" s="12">
        <f>SUM(G101:G104)</f>
        <v>0</v>
      </c>
    </row>
    <row r="106" spans="1:7" ht="15">
      <c r="A106" s="1" t="s">
        <v>180</v>
      </c>
      <c r="B106" s="1"/>
      <c r="C106" s="1" t="s">
        <v>181</v>
      </c>
      <c r="D106" s="1"/>
      <c r="E106" s="1"/>
      <c r="F106" s="1"/>
      <c r="G106" s="10"/>
    </row>
    <row r="107" spans="1:7" ht="30">
      <c r="A107" s="2" t="s">
        <v>311</v>
      </c>
      <c r="B107" s="2" t="s">
        <v>131</v>
      </c>
      <c r="C107" s="2" t="s">
        <v>312</v>
      </c>
      <c r="D107" s="2" t="s">
        <v>43</v>
      </c>
      <c r="E107" s="3">
        <v>40</v>
      </c>
      <c r="F107" s="3"/>
      <c r="G107" s="11"/>
    </row>
    <row r="108" spans="1:7" ht="30">
      <c r="A108" s="2" t="s">
        <v>313</v>
      </c>
      <c r="B108" s="2" t="s">
        <v>131</v>
      </c>
      <c r="C108" s="2" t="s">
        <v>182</v>
      </c>
      <c r="D108" s="2" t="s">
        <v>18</v>
      </c>
      <c r="E108" s="3">
        <v>6</v>
      </c>
      <c r="F108" s="3"/>
      <c r="G108" s="11"/>
    </row>
    <row r="109" spans="1:7" ht="15">
      <c r="A109" s="4"/>
      <c r="B109" s="4"/>
      <c r="C109" s="4" t="s">
        <v>183</v>
      </c>
      <c r="D109" s="4"/>
      <c r="E109" s="4"/>
      <c r="F109" s="4"/>
      <c r="G109" s="12">
        <f>SUM(G107:G108)</f>
        <v>0</v>
      </c>
    </row>
    <row r="110" spans="1:7" ht="15">
      <c r="A110" s="4"/>
      <c r="B110" s="4"/>
      <c r="C110" s="4" t="s">
        <v>184</v>
      </c>
      <c r="D110" s="4"/>
      <c r="E110" s="4"/>
      <c r="F110" s="4"/>
      <c r="G110" s="12">
        <f>G105+G109</f>
        <v>0</v>
      </c>
    </row>
    <row r="111" spans="1:7" ht="15">
      <c r="A111" s="1" t="s">
        <v>14</v>
      </c>
      <c r="B111" s="1"/>
      <c r="C111" s="1" t="s">
        <v>185</v>
      </c>
      <c r="D111" s="1"/>
      <c r="E111" s="1"/>
      <c r="F111" s="1"/>
      <c r="G111" s="10"/>
    </row>
    <row r="112" spans="1:7" ht="15">
      <c r="A112" s="1" t="s">
        <v>186</v>
      </c>
      <c r="B112" s="1"/>
      <c r="C112" s="1" t="s">
        <v>187</v>
      </c>
      <c r="D112" s="1"/>
      <c r="E112" s="1"/>
      <c r="F112" s="1"/>
      <c r="G112" s="10"/>
    </row>
    <row r="113" spans="1:7" ht="15">
      <c r="A113" s="2" t="s">
        <v>314</v>
      </c>
      <c r="B113" s="2" t="s">
        <v>188</v>
      </c>
      <c r="C113" s="2" t="s">
        <v>189</v>
      </c>
      <c r="D113" s="2" t="s">
        <v>31</v>
      </c>
      <c r="E113" s="3">
        <v>18</v>
      </c>
      <c r="F113" s="3"/>
      <c r="G113" s="11"/>
    </row>
    <row r="114" spans="1:7" ht="30">
      <c r="A114" s="2" t="s">
        <v>315</v>
      </c>
      <c r="B114" s="2" t="s">
        <v>188</v>
      </c>
      <c r="C114" s="2" t="s">
        <v>190</v>
      </c>
      <c r="D114" s="2" t="s">
        <v>18</v>
      </c>
      <c r="E114" s="3">
        <v>2</v>
      </c>
      <c r="F114" s="3"/>
      <c r="G114" s="11"/>
    </row>
    <row r="115" spans="1:7" ht="30">
      <c r="A115" s="2" t="s">
        <v>316</v>
      </c>
      <c r="B115" s="2" t="s">
        <v>188</v>
      </c>
      <c r="C115" s="2" t="s">
        <v>191</v>
      </c>
      <c r="D115" s="2" t="s">
        <v>43</v>
      </c>
      <c r="E115" s="3">
        <v>210</v>
      </c>
      <c r="F115" s="3"/>
      <c r="G115" s="11"/>
    </row>
    <row r="116" spans="1:7" ht="30">
      <c r="A116" s="2" t="s">
        <v>317</v>
      </c>
      <c r="B116" s="2" t="s">
        <v>188</v>
      </c>
      <c r="C116" s="2" t="s">
        <v>192</v>
      </c>
      <c r="D116" s="2" t="s">
        <v>193</v>
      </c>
      <c r="E116" s="3">
        <v>3.9</v>
      </c>
      <c r="F116" s="3"/>
      <c r="G116" s="11"/>
    </row>
    <row r="117" spans="1:7" ht="30">
      <c r="A117" s="4"/>
      <c r="B117" s="4"/>
      <c r="C117" s="4" t="s">
        <v>194</v>
      </c>
      <c r="D117" s="4"/>
      <c r="E117" s="4"/>
      <c r="F117" s="4"/>
      <c r="G117" s="12">
        <f>SUM(G113:G116)</f>
        <v>0</v>
      </c>
    </row>
    <row r="118" spans="1:7" ht="15">
      <c r="A118" s="1" t="s">
        <v>195</v>
      </c>
      <c r="B118" s="1"/>
      <c r="C118" s="1" t="s">
        <v>196</v>
      </c>
      <c r="D118" s="1"/>
      <c r="E118" s="1"/>
      <c r="F118" s="1"/>
      <c r="G118" s="10"/>
    </row>
    <row r="119" spans="1:7" ht="15">
      <c r="A119" s="2" t="s">
        <v>318</v>
      </c>
      <c r="B119" s="2" t="s">
        <v>38</v>
      </c>
      <c r="C119" s="2" t="s">
        <v>197</v>
      </c>
      <c r="D119" s="2" t="s">
        <v>43</v>
      </c>
      <c r="E119" s="3">
        <v>475</v>
      </c>
      <c r="F119" s="13"/>
      <c r="G119" s="11"/>
    </row>
    <row r="120" spans="1:7" ht="30">
      <c r="A120" s="2" t="s">
        <v>319</v>
      </c>
      <c r="B120" s="2" t="s">
        <v>38</v>
      </c>
      <c r="C120" s="2" t="s">
        <v>198</v>
      </c>
      <c r="D120" s="2" t="s">
        <v>43</v>
      </c>
      <c r="E120" s="3">
        <v>105</v>
      </c>
      <c r="F120" s="3"/>
      <c r="G120" s="11"/>
    </row>
    <row r="121" spans="1:7" ht="30">
      <c r="A121" s="2" t="s">
        <v>320</v>
      </c>
      <c r="B121" s="2" t="s">
        <v>38</v>
      </c>
      <c r="C121" s="2" t="s">
        <v>199</v>
      </c>
      <c r="D121" s="2" t="s">
        <v>40</v>
      </c>
      <c r="E121" s="3">
        <v>31.5</v>
      </c>
      <c r="F121" s="3"/>
      <c r="G121" s="11"/>
    </row>
    <row r="122" spans="1:7" ht="15">
      <c r="A122" s="4"/>
      <c r="B122" s="4"/>
      <c r="C122" s="4" t="s">
        <v>200</v>
      </c>
      <c r="D122" s="4"/>
      <c r="E122" s="4"/>
      <c r="F122" s="4"/>
      <c r="G122" s="12">
        <f>SUM(G119:G121)</f>
        <v>0</v>
      </c>
    </row>
    <row r="123" spans="1:7" ht="15">
      <c r="A123" s="1" t="s">
        <v>201</v>
      </c>
      <c r="B123" s="1"/>
      <c r="C123" s="1" t="s">
        <v>202</v>
      </c>
      <c r="D123" s="1"/>
      <c r="E123" s="1"/>
      <c r="F123" s="1"/>
      <c r="G123" s="10"/>
    </row>
    <row r="124" spans="1:7" ht="30">
      <c r="A124" s="2" t="s">
        <v>321</v>
      </c>
      <c r="B124" s="2" t="s">
        <v>203</v>
      </c>
      <c r="C124" s="2" t="s">
        <v>204</v>
      </c>
      <c r="D124" s="2" t="s">
        <v>18</v>
      </c>
      <c r="E124" s="3">
        <v>10</v>
      </c>
      <c r="F124" s="3"/>
      <c r="G124" s="11"/>
    </row>
    <row r="125" spans="1:7" ht="30">
      <c r="A125" s="2" t="s">
        <v>322</v>
      </c>
      <c r="B125" s="2" t="s">
        <v>203</v>
      </c>
      <c r="C125" s="2" t="s">
        <v>205</v>
      </c>
      <c r="D125" s="2" t="s">
        <v>18</v>
      </c>
      <c r="E125" s="3">
        <v>8</v>
      </c>
      <c r="F125" s="3"/>
      <c r="G125" s="11"/>
    </row>
    <row r="126" spans="1:7" ht="30">
      <c r="A126" s="2" t="s">
        <v>323</v>
      </c>
      <c r="B126" s="2" t="s">
        <v>203</v>
      </c>
      <c r="C126" s="2" t="s">
        <v>206</v>
      </c>
      <c r="D126" s="2" t="s">
        <v>18</v>
      </c>
      <c r="E126" s="3">
        <v>200</v>
      </c>
      <c r="F126" s="3"/>
      <c r="G126" s="11"/>
    </row>
    <row r="127" spans="1:7" ht="30">
      <c r="A127" s="2" t="s">
        <v>324</v>
      </c>
      <c r="B127" s="2" t="s">
        <v>203</v>
      </c>
      <c r="C127" s="2" t="s">
        <v>207</v>
      </c>
      <c r="D127" s="2" t="s">
        <v>18</v>
      </c>
      <c r="E127" s="3">
        <v>536</v>
      </c>
      <c r="F127" s="3"/>
      <c r="G127" s="11"/>
    </row>
    <row r="128" spans="1:7" ht="30">
      <c r="A128" s="2" t="s">
        <v>325</v>
      </c>
      <c r="B128" s="2" t="s">
        <v>203</v>
      </c>
      <c r="C128" s="2" t="s">
        <v>208</v>
      </c>
      <c r="D128" s="2" t="s">
        <v>18</v>
      </c>
      <c r="E128" s="3">
        <v>546</v>
      </c>
      <c r="F128" s="3"/>
      <c r="G128" s="11"/>
    </row>
    <row r="129" spans="1:7" ht="15">
      <c r="A129" s="2" t="s">
        <v>326</v>
      </c>
      <c r="B129" s="2" t="s">
        <v>203</v>
      </c>
      <c r="C129" s="2" t="s">
        <v>209</v>
      </c>
      <c r="D129" s="2" t="s">
        <v>18</v>
      </c>
      <c r="E129" s="3">
        <v>1300</v>
      </c>
      <c r="F129" s="3"/>
      <c r="G129" s="11"/>
    </row>
    <row r="130" spans="1:7" ht="15">
      <c r="A130" s="2" t="s">
        <v>327</v>
      </c>
      <c r="B130" s="2" t="s">
        <v>203</v>
      </c>
      <c r="C130" s="2" t="s">
        <v>210</v>
      </c>
      <c r="D130" s="2" t="s">
        <v>43</v>
      </c>
      <c r="E130" s="3">
        <v>366</v>
      </c>
      <c r="F130" s="3"/>
      <c r="G130" s="11"/>
    </row>
    <row r="131" spans="1:7" ht="15">
      <c r="A131" s="4"/>
      <c r="B131" s="4"/>
      <c r="C131" s="4" t="s">
        <v>211</v>
      </c>
      <c r="D131" s="4"/>
      <c r="E131" s="4"/>
      <c r="F131" s="4"/>
      <c r="G131" s="12">
        <f>SUM(G124:G130)</f>
        <v>0</v>
      </c>
    </row>
    <row r="132" spans="1:7" ht="15">
      <c r="A132" s="1" t="s">
        <v>212</v>
      </c>
      <c r="B132" s="1"/>
      <c r="C132" s="1" t="s">
        <v>213</v>
      </c>
      <c r="D132" s="1"/>
      <c r="E132" s="1"/>
      <c r="F132" s="1"/>
      <c r="G132" s="10"/>
    </row>
    <row r="133" spans="1:7" ht="15">
      <c r="A133" s="2" t="s">
        <v>328</v>
      </c>
      <c r="B133" s="2" t="s">
        <v>203</v>
      </c>
      <c r="C133" s="2" t="s">
        <v>214</v>
      </c>
      <c r="D133" s="2" t="s">
        <v>40</v>
      </c>
      <c r="E133" s="3">
        <v>127.85</v>
      </c>
      <c r="F133" s="3"/>
      <c r="G133" s="11"/>
    </row>
    <row r="134" spans="1:7" ht="15">
      <c r="A134" s="2" t="s">
        <v>329</v>
      </c>
      <c r="B134" s="2" t="s">
        <v>203</v>
      </c>
      <c r="C134" s="2" t="s">
        <v>215</v>
      </c>
      <c r="D134" s="2" t="s">
        <v>43</v>
      </c>
      <c r="E134" s="3">
        <v>320</v>
      </c>
      <c r="F134" s="3"/>
      <c r="G134" s="11"/>
    </row>
    <row r="135" spans="1:7" ht="15">
      <c r="A135" s="2" t="s">
        <v>330</v>
      </c>
      <c r="B135" s="2" t="s">
        <v>203</v>
      </c>
      <c r="C135" s="2" t="s">
        <v>216</v>
      </c>
      <c r="D135" s="2" t="s">
        <v>43</v>
      </c>
      <c r="E135" s="3">
        <v>245</v>
      </c>
      <c r="F135" s="3"/>
      <c r="G135" s="11"/>
    </row>
    <row r="136" spans="1:7" ht="30">
      <c r="A136" s="2" t="s">
        <v>331</v>
      </c>
      <c r="B136" s="2" t="s">
        <v>203</v>
      </c>
      <c r="C136" s="2" t="s">
        <v>332</v>
      </c>
      <c r="D136" s="2" t="s">
        <v>43</v>
      </c>
      <c r="E136" s="3">
        <v>242</v>
      </c>
      <c r="F136" s="3"/>
      <c r="G136" s="11"/>
    </row>
    <row r="137" spans="1:7" ht="30">
      <c r="A137" s="2" t="s">
        <v>333</v>
      </c>
      <c r="B137" s="2" t="s">
        <v>203</v>
      </c>
      <c r="C137" s="2" t="s">
        <v>286</v>
      </c>
      <c r="D137" s="2" t="s">
        <v>43</v>
      </c>
      <c r="E137" s="3">
        <v>320</v>
      </c>
      <c r="F137" s="3"/>
      <c r="G137" s="11"/>
    </row>
    <row r="138" spans="1:7" ht="15">
      <c r="A138" s="4"/>
      <c r="B138" s="4"/>
      <c r="C138" s="4" t="s">
        <v>217</v>
      </c>
      <c r="D138" s="4"/>
      <c r="E138" s="4"/>
      <c r="F138" s="4"/>
      <c r="G138" s="12">
        <f>SUM(G133:G137)</f>
        <v>0</v>
      </c>
    </row>
    <row r="139" spans="1:7" ht="15">
      <c r="A139" s="4"/>
      <c r="B139" s="4"/>
      <c r="C139" s="4" t="s">
        <v>218</v>
      </c>
      <c r="D139" s="4"/>
      <c r="E139" s="4"/>
      <c r="F139" s="4"/>
      <c r="G139" s="12">
        <f>G117+G122+G131+G138</f>
        <v>0</v>
      </c>
    </row>
    <row r="140" spans="1:7" ht="15">
      <c r="A140" s="4"/>
      <c r="B140" s="4"/>
      <c r="C140" s="4" t="s">
        <v>219</v>
      </c>
      <c r="D140" s="4"/>
      <c r="E140" s="4"/>
      <c r="F140" s="4"/>
      <c r="G140" s="12">
        <f>G17+G28+G63+G74+G98+G110+G139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scale="76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8"/>
  <sheetViews>
    <sheetView zoomScalePageLayoutView="0" workbookViewId="0" topLeftCell="A31">
      <selection activeCell="C2" sqref="C2"/>
    </sheetView>
  </sheetViews>
  <sheetFormatPr defaultColWidth="9.140625" defaultRowHeight="15"/>
  <cols>
    <col min="1" max="1" width="3.57421875" style="0" bestFit="1" customWidth="1"/>
    <col min="2" max="2" width="16.57421875" style="0" bestFit="1" customWidth="1"/>
    <col min="3" max="3" width="57.140625" style="0" customWidth="1"/>
    <col min="4" max="4" width="9.8515625" style="0" bestFit="1" customWidth="1"/>
    <col min="5" max="5" width="7.8515625" style="0" bestFit="1" customWidth="1"/>
    <col min="6" max="6" width="10.421875" style="0" bestFit="1" customWidth="1"/>
    <col min="7" max="7" width="8.28125" style="0" bestFit="1" customWidth="1"/>
  </cols>
  <sheetData>
    <row r="1" ht="15">
      <c r="C1" s="7" t="s">
        <v>284</v>
      </c>
    </row>
    <row r="2" spans="3:5" ht="15">
      <c r="C2" s="9" t="s">
        <v>288</v>
      </c>
      <c r="D2" s="9"/>
      <c r="E2" s="9"/>
    </row>
    <row r="4" spans="1:7" ht="1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</row>
    <row r="5" spans="1:7" ht="15">
      <c r="A5" s="6" t="s">
        <v>7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ht="15">
      <c r="A6" s="1" t="s">
        <v>7</v>
      </c>
      <c r="B6" s="1"/>
      <c r="C6" s="1" t="s">
        <v>283</v>
      </c>
      <c r="D6" s="1"/>
      <c r="E6" s="1"/>
      <c r="F6" s="1"/>
      <c r="G6" s="1"/>
    </row>
    <row r="7" spans="1:7" ht="15">
      <c r="A7" s="1" t="s">
        <v>282</v>
      </c>
      <c r="B7" s="1"/>
      <c r="C7" s="1" t="s">
        <v>22</v>
      </c>
      <c r="D7" s="1"/>
      <c r="E7" s="1"/>
      <c r="F7" s="1"/>
      <c r="G7" s="1"/>
    </row>
    <row r="8" spans="1:7" ht="15">
      <c r="A8" s="2" t="s">
        <v>7</v>
      </c>
      <c r="B8" s="2" t="s">
        <v>237</v>
      </c>
      <c r="C8" s="2" t="s">
        <v>232</v>
      </c>
      <c r="D8" s="2" t="s">
        <v>25</v>
      </c>
      <c r="E8" s="3">
        <v>0.5</v>
      </c>
      <c r="F8" s="3"/>
      <c r="G8" s="3"/>
    </row>
    <row r="9" spans="1:7" ht="15">
      <c r="A9" s="4"/>
      <c r="B9" s="4"/>
      <c r="C9" s="4" t="s">
        <v>281</v>
      </c>
      <c r="D9" s="4"/>
      <c r="E9" s="4"/>
      <c r="F9" s="4"/>
      <c r="G9" s="4">
        <f>G8</f>
        <v>0</v>
      </c>
    </row>
    <row r="10" spans="1:7" ht="30">
      <c r="A10" s="1" t="s">
        <v>280</v>
      </c>
      <c r="B10" s="1"/>
      <c r="C10" s="1" t="s">
        <v>279</v>
      </c>
      <c r="D10" s="1"/>
      <c r="E10" s="1"/>
      <c r="F10" s="1"/>
      <c r="G10" s="1"/>
    </row>
    <row r="11" spans="1:7" ht="15">
      <c r="A11" s="2" t="s">
        <v>8</v>
      </c>
      <c r="B11" s="2" t="s">
        <v>237</v>
      </c>
      <c r="C11" s="2" t="s">
        <v>278</v>
      </c>
      <c r="D11" s="2" t="s">
        <v>40</v>
      </c>
      <c r="E11" s="3">
        <v>158.44</v>
      </c>
      <c r="F11" s="3"/>
      <c r="G11" s="3"/>
    </row>
    <row r="12" spans="1:7" ht="45">
      <c r="A12" s="2" t="s">
        <v>9</v>
      </c>
      <c r="B12" s="2" t="s">
        <v>237</v>
      </c>
      <c r="C12" s="2" t="s">
        <v>277</v>
      </c>
      <c r="D12" s="2" t="s">
        <v>31</v>
      </c>
      <c r="E12" s="3">
        <v>490</v>
      </c>
      <c r="F12" s="3"/>
      <c r="G12" s="3"/>
    </row>
    <row r="13" spans="1:7" ht="45">
      <c r="A13" s="2" t="s">
        <v>10</v>
      </c>
      <c r="B13" s="2" t="s">
        <v>237</v>
      </c>
      <c r="C13" s="2" t="s">
        <v>276</v>
      </c>
      <c r="D13" s="2" t="s">
        <v>31</v>
      </c>
      <c r="E13" s="3">
        <v>537</v>
      </c>
      <c r="F13" s="3"/>
      <c r="G13" s="3"/>
    </row>
    <row r="14" spans="1:7" ht="30">
      <c r="A14" s="2" t="s">
        <v>11</v>
      </c>
      <c r="B14" s="2" t="s">
        <v>237</v>
      </c>
      <c r="C14" s="2" t="s">
        <v>275</v>
      </c>
      <c r="D14" s="2" t="s">
        <v>31</v>
      </c>
      <c r="E14" s="3">
        <v>537</v>
      </c>
      <c r="F14" s="3"/>
      <c r="G14" s="3"/>
    </row>
    <row r="15" spans="1:7" ht="45">
      <c r="A15" s="2" t="s">
        <v>12</v>
      </c>
      <c r="B15" s="2" t="s">
        <v>237</v>
      </c>
      <c r="C15" s="2" t="s">
        <v>274</v>
      </c>
      <c r="D15" s="2" t="s">
        <v>31</v>
      </c>
      <c r="E15" s="3">
        <v>20.5</v>
      </c>
      <c r="F15" s="3"/>
      <c r="G15" s="3"/>
    </row>
    <row r="16" spans="1:7" ht="30">
      <c r="A16" s="2" t="s">
        <v>13</v>
      </c>
      <c r="B16" s="2" t="s">
        <v>237</v>
      </c>
      <c r="C16" s="2" t="s">
        <v>273</v>
      </c>
      <c r="D16" s="2" t="s">
        <v>31</v>
      </c>
      <c r="E16" s="3">
        <v>553</v>
      </c>
      <c r="F16" s="3"/>
      <c r="G16" s="3"/>
    </row>
    <row r="17" spans="1:7" ht="15">
      <c r="A17" s="2" t="s">
        <v>14</v>
      </c>
      <c r="B17" s="2" t="s">
        <v>237</v>
      </c>
      <c r="C17" s="2" t="s">
        <v>272</v>
      </c>
      <c r="D17" s="2" t="s">
        <v>40</v>
      </c>
      <c r="E17" s="3">
        <v>116.92</v>
      </c>
      <c r="F17" s="3"/>
      <c r="G17" s="3"/>
    </row>
    <row r="18" spans="1:7" ht="30">
      <c r="A18" s="2" t="s">
        <v>37</v>
      </c>
      <c r="B18" s="2" t="s">
        <v>237</v>
      </c>
      <c r="C18" s="2" t="s">
        <v>271</v>
      </c>
      <c r="D18" s="2" t="s">
        <v>40</v>
      </c>
      <c r="E18" s="3">
        <v>41.52</v>
      </c>
      <c r="F18" s="3"/>
      <c r="G18" s="3"/>
    </row>
    <row r="19" spans="1:7" ht="30">
      <c r="A19" s="4"/>
      <c r="B19" s="4"/>
      <c r="C19" s="4" t="s">
        <v>270</v>
      </c>
      <c r="D19" s="4"/>
      <c r="E19" s="4"/>
      <c r="F19" s="4"/>
      <c r="G19" s="4">
        <f>SUM(G11:G18)</f>
        <v>0</v>
      </c>
    </row>
    <row r="20" spans="1:7" ht="15">
      <c r="A20" s="1" t="s">
        <v>269</v>
      </c>
      <c r="B20" s="1"/>
      <c r="C20" s="1" t="s">
        <v>268</v>
      </c>
      <c r="D20" s="1"/>
      <c r="E20" s="1"/>
      <c r="F20" s="1"/>
      <c r="G20" s="1"/>
    </row>
    <row r="21" spans="1:7" ht="15">
      <c r="A21" s="2" t="s">
        <v>41</v>
      </c>
      <c r="B21" s="2" t="s">
        <v>237</v>
      </c>
      <c r="C21" s="2" t="s">
        <v>267</v>
      </c>
      <c r="D21" s="2" t="s">
        <v>40</v>
      </c>
      <c r="E21" s="3">
        <v>4.2</v>
      </c>
      <c r="F21" s="3"/>
      <c r="G21" s="3"/>
    </row>
    <row r="22" spans="1:7" ht="15">
      <c r="A22" s="2" t="s">
        <v>44</v>
      </c>
      <c r="B22" s="2" t="s">
        <v>237</v>
      </c>
      <c r="C22" s="2" t="s">
        <v>266</v>
      </c>
      <c r="D22" s="2" t="s">
        <v>40</v>
      </c>
      <c r="E22" s="3">
        <v>0.7</v>
      </c>
      <c r="F22" s="3"/>
      <c r="G22" s="3"/>
    </row>
    <row r="23" spans="1:7" ht="30">
      <c r="A23" s="2" t="s">
        <v>46</v>
      </c>
      <c r="B23" s="2" t="s">
        <v>237</v>
      </c>
      <c r="C23" s="2" t="s">
        <v>265</v>
      </c>
      <c r="D23" s="2" t="s">
        <v>18</v>
      </c>
      <c r="E23" s="3">
        <v>14</v>
      </c>
      <c r="F23" s="3"/>
      <c r="G23" s="3"/>
    </row>
    <row r="24" spans="1:7" ht="15">
      <c r="A24" s="2" t="s">
        <v>51</v>
      </c>
      <c r="B24" s="2" t="s">
        <v>237</v>
      </c>
      <c r="C24" s="2" t="s">
        <v>264</v>
      </c>
      <c r="D24" s="2" t="s">
        <v>40</v>
      </c>
      <c r="E24" s="3">
        <v>2.4</v>
      </c>
      <c r="F24" s="3"/>
      <c r="G24" s="3"/>
    </row>
    <row r="25" spans="1:7" ht="15">
      <c r="A25" s="2" t="s">
        <v>58</v>
      </c>
      <c r="B25" s="2" t="s">
        <v>237</v>
      </c>
      <c r="C25" s="2" t="s">
        <v>263</v>
      </c>
      <c r="D25" s="2" t="s">
        <v>40</v>
      </c>
      <c r="E25" s="3">
        <v>1.8</v>
      </c>
      <c r="F25" s="3"/>
      <c r="G25" s="3"/>
    </row>
    <row r="26" spans="1:7" ht="30">
      <c r="A26" s="2" t="s">
        <v>61</v>
      </c>
      <c r="B26" s="2" t="s">
        <v>237</v>
      </c>
      <c r="C26" s="2" t="s">
        <v>262</v>
      </c>
      <c r="D26" s="2" t="s">
        <v>18</v>
      </c>
      <c r="E26" s="3">
        <v>14</v>
      </c>
      <c r="F26" s="3"/>
      <c r="G26" s="3"/>
    </row>
    <row r="27" spans="1:7" ht="30">
      <c r="A27" s="2" t="s">
        <v>64</v>
      </c>
      <c r="B27" s="2" t="s">
        <v>237</v>
      </c>
      <c r="C27" s="2" t="s">
        <v>261</v>
      </c>
      <c r="D27" s="2" t="s">
        <v>260</v>
      </c>
      <c r="E27" s="3">
        <v>98</v>
      </c>
      <c r="F27" s="3"/>
      <c r="G27" s="3"/>
    </row>
    <row r="28" spans="1:7" ht="30">
      <c r="A28" s="2" t="s">
        <v>67</v>
      </c>
      <c r="B28" s="2" t="s">
        <v>237</v>
      </c>
      <c r="C28" s="2" t="s">
        <v>259</v>
      </c>
      <c r="D28" s="2" t="s">
        <v>258</v>
      </c>
      <c r="E28" s="3">
        <v>14</v>
      </c>
      <c r="F28" s="3"/>
      <c r="G28" s="3"/>
    </row>
    <row r="29" spans="1:7" ht="45">
      <c r="A29" s="2" t="s">
        <v>72</v>
      </c>
      <c r="B29" s="2" t="s">
        <v>237</v>
      </c>
      <c r="C29" s="2" t="s">
        <v>257</v>
      </c>
      <c r="D29" s="2" t="s">
        <v>18</v>
      </c>
      <c r="E29" s="3">
        <v>14</v>
      </c>
      <c r="F29" s="3"/>
      <c r="G29" s="3"/>
    </row>
    <row r="30" spans="1:7" ht="30">
      <c r="A30" s="2" t="s">
        <v>74</v>
      </c>
      <c r="B30" s="2" t="s">
        <v>237</v>
      </c>
      <c r="C30" s="2" t="s">
        <v>256</v>
      </c>
      <c r="D30" s="2" t="s">
        <v>18</v>
      </c>
      <c r="E30" s="3">
        <v>14</v>
      </c>
      <c r="F30" s="3"/>
      <c r="G30" s="3"/>
    </row>
    <row r="31" spans="1:7" ht="15">
      <c r="A31" s="2" t="s">
        <v>76</v>
      </c>
      <c r="B31" s="2" t="s">
        <v>237</v>
      </c>
      <c r="C31" s="2" t="s">
        <v>255</v>
      </c>
      <c r="D31" s="2" t="s">
        <v>18</v>
      </c>
      <c r="E31" s="3">
        <v>14</v>
      </c>
      <c r="F31" s="3"/>
      <c r="G31" s="3"/>
    </row>
    <row r="32" spans="1:7" ht="30">
      <c r="A32" s="2" t="s">
        <v>77</v>
      </c>
      <c r="B32" s="2" t="s">
        <v>237</v>
      </c>
      <c r="C32" s="2" t="s">
        <v>254</v>
      </c>
      <c r="D32" s="2" t="s">
        <v>18</v>
      </c>
      <c r="E32" s="3">
        <v>14</v>
      </c>
      <c r="F32" s="3"/>
      <c r="G32" s="3"/>
    </row>
    <row r="33" spans="1:7" ht="30">
      <c r="A33" s="2" t="s">
        <v>82</v>
      </c>
      <c r="B33" s="2" t="s">
        <v>237</v>
      </c>
      <c r="C33" s="2" t="s">
        <v>253</v>
      </c>
      <c r="D33" s="2" t="s">
        <v>18</v>
      </c>
      <c r="E33" s="3">
        <v>30</v>
      </c>
      <c r="F33" s="3"/>
      <c r="G33" s="3"/>
    </row>
    <row r="34" spans="1:7" ht="30">
      <c r="A34" s="2" t="s">
        <v>84</v>
      </c>
      <c r="B34" s="2" t="s">
        <v>237</v>
      </c>
      <c r="C34" s="2" t="s">
        <v>252</v>
      </c>
      <c r="D34" s="2" t="s">
        <v>251</v>
      </c>
      <c r="E34" s="3">
        <v>42</v>
      </c>
      <c r="F34" s="3"/>
      <c r="G34" s="3"/>
    </row>
    <row r="35" spans="1:7" ht="30">
      <c r="A35" s="2" t="s">
        <v>85</v>
      </c>
      <c r="B35" s="2" t="s">
        <v>237</v>
      </c>
      <c r="C35" s="2" t="s">
        <v>250</v>
      </c>
      <c r="D35" s="2" t="s">
        <v>249</v>
      </c>
      <c r="E35" s="3">
        <v>120</v>
      </c>
      <c r="F35" s="3"/>
      <c r="G35" s="3"/>
    </row>
    <row r="36" spans="1:7" ht="15">
      <c r="A36" s="2" t="s">
        <v>86</v>
      </c>
      <c r="B36" s="2" t="s">
        <v>237</v>
      </c>
      <c r="C36" s="2" t="s">
        <v>248</v>
      </c>
      <c r="D36" s="2" t="s">
        <v>18</v>
      </c>
      <c r="E36" s="3">
        <v>30</v>
      </c>
      <c r="F36" s="3"/>
      <c r="G36" s="3"/>
    </row>
    <row r="37" spans="1:7" ht="30">
      <c r="A37" s="4"/>
      <c r="B37" s="4"/>
      <c r="C37" s="4" t="s">
        <v>247</v>
      </c>
      <c r="D37" s="4"/>
      <c r="E37" s="4"/>
      <c r="F37" s="4"/>
      <c r="G37" s="4">
        <f>SUM(G21:G36)</f>
        <v>0</v>
      </c>
    </row>
    <row r="38" spans="1:7" ht="15">
      <c r="A38" s="1" t="s">
        <v>246</v>
      </c>
      <c r="B38" s="1"/>
      <c r="C38" s="1" t="s">
        <v>245</v>
      </c>
      <c r="D38" s="1"/>
      <c r="E38" s="1"/>
      <c r="F38" s="1"/>
      <c r="G38" s="1"/>
    </row>
    <row r="39" spans="1:7" ht="15">
      <c r="A39" s="2" t="s">
        <v>90</v>
      </c>
      <c r="B39" s="2" t="s">
        <v>237</v>
      </c>
      <c r="C39" s="2" t="s">
        <v>244</v>
      </c>
      <c r="D39" s="2" t="s">
        <v>243</v>
      </c>
      <c r="E39" s="3">
        <v>14</v>
      </c>
      <c r="F39" s="3"/>
      <c r="G39" s="3"/>
    </row>
    <row r="40" spans="1:7" ht="15">
      <c r="A40" s="2" t="s">
        <v>92</v>
      </c>
      <c r="B40" s="2" t="s">
        <v>237</v>
      </c>
      <c r="C40" s="2" t="s">
        <v>242</v>
      </c>
      <c r="D40" s="2" t="s">
        <v>241</v>
      </c>
      <c r="E40" s="3">
        <v>15</v>
      </c>
      <c r="F40" s="3"/>
      <c r="G40" s="3"/>
    </row>
    <row r="41" spans="1:7" ht="15">
      <c r="A41" s="2" t="s">
        <v>94</v>
      </c>
      <c r="B41" s="2" t="s">
        <v>237</v>
      </c>
      <c r="C41" s="2" t="s">
        <v>240</v>
      </c>
      <c r="D41" s="2" t="s">
        <v>239</v>
      </c>
      <c r="E41" s="3">
        <v>14</v>
      </c>
      <c r="F41" s="3"/>
      <c r="G41" s="3"/>
    </row>
    <row r="42" spans="1:7" ht="15">
      <c r="A42" s="2" t="s">
        <v>95</v>
      </c>
      <c r="B42" s="2" t="s">
        <v>237</v>
      </c>
      <c r="C42" s="2" t="s">
        <v>238</v>
      </c>
      <c r="D42" s="2" t="s">
        <v>17</v>
      </c>
      <c r="E42" s="3">
        <v>1</v>
      </c>
      <c r="F42" s="3"/>
      <c r="G42" s="3"/>
    </row>
    <row r="43" spans="1:7" ht="30">
      <c r="A43" s="2" t="s">
        <v>101</v>
      </c>
      <c r="B43" s="2" t="s">
        <v>237</v>
      </c>
      <c r="C43" s="2" t="s">
        <v>236</v>
      </c>
      <c r="D43" s="2" t="s">
        <v>17</v>
      </c>
      <c r="E43" s="3">
        <v>1</v>
      </c>
      <c r="F43" s="3"/>
      <c r="G43" s="3"/>
    </row>
    <row r="44" spans="1:7" ht="15">
      <c r="A44" s="4"/>
      <c r="B44" s="4"/>
      <c r="C44" s="4" t="s">
        <v>235</v>
      </c>
      <c r="D44" s="4"/>
      <c r="E44" s="4"/>
      <c r="F44" s="4"/>
      <c r="G44" s="4">
        <f>SUM(G39:G43)</f>
        <v>0</v>
      </c>
    </row>
    <row r="45" spans="1:7" ht="15">
      <c r="A45" s="4"/>
      <c r="B45" s="4"/>
      <c r="C45" s="4" t="s">
        <v>234</v>
      </c>
      <c r="D45" s="4"/>
      <c r="E45" s="4"/>
      <c r="F45" s="4"/>
      <c r="G45" s="4">
        <f>G9+G19+G37+G44</f>
        <v>0</v>
      </c>
    </row>
    <row r="46" spans="1:7" ht="15">
      <c r="A46" s="1" t="s">
        <v>8</v>
      </c>
      <c r="B46" s="1"/>
      <c r="C46" s="1" t="s">
        <v>233</v>
      </c>
      <c r="D46" s="1"/>
      <c r="E46" s="1"/>
      <c r="F46" s="1"/>
      <c r="G46" s="1"/>
    </row>
    <row r="47" spans="1:7" ht="15">
      <c r="A47" s="2" t="s">
        <v>102</v>
      </c>
      <c r="B47" s="2" t="s">
        <v>223</v>
      </c>
      <c r="C47" s="2" t="s">
        <v>232</v>
      </c>
      <c r="D47" s="2" t="s">
        <v>25</v>
      </c>
      <c r="E47" s="3">
        <v>0.03</v>
      </c>
      <c r="F47" s="3"/>
      <c r="G47" s="3"/>
    </row>
    <row r="48" spans="1:7" ht="15">
      <c r="A48" s="2" t="s">
        <v>104</v>
      </c>
      <c r="B48" s="2" t="s">
        <v>223</v>
      </c>
      <c r="C48" s="2" t="s">
        <v>231</v>
      </c>
      <c r="D48" s="2" t="s">
        <v>40</v>
      </c>
      <c r="E48" s="3">
        <v>7</v>
      </c>
      <c r="F48" s="3"/>
      <c r="G48" s="3"/>
    </row>
    <row r="49" spans="1:7" ht="45">
      <c r="A49" s="2" t="s">
        <v>106</v>
      </c>
      <c r="B49" s="2" t="s">
        <v>223</v>
      </c>
      <c r="C49" s="2" t="s">
        <v>230</v>
      </c>
      <c r="D49" s="2" t="s">
        <v>31</v>
      </c>
      <c r="E49" s="3">
        <v>25</v>
      </c>
      <c r="F49" s="3"/>
      <c r="G49" s="3"/>
    </row>
    <row r="50" spans="1:7" ht="15">
      <c r="A50" s="2" t="s">
        <v>111</v>
      </c>
      <c r="B50" s="2" t="s">
        <v>223</v>
      </c>
      <c r="C50" s="2" t="s">
        <v>229</v>
      </c>
      <c r="D50" s="2" t="s">
        <v>40</v>
      </c>
      <c r="E50" s="3">
        <v>2.4</v>
      </c>
      <c r="F50" s="3"/>
      <c r="G50" s="3"/>
    </row>
    <row r="51" spans="1:7" ht="15">
      <c r="A51" s="2" t="s">
        <v>118</v>
      </c>
      <c r="B51" s="2" t="s">
        <v>223</v>
      </c>
      <c r="C51" s="2" t="s">
        <v>228</v>
      </c>
      <c r="D51" s="2" t="s">
        <v>43</v>
      </c>
      <c r="E51" s="3">
        <v>50</v>
      </c>
      <c r="F51" s="3"/>
      <c r="G51" s="3"/>
    </row>
    <row r="52" spans="1:7" ht="30">
      <c r="A52" s="2" t="s">
        <v>121</v>
      </c>
      <c r="B52" s="2" t="s">
        <v>223</v>
      </c>
      <c r="C52" s="2" t="s">
        <v>227</v>
      </c>
      <c r="D52" s="2" t="s">
        <v>17</v>
      </c>
      <c r="E52" s="3">
        <v>1</v>
      </c>
      <c r="F52" s="3"/>
      <c r="G52" s="3"/>
    </row>
    <row r="53" spans="1:7" ht="15">
      <c r="A53" s="2" t="s">
        <v>123</v>
      </c>
      <c r="B53" s="2" t="s">
        <v>223</v>
      </c>
      <c r="C53" s="2" t="s">
        <v>226</v>
      </c>
      <c r="D53" s="2" t="s">
        <v>40</v>
      </c>
      <c r="E53" s="3">
        <v>1.6</v>
      </c>
      <c r="F53" s="3"/>
      <c r="G53" s="3"/>
    </row>
    <row r="54" spans="1:7" ht="30">
      <c r="A54" s="2" t="s">
        <v>125</v>
      </c>
      <c r="B54" s="2" t="s">
        <v>223</v>
      </c>
      <c r="C54" s="2" t="s">
        <v>225</v>
      </c>
      <c r="D54" s="2" t="s">
        <v>31</v>
      </c>
      <c r="E54" s="3">
        <v>5</v>
      </c>
      <c r="F54" s="3"/>
      <c r="G54" s="3"/>
    </row>
    <row r="55" spans="1:7" ht="45">
      <c r="A55" s="2" t="s">
        <v>130</v>
      </c>
      <c r="B55" s="2" t="s">
        <v>223</v>
      </c>
      <c r="C55" s="2" t="s">
        <v>224</v>
      </c>
      <c r="D55" s="2" t="s">
        <v>31</v>
      </c>
      <c r="E55" s="3">
        <v>5</v>
      </c>
      <c r="F55" s="3"/>
      <c r="G55" s="3"/>
    </row>
    <row r="56" spans="1:7" ht="30">
      <c r="A56" s="2" t="s">
        <v>137</v>
      </c>
      <c r="B56" s="2" t="s">
        <v>223</v>
      </c>
      <c r="C56" s="2" t="s">
        <v>222</v>
      </c>
      <c r="D56" s="2" t="s">
        <v>40</v>
      </c>
      <c r="E56" s="3">
        <v>1.5</v>
      </c>
      <c r="F56" s="3"/>
      <c r="G56" s="3"/>
    </row>
    <row r="57" spans="1:7" ht="15">
      <c r="A57" s="4"/>
      <c r="B57" s="4"/>
      <c r="C57" s="4" t="s">
        <v>221</v>
      </c>
      <c r="D57" s="4"/>
      <c r="E57" s="4"/>
      <c r="F57" s="4"/>
      <c r="G57" s="4">
        <f>SUM(G47:G56)</f>
        <v>0</v>
      </c>
    </row>
    <row r="58" spans="1:7" ht="15">
      <c r="A58" s="4"/>
      <c r="B58" s="4"/>
      <c r="C58" s="4" t="s">
        <v>219</v>
      </c>
      <c r="D58" s="4"/>
      <c r="E58" s="4"/>
      <c r="F58" s="4"/>
      <c r="G58" s="4">
        <f>G45+G57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scale="7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Husarz Agnieszka</dc:creator>
  <cp:keywords/>
  <dc:description/>
  <cp:lastModifiedBy>Husarz Agnieszka</cp:lastModifiedBy>
  <cp:lastPrinted>2023-10-29T16:04:47Z</cp:lastPrinted>
  <dcterms:created xsi:type="dcterms:W3CDTF">2023-10-29T15:51:58Z</dcterms:created>
  <dcterms:modified xsi:type="dcterms:W3CDTF">2023-12-18T11:16:49Z</dcterms:modified>
  <cp:category/>
  <cp:version/>
  <cp:contentType/>
  <cp:contentStatus/>
</cp:coreProperties>
</file>