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minsk\Documents\Tad 22\Przetarg 2023\Rok 2023 06.10.2022\"/>
    </mc:Choice>
  </mc:AlternateContent>
  <xr:revisionPtr revIDLastSave="0" documentId="13_ncr:1_{BC4A53B3-34D4-44D8-AB88-A95A6F1A05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Arkusz1!$A$1:$W$36</definedName>
    <definedName name="_xlnm.Print_Titles" localSheetId="0">Arkusz1!$1:$6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L23" i="1"/>
  <c r="J22" i="1" l="1"/>
  <c r="M22" i="1" l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M12" i="1" l="1"/>
  <c r="N12" i="1" s="1"/>
  <c r="O12" i="1" s="1"/>
  <c r="P12" i="1" s="1"/>
  <c r="Q12" i="1" s="1"/>
  <c r="R12" i="1" s="1"/>
  <c r="S12" i="1" s="1"/>
  <c r="T12" i="1" s="1"/>
  <c r="U12" i="1" s="1"/>
  <c r="V12" i="1" s="1"/>
  <c r="W12" i="1" s="1"/>
</calcChain>
</file>

<file path=xl/sharedStrings.xml><?xml version="1.0" encoding="utf-8"?>
<sst xmlns="http://schemas.openxmlformats.org/spreadsheetml/2006/main" count="116" uniqueCount="96">
  <si>
    <t>Lp. 
PPE</t>
  </si>
  <si>
    <t>Nr PPE</t>
  </si>
  <si>
    <t xml:space="preserve">Nazwa punktu poboru </t>
  </si>
  <si>
    <t xml:space="preserve">Adres punktu poboru </t>
  </si>
  <si>
    <t>Tg fi</t>
  </si>
  <si>
    <t>Mnożna</t>
  </si>
  <si>
    <t>Moc przyłączeniowa</t>
  </si>
  <si>
    <t>Ulica</t>
  </si>
  <si>
    <t>Numer domu</t>
  </si>
  <si>
    <t>Kod pocztowy</t>
  </si>
  <si>
    <t>Miejscowość / poczta</t>
  </si>
  <si>
    <t>kW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</si>
  <si>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</si>
  <si>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</si>
  <si>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</si>
  <si>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</si>
  <si>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</si>
  <si>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</si>
  <si>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</si>
  <si>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</si>
  <si>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</si>
  <si>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</si>
  <si>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</si>
  <si>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</si>
  <si>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Sobieszewo - ujęcie wody</t>
  </si>
  <si>
    <t>Nadwiślańska</t>
  </si>
  <si>
    <t>80-680</t>
  </si>
  <si>
    <t>Gdańsk</t>
  </si>
  <si>
    <t>Klukowo - ujęcie wody</t>
  </si>
  <si>
    <t>Klukowska</t>
  </si>
  <si>
    <t>80-298</t>
  </si>
  <si>
    <t>Sobieszewo P-1 - przepompownia ścieków</t>
  </si>
  <si>
    <t xml:space="preserve">Ornitologów </t>
  </si>
  <si>
    <t>przy nr 16</t>
  </si>
  <si>
    <t>Zawiśle - przepompownia ścieków</t>
  </si>
  <si>
    <t xml:space="preserve">Lenartowicza </t>
  </si>
  <si>
    <t>80-704</t>
  </si>
  <si>
    <t>Matarnia - ujęcie wody</t>
  </si>
  <si>
    <t xml:space="preserve">Jesienna </t>
  </si>
  <si>
    <t>Smęgorzyno - ujęcie wody</t>
  </si>
  <si>
    <t>Smegorzyńska</t>
  </si>
  <si>
    <t>Świbno  - ujęcie wody</t>
  </si>
  <si>
    <t xml:space="preserve">Świbnieńska </t>
  </si>
  <si>
    <t>80-690</t>
  </si>
  <si>
    <t>Otomińska P1 - przepompownia ścieków</t>
  </si>
  <si>
    <t xml:space="preserve">Otomińska </t>
  </si>
  <si>
    <t>przy nr 6</t>
  </si>
  <si>
    <t>80-178</t>
  </si>
  <si>
    <t>Kalina - ujęcie wody</t>
  </si>
  <si>
    <t>Kalinowa</t>
  </si>
  <si>
    <t>80-177</t>
  </si>
  <si>
    <t>Pomorska - przepompownia ścieków</t>
  </si>
  <si>
    <t>Pomorska</t>
  </si>
  <si>
    <t>80-345</t>
  </si>
  <si>
    <t>Zbiornik Kiełpinek</t>
  </si>
  <si>
    <t>Goplańska</t>
  </si>
  <si>
    <t>Bysewo - przepompownia ścieków</t>
  </si>
  <si>
    <t>Budowlanych</t>
  </si>
  <si>
    <t>Baczyńskiego - hydrofornia wody</t>
  </si>
  <si>
    <t>Baczyńskiego</t>
  </si>
  <si>
    <t>80-410</t>
  </si>
  <si>
    <t>Krakowiec I - ujęcie wody</t>
  </si>
  <si>
    <t>Sówki</t>
  </si>
  <si>
    <t>80-631</t>
  </si>
  <si>
    <t>Bytowska</t>
  </si>
  <si>
    <t>80-328</t>
  </si>
  <si>
    <t>Moc umowna kW</t>
  </si>
  <si>
    <t>Dostawca:</t>
  </si>
  <si>
    <t>Odbiorca:</t>
  </si>
  <si>
    <t xml:space="preserve">………………………………………….                                         </t>
  </si>
  <si>
    <t>…………………………………………</t>
  </si>
  <si>
    <t>Andruszkiewicza</t>
  </si>
  <si>
    <t>obr. 253, dz. 9/6</t>
  </si>
  <si>
    <t>80-601</t>
  </si>
  <si>
    <t xml:space="preserve">SUW Dolina Radości </t>
  </si>
  <si>
    <t>59 0243 8310 0831 8700</t>
  </si>
  <si>
    <t>59 0243 8310 0831 8724</t>
  </si>
  <si>
    <t>59 0243 8310 0853 8917</t>
  </si>
  <si>
    <t>59 0243 8310 0831 8885</t>
  </si>
  <si>
    <t>59 0243 8310 0831 8915</t>
  </si>
  <si>
    <t>59 0243 8310 0831 8922</t>
  </si>
  <si>
    <t>59 0243 8310 0832 7283</t>
  </si>
  <si>
    <t>59 0243 8310 0832 7450</t>
  </si>
  <si>
    <t>59 0243 8310 0832 8471</t>
  </si>
  <si>
    <t>59 0243 8310 0831 6973</t>
  </si>
  <si>
    <t>59 0243 8310 0832 4640</t>
  </si>
  <si>
    <t>59 0243 8310 0830 6639</t>
  </si>
  <si>
    <t>59 0243 8310 0831 9295</t>
  </si>
  <si>
    <t>59 0243 8310 0832 2653</t>
  </si>
  <si>
    <t>59 0243 8310 0832 2707</t>
  </si>
  <si>
    <t>59 0243 8310 4060 1068</t>
  </si>
  <si>
    <t>Andruszkiewicza - przepompownia ścieków</t>
  </si>
  <si>
    <t>Załącznik nr 3 dotyczący grupy taryfowej C23</t>
  </si>
  <si>
    <t>Zużycie za 12 m-cy</t>
  </si>
  <si>
    <t>kWh</t>
  </si>
  <si>
    <t>Załącznik Nr 3 do umowy SAP/      / EUD 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</si>
</sst>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-000"/>
    <numFmt numFmtId="165" formatCode="#,##0\ _z_ł"/>
    <numFmt numFmtId="166" formatCode="#,##0.0\ _z_ł"/>
  </numFmts>
  <fonts count="20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6"/>
      <name val="Arial"/>
      <family val="2"/>
      <charset val="238"/>
    </font>
    <font>
      <sz val="6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trike/>
      <sz val="6"/>
      <name val="Arial"/>
      <family val="2"/>
      <charset val="238"/>
    </font>
    <font>
      <b/>
      <sz val="6"/>
      <color theme="1"/>
      <name val="Czcionka tekstu podstawowego"/>
      <charset val="238"/>
    </font>
    <font>
      <sz val="6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sz val="7"/>
      <color theme="1"/>
      <name val="Czcionka tekstu podstawowego"/>
      <family val="2"/>
      <charset val="238"/>
    </font>
    <font>
      <sz val="7"/>
      <color theme="1"/>
      <name val="Czcionka tekstu podstawowego"/>
      <charset val="238"/>
    </font>
    <font>
      <sz val="7"/>
      <name val="Czcionka tekstu podstawowego"/>
      <charset val="238"/>
    </font>
    <font>
      <sz val="6"/>
      <color theme="0"/>
      <name val="Czcionka tekstu podstawowego"/>
      <charset val="238"/>
    </font>
    <font>
      <sz val="6"/>
      <color rgb="FF002060"/>
      <name val="Czcionka tekstu podstawowego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164" fontId="3" fillId="0" borderId="0" xfId="0" applyNumberFormat="1" applyFont="1" applyAlignment="1" applyProtection="1">
      <alignment horizontal="center" vertical="top"/>
      <protection locked="0"/>
    </xf>
    <xf numFmtId="165" fontId="3" fillId="0" borderId="0" xfId="0" applyNumberFormat="1" applyFont="1" applyAlignment="1" applyProtection="1">
      <alignment horizontal="center" vertical="top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/>
    <xf numFmtId="164" fontId="6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>
      <alignment vertical="center"/>
    </xf>
    <xf numFmtId="3" fontId="0" fillId="0" borderId="0" xfId="0" applyNumberFormat="1"/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164" fontId="14" fillId="0" borderId="2" xfId="0" applyNumberFormat="1" applyFont="1" applyBorder="1" applyAlignment="1" applyProtection="1">
      <alignment horizontal="center" vertical="center"/>
      <protection locked="0"/>
    </xf>
    <xf numFmtId="166" fontId="14" fillId="0" borderId="14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vertical="center"/>
    </xf>
    <xf numFmtId="165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49" fontId="14" fillId="0" borderId="14" xfId="0" applyNumberFormat="1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164" fontId="14" fillId="0" borderId="15" xfId="0" applyNumberFormat="1" applyFont="1" applyBorder="1" applyAlignment="1" applyProtection="1">
      <alignment horizontal="center" vertical="center"/>
      <protection locked="0"/>
    </xf>
    <xf numFmtId="165" fontId="14" fillId="0" borderId="14" xfId="0" applyNumberFormat="1" applyFont="1" applyBorder="1" applyAlignment="1">
      <alignment vertical="center"/>
    </xf>
    <xf numFmtId="165" fontId="14" fillId="0" borderId="14" xfId="0" applyNumberFormat="1" applyFont="1" applyBorder="1" applyAlignment="1" applyProtection="1">
      <alignment horizontal="center" vertical="center"/>
      <protection locked="0"/>
    </xf>
    <xf numFmtId="164" fontId="14" fillId="0" borderId="14" xfId="0" applyNumberFormat="1" applyFont="1" applyBorder="1" applyAlignment="1" applyProtection="1">
      <alignment horizontal="center" vertical="center"/>
      <protection locked="0"/>
    </xf>
    <xf numFmtId="49" fontId="14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164" fontId="14" fillId="0" borderId="17" xfId="0" applyNumberFormat="1" applyFont="1" applyBorder="1" applyAlignment="1" applyProtection="1">
      <alignment horizontal="center" vertical="center"/>
      <protection locked="0"/>
    </xf>
    <xf numFmtId="166" fontId="14" fillId="0" borderId="17" xfId="0" applyNumberFormat="1" applyFont="1" applyBorder="1" applyAlignment="1">
      <alignment vertical="center"/>
    </xf>
    <xf numFmtId="165" fontId="14" fillId="0" borderId="17" xfId="0" applyNumberFormat="1" applyFont="1" applyBorder="1" applyAlignment="1">
      <alignment vertical="center"/>
    </xf>
    <xf numFmtId="165" fontId="14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164" fontId="15" fillId="0" borderId="11" xfId="0" applyNumberFormat="1" applyFont="1" applyBorder="1" applyAlignment="1" applyProtection="1">
      <alignment horizontal="center" vertical="center"/>
      <protection locked="0"/>
    </xf>
    <xf numFmtId="166" fontId="15" fillId="0" borderId="11" xfId="0" applyNumberFormat="1" applyFont="1" applyBorder="1" applyAlignment="1">
      <alignment vertical="center"/>
    </xf>
    <xf numFmtId="165" fontId="15" fillId="0" borderId="11" xfId="0" applyNumberFormat="1" applyFont="1" applyBorder="1" applyAlignment="1">
      <alignment vertical="center"/>
    </xf>
    <xf numFmtId="165" fontId="15" fillId="0" borderId="11" xfId="0" applyNumberFormat="1" applyFont="1" applyBorder="1" applyAlignment="1" applyProtection="1">
      <alignment horizontal="center" vertical="center"/>
      <protection locked="0"/>
    </xf>
    <xf numFmtId="3" fontId="16" fillId="0" borderId="2" xfId="0" applyNumberFormat="1" applyFont="1" applyBorder="1" applyAlignment="1" applyProtection="1">
      <alignment horizontal="center" vertical="center"/>
      <protection locked="0"/>
    </xf>
    <xf numFmtId="3" fontId="16" fillId="0" borderId="12" xfId="0" applyNumberFormat="1" applyFont="1" applyBorder="1" applyAlignment="1" applyProtection="1">
      <alignment horizontal="center" vertical="center"/>
      <protection locked="0"/>
    </xf>
    <xf numFmtId="3" fontId="16" fillId="0" borderId="14" xfId="0" applyNumberFormat="1" applyFont="1" applyBorder="1" applyAlignment="1" applyProtection="1">
      <alignment horizontal="center" vertical="center"/>
      <protection locked="0"/>
    </xf>
    <xf numFmtId="3" fontId="16" fillId="0" borderId="16" xfId="0" applyNumberFormat="1" applyFont="1" applyBorder="1" applyAlignment="1" applyProtection="1">
      <alignment horizontal="center" vertical="center"/>
      <protection locked="0"/>
    </xf>
    <xf numFmtId="3" fontId="16" fillId="0" borderId="17" xfId="0" applyNumberFormat="1" applyFont="1" applyBorder="1" applyAlignment="1" applyProtection="1">
      <alignment horizontal="center" vertical="center"/>
      <protection locked="0"/>
    </xf>
    <xf numFmtId="3" fontId="16" fillId="0" borderId="1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3" fontId="14" fillId="0" borderId="15" xfId="0" applyNumberFormat="1" applyFont="1" applyBorder="1" applyAlignment="1" applyProtection="1">
      <alignment horizontal="center" vertical="center"/>
      <protection locked="0"/>
    </xf>
    <xf numFmtId="3" fontId="14" fillId="0" borderId="14" xfId="0" applyNumberFormat="1" applyFont="1" applyBorder="1" applyAlignment="1" applyProtection="1">
      <alignment horizontal="center" vertical="center"/>
      <protection locked="0"/>
    </xf>
    <xf numFmtId="3" fontId="14" fillId="0" borderId="17" xfId="0" applyNumberFormat="1" applyFont="1" applyBorder="1" applyAlignment="1" applyProtection="1">
      <alignment horizontal="center" vertical="center"/>
      <protection locked="0"/>
    </xf>
    <xf numFmtId="3" fontId="15" fillId="0" borderId="11" xfId="0" applyNumberFormat="1" applyFont="1" applyBorder="1" applyAlignment="1" applyProtection="1">
      <alignment horizontal="center" vertical="center"/>
      <protection locked="0"/>
    </xf>
    <xf numFmtId="3" fontId="16" fillId="0" borderId="11" xfId="0" applyNumberFormat="1" applyFont="1" applyBorder="1" applyAlignment="1" applyProtection="1">
      <alignment horizontal="center" vertical="center"/>
      <protection locked="0"/>
    </xf>
    <xf numFmtId="3" fontId="16" fillId="0" borderId="22" xfId="0" applyNumberFormat="1" applyFont="1" applyBorder="1" applyAlignment="1" applyProtection="1">
      <alignment horizontal="center" vertical="center"/>
      <protection locked="0"/>
    </xf>
    <xf numFmtId="166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horizontal="center" vertical="top"/>
    </xf>
    <xf numFmtId="165" fontId="17" fillId="0" borderId="0" xfId="0" applyNumberFormat="1" applyFont="1" applyAlignment="1" applyProtection="1">
      <alignment horizontal="center" vertical="top"/>
      <protection locked="0"/>
    </xf>
    <xf numFmtId="164" fontId="17" fillId="0" borderId="0" xfId="0" applyNumberFormat="1" applyFont="1" applyAlignment="1" applyProtection="1">
      <alignment horizontal="center" vertical="top"/>
      <protection locked="0"/>
    </xf>
    <xf numFmtId="164" fontId="18" fillId="0" borderId="0" xfId="0" applyNumberFormat="1" applyFont="1" applyAlignment="1" applyProtection="1">
      <alignment horizontal="right" vertical="top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" fontId="17" fillId="0" borderId="0" xfId="0" applyNumberFormat="1" applyFont="1" applyAlignment="1" applyProtection="1">
      <alignment horizontal="center" vertical="top"/>
      <protection locked="0"/>
    </xf>
    <xf numFmtId="3" fontId="17" fillId="0" borderId="4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right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tabSelected="1" zoomScale="130" zoomScaleNormal="130" workbookViewId="0">
      <selection activeCell="H23" sqref="H23"/>
    </sheetView>
  </sheetViews>
  <sheetFormatPr defaultColWidth="21.375" defaultRowHeight="8.25"/>
  <cols>
    <col min="1" max="1" width="3" style="12" customWidth="1"/>
    <col min="2" max="2" width="14.75" style="12" customWidth="1"/>
    <col min="3" max="3" width="19.875" style="12" customWidth="1"/>
    <col min="4" max="4" width="8.625" style="12" customWidth="1"/>
    <col min="5" max="5" width="4.625" style="12" customWidth="1"/>
    <col min="6" max="6" width="5.875" style="12" customWidth="1"/>
    <col min="7" max="8" width="7.875" style="12" customWidth="1"/>
    <col min="9" max="9" width="4.25" style="12" customWidth="1"/>
    <col min="10" max="10" width="4.875" style="12" customWidth="1"/>
    <col min="11" max="11" width="5.875" style="12" customWidth="1"/>
    <col min="12" max="23" width="2.625" style="12" customWidth="1"/>
    <col min="24" max="25" width="5.625" style="2" customWidth="1"/>
    <col min="26" max="26" width="4.25" style="2" customWidth="1"/>
    <col min="27" max="16384" width="21.375" style="2"/>
  </cols>
  <sheetData>
    <row r="1" spans="1:26" ht="15">
      <c r="A1" s="25" t="s">
        <v>92</v>
      </c>
      <c r="B1" s="18"/>
      <c r="C1" s="18"/>
      <c r="D1" s="1"/>
      <c r="E1" s="1"/>
      <c r="F1" s="1"/>
      <c r="G1" s="1"/>
      <c r="H1" s="95" t="s">
        <v>95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6">
      <c r="A2" s="3"/>
      <c r="B2" s="4"/>
      <c r="C2" s="90"/>
      <c r="D2" s="91"/>
      <c r="E2" s="91"/>
      <c r="F2" s="91"/>
      <c r="G2" s="91"/>
      <c r="H2" s="6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6" ht="9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6" ht="27">
      <c r="A5" s="79" t="s">
        <v>0</v>
      </c>
      <c r="B5" s="81" t="s">
        <v>1</v>
      </c>
      <c r="C5" s="81" t="s">
        <v>2</v>
      </c>
      <c r="D5" s="83" t="s">
        <v>3</v>
      </c>
      <c r="E5" s="84"/>
      <c r="F5" s="84"/>
      <c r="G5" s="85"/>
      <c r="H5" s="26" t="s">
        <v>93</v>
      </c>
      <c r="I5" s="86" t="s">
        <v>4</v>
      </c>
      <c r="J5" s="86" t="s">
        <v>5</v>
      </c>
      <c r="K5" s="26" t="s">
        <v>6</v>
      </c>
      <c r="L5" s="92" t="s">
        <v>66</v>
      </c>
      <c r="M5" s="93"/>
      <c r="N5" s="93"/>
      <c r="O5" s="93"/>
      <c r="P5" s="93"/>
      <c r="Q5" s="93"/>
      <c r="R5" s="93"/>
      <c r="S5" s="93"/>
      <c r="T5" s="93"/>
      <c r="U5" s="93"/>
      <c r="V5" s="93"/>
      <c r="W5" s="94"/>
      <c r="Z5" s="19"/>
    </row>
    <row r="6" spans="1:26" ht="27.75" thickBot="1">
      <c r="A6" s="80"/>
      <c r="B6" s="82"/>
      <c r="C6" s="82"/>
      <c r="D6" s="27" t="s">
        <v>7</v>
      </c>
      <c r="E6" s="27" t="s">
        <v>8</v>
      </c>
      <c r="F6" s="27" t="s">
        <v>9</v>
      </c>
      <c r="G6" s="27" t="s">
        <v>10</v>
      </c>
      <c r="H6" s="27" t="s">
        <v>94</v>
      </c>
      <c r="I6" s="87"/>
      <c r="J6" s="87"/>
      <c r="K6" s="27" t="s">
        <v>11</v>
      </c>
      <c r="L6" s="27" t="s">
        <v>12</v>
      </c>
      <c r="M6" s="27" t="s">
        <v>13</v>
      </c>
      <c r="N6" s="27" t="s">
        <v>14</v>
      </c>
      <c r="O6" s="27" t="s">
        <v>15</v>
      </c>
      <c r="P6" s="27" t="s">
        <v>16</v>
      </c>
      <c r="Q6" s="27" t="s">
        <v>17</v>
      </c>
      <c r="R6" s="27" t="s">
        <v>18</v>
      </c>
      <c r="S6" s="27" t="s">
        <v>19</v>
      </c>
      <c r="T6" s="27" t="s">
        <v>20</v>
      </c>
      <c r="U6" s="27" t="s">
        <v>21</v>
      </c>
      <c r="V6" s="27" t="s">
        <v>22</v>
      </c>
      <c r="W6" s="28" t="s">
        <v>23</v>
      </c>
    </row>
    <row r="7" spans="1:26" ht="9.75">
      <c r="A7" s="29">
        <v>1</v>
      </c>
      <c r="B7" s="30" t="s">
        <v>75</v>
      </c>
      <c r="C7" s="31" t="s">
        <v>24</v>
      </c>
      <c r="D7" s="31" t="s">
        <v>25</v>
      </c>
      <c r="E7" s="32">
        <v>72</v>
      </c>
      <c r="F7" s="33" t="s">
        <v>26</v>
      </c>
      <c r="G7" s="33" t="s">
        <v>27</v>
      </c>
      <c r="H7" s="68">
        <v>2900</v>
      </c>
      <c r="I7" s="34">
        <v>0.4</v>
      </c>
      <c r="J7" s="35">
        <v>20</v>
      </c>
      <c r="K7" s="36">
        <v>57</v>
      </c>
      <c r="L7" s="61">
        <v>14</v>
      </c>
      <c r="M7" s="61">
        <v>14</v>
      </c>
      <c r="N7" s="61">
        <v>14</v>
      </c>
      <c r="O7" s="61">
        <v>14</v>
      </c>
      <c r="P7" s="61">
        <v>14</v>
      </c>
      <c r="Q7" s="61">
        <v>14</v>
      </c>
      <c r="R7" s="61">
        <v>14</v>
      </c>
      <c r="S7" s="61">
        <v>14</v>
      </c>
      <c r="T7" s="61">
        <v>14</v>
      </c>
      <c r="U7" s="61">
        <v>14</v>
      </c>
      <c r="V7" s="61">
        <v>14</v>
      </c>
      <c r="W7" s="62">
        <v>14</v>
      </c>
    </row>
    <row r="8" spans="1:26" ht="9.75">
      <c r="A8" s="37">
        <v>2</v>
      </c>
      <c r="B8" s="38" t="s">
        <v>78</v>
      </c>
      <c r="C8" s="39" t="s">
        <v>28</v>
      </c>
      <c r="D8" s="39" t="s">
        <v>29</v>
      </c>
      <c r="E8" s="40"/>
      <c r="F8" s="41" t="s">
        <v>30</v>
      </c>
      <c r="G8" s="41" t="s">
        <v>27</v>
      </c>
      <c r="H8" s="68">
        <v>8500</v>
      </c>
      <c r="I8" s="34">
        <v>0.4</v>
      </c>
      <c r="J8" s="42">
        <v>20</v>
      </c>
      <c r="K8" s="43">
        <v>48</v>
      </c>
      <c r="L8" s="63">
        <v>14</v>
      </c>
      <c r="M8" s="63">
        <v>14</v>
      </c>
      <c r="N8" s="63">
        <v>14</v>
      </c>
      <c r="O8" s="63">
        <v>14</v>
      </c>
      <c r="P8" s="63">
        <v>14</v>
      </c>
      <c r="Q8" s="63">
        <v>14</v>
      </c>
      <c r="R8" s="63">
        <v>14</v>
      </c>
      <c r="S8" s="63">
        <v>14</v>
      </c>
      <c r="T8" s="63">
        <v>14</v>
      </c>
      <c r="U8" s="63">
        <v>14</v>
      </c>
      <c r="V8" s="63">
        <v>14</v>
      </c>
      <c r="W8" s="64">
        <v>14</v>
      </c>
    </row>
    <row r="9" spans="1:26" ht="19.5">
      <c r="A9" s="37">
        <v>3</v>
      </c>
      <c r="B9" s="38" t="s">
        <v>80</v>
      </c>
      <c r="C9" s="39" t="s">
        <v>31</v>
      </c>
      <c r="D9" s="39" t="s">
        <v>32</v>
      </c>
      <c r="E9" s="39" t="s">
        <v>33</v>
      </c>
      <c r="F9" s="41" t="s">
        <v>26</v>
      </c>
      <c r="G9" s="41" t="s">
        <v>27</v>
      </c>
      <c r="H9" s="68">
        <v>57000</v>
      </c>
      <c r="I9" s="34">
        <v>0.4</v>
      </c>
      <c r="J9" s="42">
        <v>30</v>
      </c>
      <c r="K9" s="43">
        <v>66</v>
      </c>
      <c r="L9" s="63">
        <v>35</v>
      </c>
      <c r="M9" s="63">
        <v>35</v>
      </c>
      <c r="N9" s="63">
        <v>35</v>
      </c>
      <c r="O9" s="63">
        <v>35</v>
      </c>
      <c r="P9" s="63">
        <v>35</v>
      </c>
      <c r="Q9" s="63">
        <v>35</v>
      </c>
      <c r="R9" s="63">
        <v>35</v>
      </c>
      <c r="S9" s="63">
        <v>35</v>
      </c>
      <c r="T9" s="63">
        <v>35</v>
      </c>
      <c r="U9" s="63">
        <v>35</v>
      </c>
      <c r="V9" s="63">
        <v>35</v>
      </c>
      <c r="W9" s="64">
        <v>35</v>
      </c>
    </row>
    <row r="10" spans="1:26" ht="9.75">
      <c r="A10" s="37">
        <v>4</v>
      </c>
      <c r="B10" s="38" t="s">
        <v>81</v>
      </c>
      <c r="C10" s="39" t="s">
        <v>34</v>
      </c>
      <c r="D10" s="39" t="s">
        <v>35</v>
      </c>
      <c r="E10" s="39">
        <v>15</v>
      </c>
      <c r="F10" s="41" t="s">
        <v>36</v>
      </c>
      <c r="G10" s="41" t="s">
        <v>27</v>
      </c>
      <c r="H10" s="68">
        <v>62000</v>
      </c>
      <c r="I10" s="34">
        <v>0.4</v>
      </c>
      <c r="J10" s="42">
        <v>20</v>
      </c>
      <c r="K10" s="43">
        <v>90</v>
      </c>
      <c r="L10" s="63">
        <v>50</v>
      </c>
      <c r="M10" s="63">
        <v>50</v>
      </c>
      <c r="N10" s="63">
        <v>50</v>
      </c>
      <c r="O10" s="63">
        <v>50</v>
      </c>
      <c r="P10" s="63">
        <v>50</v>
      </c>
      <c r="Q10" s="63">
        <v>50</v>
      </c>
      <c r="R10" s="63">
        <v>50</v>
      </c>
      <c r="S10" s="63">
        <v>50</v>
      </c>
      <c r="T10" s="63">
        <v>50</v>
      </c>
      <c r="U10" s="63">
        <v>50</v>
      </c>
      <c r="V10" s="63">
        <v>50</v>
      </c>
      <c r="W10" s="64">
        <v>50</v>
      </c>
    </row>
    <row r="11" spans="1:26" ht="9.75">
      <c r="A11" s="37">
        <v>5</v>
      </c>
      <c r="B11" s="38" t="s">
        <v>82</v>
      </c>
      <c r="C11" s="39" t="s">
        <v>37</v>
      </c>
      <c r="D11" s="39" t="s">
        <v>38</v>
      </c>
      <c r="E11" s="39">
        <v>30</v>
      </c>
      <c r="F11" s="41" t="s">
        <v>30</v>
      </c>
      <c r="G11" s="41" t="s">
        <v>27</v>
      </c>
      <c r="H11" s="68">
        <v>4900</v>
      </c>
      <c r="I11" s="34">
        <v>0.4</v>
      </c>
      <c r="J11" s="42">
        <v>30</v>
      </c>
      <c r="K11" s="43">
        <v>70</v>
      </c>
      <c r="L11" s="63">
        <v>30</v>
      </c>
      <c r="M11" s="63">
        <v>30</v>
      </c>
      <c r="N11" s="63">
        <v>30</v>
      </c>
      <c r="O11" s="63">
        <v>30</v>
      </c>
      <c r="P11" s="63">
        <v>30</v>
      </c>
      <c r="Q11" s="63">
        <v>30</v>
      </c>
      <c r="R11" s="63">
        <v>30</v>
      </c>
      <c r="S11" s="63">
        <v>30</v>
      </c>
      <c r="T11" s="63">
        <v>30</v>
      </c>
      <c r="U11" s="63">
        <v>30</v>
      </c>
      <c r="V11" s="63">
        <v>30</v>
      </c>
      <c r="W11" s="64">
        <v>30</v>
      </c>
    </row>
    <row r="12" spans="1:26" ht="9.75">
      <c r="A12" s="37">
        <v>6</v>
      </c>
      <c r="B12" s="38" t="s">
        <v>83</v>
      </c>
      <c r="C12" s="39" t="s">
        <v>39</v>
      </c>
      <c r="D12" s="39" t="s">
        <v>40</v>
      </c>
      <c r="E12" s="39"/>
      <c r="F12" s="41" t="s">
        <v>30</v>
      </c>
      <c r="G12" s="41" t="s">
        <v>27</v>
      </c>
      <c r="H12" s="68">
        <v>320000</v>
      </c>
      <c r="I12" s="34">
        <v>0.4</v>
      </c>
      <c r="J12" s="42">
        <v>30</v>
      </c>
      <c r="K12" s="43">
        <v>90</v>
      </c>
      <c r="L12" s="63">
        <v>80</v>
      </c>
      <c r="M12" s="63">
        <f>L12</f>
        <v>80</v>
      </c>
      <c r="N12" s="63">
        <f t="shared" ref="N12:W12" si="0">M12</f>
        <v>80</v>
      </c>
      <c r="O12" s="63">
        <f t="shared" si="0"/>
        <v>80</v>
      </c>
      <c r="P12" s="63">
        <f t="shared" si="0"/>
        <v>80</v>
      </c>
      <c r="Q12" s="63">
        <f t="shared" si="0"/>
        <v>80</v>
      </c>
      <c r="R12" s="63">
        <f t="shared" si="0"/>
        <v>80</v>
      </c>
      <c r="S12" s="63">
        <f t="shared" si="0"/>
        <v>80</v>
      </c>
      <c r="T12" s="63">
        <f t="shared" si="0"/>
        <v>80</v>
      </c>
      <c r="U12" s="63">
        <f t="shared" si="0"/>
        <v>80</v>
      </c>
      <c r="V12" s="63">
        <f t="shared" si="0"/>
        <v>80</v>
      </c>
      <c r="W12" s="64">
        <f t="shared" si="0"/>
        <v>80</v>
      </c>
      <c r="Y12" s="20"/>
      <c r="Z12" s="20"/>
    </row>
    <row r="13" spans="1:26" ht="9.75">
      <c r="A13" s="37">
        <v>7</v>
      </c>
      <c r="B13" s="38" t="s">
        <v>84</v>
      </c>
      <c r="C13" s="39" t="s">
        <v>41</v>
      </c>
      <c r="D13" s="39" t="s">
        <v>42</v>
      </c>
      <c r="E13" s="39">
        <v>59</v>
      </c>
      <c r="F13" s="41" t="s">
        <v>43</v>
      </c>
      <c r="G13" s="41" t="s">
        <v>27</v>
      </c>
      <c r="H13" s="68">
        <v>12000</v>
      </c>
      <c r="I13" s="34">
        <v>0.4</v>
      </c>
      <c r="J13" s="42">
        <v>20</v>
      </c>
      <c r="K13" s="43">
        <v>60</v>
      </c>
      <c r="L13" s="63">
        <v>20</v>
      </c>
      <c r="M13" s="63">
        <v>20</v>
      </c>
      <c r="N13" s="63">
        <v>20</v>
      </c>
      <c r="O13" s="63">
        <v>20</v>
      </c>
      <c r="P13" s="63">
        <v>20</v>
      </c>
      <c r="Q13" s="63">
        <v>20</v>
      </c>
      <c r="R13" s="63">
        <v>20</v>
      </c>
      <c r="S13" s="63">
        <v>20</v>
      </c>
      <c r="T13" s="63">
        <v>20</v>
      </c>
      <c r="U13" s="63">
        <v>20</v>
      </c>
      <c r="V13" s="63">
        <v>20</v>
      </c>
      <c r="W13" s="64">
        <v>20</v>
      </c>
    </row>
    <row r="14" spans="1:26" ht="19.5">
      <c r="A14" s="37">
        <v>8</v>
      </c>
      <c r="B14" s="38" t="s">
        <v>85</v>
      </c>
      <c r="C14" s="39" t="s">
        <v>44</v>
      </c>
      <c r="D14" s="39" t="s">
        <v>45</v>
      </c>
      <c r="E14" s="39" t="s">
        <v>46</v>
      </c>
      <c r="F14" s="41" t="s">
        <v>47</v>
      </c>
      <c r="G14" s="41" t="s">
        <v>27</v>
      </c>
      <c r="H14" s="68">
        <v>22000</v>
      </c>
      <c r="I14" s="34">
        <v>0.4</v>
      </c>
      <c r="J14" s="42">
        <v>20</v>
      </c>
      <c r="K14" s="43">
        <v>55</v>
      </c>
      <c r="L14" s="63">
        <v>20</v>
      </c>
      <c r="M14" s="63">
        <v>20</v>
      </c>
      <c r="N14" s="63">
        <v>20</v>
      </c>
      <c r="O14" s="63">
        <v>20</v>
      </c>
      <c r="P14" s="63">
        <v>20</v>
      </c>
      <c r="Q14" s="63">
        <v>20</v>
      </c>
      <c r="R14" s="63">
        <v>20</v>
      </c>
      <c r="S14" s="63">
        <v>20</v>
      </c>
      <c r="T14" s="63">
        <v>20</v>
      </c>
      <c r="U14" s="63">
        <v>20</v>
      </c>
      <c r="V14" s="63">
        <v>20</v>
      </c>
      <c r="W14" s="64">
        <v>20</v>
      </c>
    </row>
    <row r="15" spans="1:26" ht="9.75">
      <c r="A15" s="37">
        <v>9</v>
      </c>
      <c r="B15" s="38" t="s">
        <v>86</v>
      </c>
      <c r="C15" s="39" t="s">
        <v>48</v>
      </c>
      <c r="D15" s="39" t="s">
        <v>49</v>
      </c>
      <c r="E15" s="40"/>
      <c r="F15" s="41" t="s">
        <v>50</v>
      </c>
      <c r="G15" s="41" t="s">
        <v>27</v>
      </c>
      <c r="H15" s="68">
        <v>2900</v>
      </c>
      <c r="I15" s="34">
        <v>0.4</v>
      </c>
      <c r="J15" s="42">
        <v>30</v>
      </c>
      <c r="K15" s="43">
        <v>90</v>
      </c>
      <c r="L15" s="63">
        <v>21</v>
      </c>
      <c r="M15" s="63">
        <v>21</v>
      </c>
      <c r="N15" s="63">
        <v>21</v>
      </c>
      <c r="O15" s="63">
        <v>21</v>
      </c>
      <c r="P15" s="63">
        <v>21</v>
      </c>
      <c r="Q15" s="63">
        <v>21</v>
      </c>
      <c r="R15" s="63">
        <v>21</v>
      </c>
      <c r="S15" s="63">
        <v>21</v>
      </c>
      <c r="T15" s="63">
        <v>21</v>
      </c>
      <c r="U15" s="63">
        <v>21</v>
      </c>
      <c r="V15" s="63">
        <v>21</v>
      </c>
      <c r="W15" s="64">
        <v>21</v>
      </c>
    </row>
    <row r="16" spans="1:26" ht="9.75">
      <c r="A16" s="37">
        <v>10</v>
      </c>
      <c r="B16" s="38" t="s">
        <v>88</v>
      </c>
      <c r="C16" s="39" t="s">
        <v>51</v>
      </c>
      <c r="D16" s="39" t="s">
        <v>52</v>
      </c>
      <c r="E16" s="40">
        <v>60</v>
      </c>
      <c r="F16" s="44" t="s">
        <v>53</v>
      </c>
      <c r="G16" s="44" t="s">
        <v>27</v>
      </c>
      <c r="H16" s="69">
        <v>19000</v>
      </c>
      <c r="I16" s="34">
        <v>0.4</v>
      </c>
      <c r="J16" s="42">
        <v>20</v>
      </c>
      <c r="K16" s="43">
        <v>42</v>
      </c>
      <c r="L16" s="63">
        <v>25</v>
      </c>
      <c r="M16" s="63">
        <v>25</v>
      </c>
      <c r="N16" s="63">
        <v>25</v>
      </c>
      <c r="O16" s="63">
        <v>25</v>
      </c>
      <c r="P16" s="63">
        <v>25</v>
      </c>
      <c r="Q16" s="63">
        <v>25</v>
      </c>
      <c r="R16" s="63">
        <v>25</v>
      </c>
      <c r="S16" s="63">
        <v>25</v>
      </c>
      <c r="T16" s="63">
        <v>25</v>
      </c>
      <c r="U16" s="63">
        <v>25</v>
      </c>
      <c r="V16" s="63">
        <v>25</v>
      </c>
      <c r="W16" s="64">
        <v>25</v>
      </c>
    </row>
    <row r="17" spans="1:25" ht="9.75">
      <c r="A17" s="37">
        <v>11</v>
      </c>
      <c r="B17" s="38" t="s">
        <v>89</v>
      </c>
      <c r="C17" s="39" t="s">
        <v>54</v>
      </c>
      <c r="D17" s="39" t="s">
        <v>55</v>
      </c>
      <c r="E17" s="40"/>
      <c r="F17" s="44" t="s">
        <v>47</v>
      </c>
      <c r="G17" s="44" t="s">
        <v>27</v>
      </c>
      <c r="H17" s="69">
        <v>172000</v>
      </c>
      <c r="I17" s="34">
        <v>0.4</v>
      </c>
      <c r="J17" s="42">
        <v>30</v>
      </c>
      <c r="K17" s="43">
        <v>90</v>
      </c>
      <c r="L17" s="63">
        <v>50</v>
      </c>
      <c r="M17" s="63">
        <v>50</v>
      </c>
      <c r="N17" s="63">
        <v>50</v>
      </c>
      <c r="O17" s="63">
        <v>50</v>
      </c>
      <c r="P17" s="63">
        <v>50</v>
      </c>
      <c r="Q17" s="63">
        <v>50</v>
      </c>
      <c r="R17" s="63">
        <v>50</v>
      </c>
      <c r="S17" s="63">
        <v>50</v>
      </c>
      <c r="T17" s="63">
        <v>50</v>
      </c>
      <c r="U17" s="63">
        <v>50</v>
      </c>
      <c r="V17" s="63">
        <v>50</v>
      </c>
      <c r="W17" s="64">
        <v>50</v>
      </c>
    </row>
    <row r="18" spans="1:25" s="5" customFormat="1" ht="9.75">
      <c r="A18" s="37">
        <v>12</v>
      </c>
      <c r="B18" s="38" t="s">
        <v>76</v>
      </c>
      <c r="C18" s="39" t="s">
        <v>56</v>
      </c>
      <c r="D18" s="39" t="s">
        <v>57</v>
      </c>
      <c r="E18" s="40">
        <v>15</v>
      </c>
      <c r="F18" s="44" t="s">
        <v>30</v>
      </c>
      <c r="G18" s="44" t="s">
        <v>27</v>
      </c>
      <c r="H18" s="69">
        <v>218000</v>
      </c>
      <c r="I18" s="34">
        <v>0.4</v>
      </c>
      <c r="J18" s="42">
        <v>30</v>
      </c>
      <c r="K18" s="43">
        <v>85</v>
      </c>
      <c r="L18" s="63">
        <v>80</v>
      </c>
      <c r="M18" s="63">
        <v>80</v>
      </c>
      <c r="N18" s="63">
        <v>80</v>
      </c>
      <c r="O18" s="63">
        <v>80</v>
      </c>
      <c r="P18" s="63">
        <v>80</v>
      </c>
      <c r="Q18" s="63">
        <v>80</v>
      </c>
      <c r="R18" s="63">
        <v>80</v>
      </c>
      <c r="S18" s="63">
        <v>80</v>
      </c>
      <c r="T18" s="63">
        <v>80</v>
      </c>
      <c r="U18" s="63">
        <v>80</v>
      </c>
      <c r="V18" s="63">
        <v>80</v>
      </c>
      <c r="W18" s="64">
        <v>80</v>
      </c>
      <c r="X18" s="2"/>
      <c r="Y18" s="2"/>
    </row>
    <row r="19" spans="1:25" ht="9.75">
      <c r="A19" s="37">
        <v>13</v>
      </c>
      <c r="B19" s="38" t="s">
        <v>79</v>
      </c>
      <c r="C19" s="39" t="s">
        <v>58</v>
      </c>
      <c r="D19" s="39" t="s">
        <v>59</v>
      </c>
      <c r="E19" s="40"/>
      <c r="F19" s="44" t="s">
        <v>60</v>
      </c>
      <c r="G19" s="44" t="s">
        <v>27</v>
      </c>
      <c r="H19" s="69">
        <v>100</v>
      </c>
      <c r="I19" s="34">
        <v>0.4</v>
      </c>
      <c r="J19" s="42">
        <v>30</v>
      </c>
      <c r="K19" s="43">
        <v>50</v>
      </c>
      <c r="L19" s="63">
        <v>21</v>
      </c>
      <c r="M19" s="63">
        <v>21</v>
      </c>
      <c r="N19" s="63">
        <v>21</v>
      </c>
      <c r="O19" s="63">
        <v>21</v>
      </c>
      <c r="P19" s="63">
        <v>21</v>
      </c>
      <c r="Q19" s="63">
        <v>21</v>
      </c>
      <c r="R19" s="63">
        <v>21</v>
      </c>
      <c r="S19" s="63">
        <v>21</v>
      </c>
      <c r="T19" s="63">
        <v>21</v>
      </c>
      <c r="U19" s="63">
        <v>21</v>
      </c>
      <c r="V19" s="63">
        <v>21</v>
      </c>
      <c r="W19" s="64">
        <v>21</v>
      </c>
    </row>
    <row r="20" spans="1:25" ht="9.75">
      <c r="A20" s="37">
        <v>16</v>
      </c>
      <c r="B20" s="45" t="s">
        <v>77</v>
      </c>
      <c r="C20" s="46" t="s">
        <v>61</v>
      </c>
      <c r="D20" s="46" t="s">
        <v>62</v>
      </c>
      <c r="E20" s="47"/>
      <c r="F20" s="48" t="s">
        <v>63</v>
      </c>
      <c r="G20" s="48" t="s">
        <v>27</v>
      </c>
      <c r="H20" s="70">
        <v>700</v>
      </c>
      <c r="I20" s="49">
        <v>0.4</v>
      </c>
      <c r="J20" s="50">
        <v>30</v>
      </c>
      <c r="K20" s="51">
        <v>70</v>
      </c>
      <c r="L20" s="65">
        <v>20</v>
      </c>
      <c r="M20" s="65">
        <v>20</v>
      </c>
      <c r="N20" s="65">
        <v>20</v>
      </c>
      <c r="O20" s="65">
        <v>20</v>
      </c>
      <c r="P20" s="65">
        <v>20</v>
      </c>
      <c r="Q20" s="65">
        <v>20</v>
      </c>
      <c r="R20" s="65">
        <v>20</v>
      </c>
      <c r="S20" s="65">
        <v>20</v>
      </c>
      <c r="T20" s="65">
        <v>20</v>
      </c>
      <c r="U20" s="65">
        <v>20</v>
      </c>
      <c r="V20" s="65">
        <v>20</v>
      </c>
      <c r="W20" s="66">
        <v>20</v>
      </c>
    </row>
    <row r="21" spans="1:25" ht="9.75">
      <c r="A21" s="52">
        <v>17</v>
      </c>
      <c r="B21" s="38" t="s">
        <v>87</v>
      </c>
      <c r="C21" s="39" t="s">
        <v>74</v>
      </c>
      <c r="D21" s="39" t="s">
        <v>64</v>
      </c>
      <c r="E21" s="40"/>
      <c r="F21" s="44" t="s">
        <v>65</v>
      </c>
      <c r="G21" s="44" t="s">
        <v>27</v>
      </c>
      <c r="H21" s="69">
        <v>273000</v>
      </c>
      <c r="I21" s="34">
        <v>0.4</v>
      </c>
      <c r="J21" s="42">
        <v>100</v>
      </c>
      <c r="K21" s="43">
        <v>275</v>
      </c>
      <c r="L21" s="63">
        <v>65</v>
      </c>
      <c r="M21" s="63">
        <v>65</v>
      </c>
      <c r="N21" s="63">
        <v>65</v>
      </c>
      <c r="O21" s="63">
        <v>65</v>
      </c>
      <c r="P21" s="63">
        <v>65</v>
      </c>
      <c r="Q21" s="63">
        <v>65</v>
      </c>
      <c r="R21" s="63">
        <v>65</v>
      </c>
      <c r="S21" s="63">
        <v>65</v>
      </c>
      <c r="T21" s="63">
        <v>65</v>
      </c>
      <c r="U21" s="63">
        <v>65</v>
      </c>
      <c r="V21" s="63">
        <v>65</v>
      </c>
      <c r="W21" s="64">
        <v>65</v>
      </c>
    </row>
    <row r="22" spans="1:25" ht="20.25" thickBot="1">
      <c r="A22" s="53">
        <v>18</v>
      </c>
      <c r="B22" s="54" t="s">
        <v>90</v>
      </c>
      <c r="C22" s="55" t="s">
        <v>91</v>
      </c>
      <c r="D22" s="55" t="s">
        <v>71</v>
      </c>
      <c r="E22" s="56" t="s">
        <v>72</v>
      </c>
      <c r="F22" s="57" t="s">
        <v>73</v>
      </c>
      <c r="G22" s="57" t="s">
        <v>27</v>
      </c>
      <c r="H22" s="71">
        <v>10000</v>
      </c>
      <c r="I22" s="58">
        <v>0.4</v>
      </c>
      <c r="J22" s="59">
        <f>400/5</f>
        <v>80</v>
      </c>
      <c r="K22" s="60">
        <v>100</v>
      </c>
      <c r="L22" s="72">
        <v>30</v>
      </c>
      <c r="M22" s="72">
        <f>L22</f>
        <v>30</v>
      </c>
      <c r="N22" s="72">
        <f t="shared" ref="N22:V22" si="1">M22</f>
        <v>30</v>
      </c>
      <c r="O22" s="72">
        <f t="shared" si="1"/>
        <v>30</v>
      </c>
      <c r="P22" s="72">
        <f t="shared" si="1"/>
        <v>30</v>
      </c>
      <c r="Q22" s="72">
        <f t="shared" si="1"/>
        <v>30</v>
      </c>
      <c r="R22" s="72">
        <f t="shared" si="1"/>
        <v>30</v>
      </c>
      <c r="S22" s="72">
        <f t="shared" si="1"/>
        <v>30</v>
      </c>
      <c r="T22" s="72">
        <f t="shared" si="1"/>
        <v>30</v>
      </c>
      <c r="U22" s="72">
        <f t="shared" si="1"/>
        <v>30</v>
      </c>
      <c r="V22" s="72">
        <f t="shared" si="1"/>
        <v>30</v>
      </c>
      <c r="W22" s="73">
        <f>V22</f>
        <v>30</v>
      </c>
    </row>
    <row r="23" spans="1:25">
      <c r="A23" s="1"/>
      <c r="B23" s="6"/>
      <c r="C23" s="7"/>
      <c r="D23" s="7"/>
      <c r="E23" s="1"/>
      <c r="F23" s="8"/>
      <c r="G23" s="17"/>
      <c r="H23" s="78"/>
      <c r="I23" s="74"/>
      <c r="J23" s="75"/>
      <c r="K23" s="76"/>
      <c r="L23" s="89">
        <f>SUM(L7:N22,U7:W22)</f>
        <v>3450</v>
      </c>
      <c r="M23" s="89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5">
      <c r="A24" s="1"/>
      <c r="B24" s="6"/>
      <c r="C24" s="7"/>
      <c r="D24" s="7"/>
      <c r="E24" s="1"/>
      <c r="F24" s="8"/>
      <c r="G24" s="8"/>
      <c r="H24" s="77"/>
      <c r="I24" s="74"/>
      <c r="J24" s="75"/>
      <c r="K24" s="76"/>
      <c r="L24" s="88">
        <f>SUM(O7:T22)</f>
        <v>3450</v>
      </c>
      <c r="M24" s="88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5">
      <c r="A25" s="1"/>
      <c r="B25" s="11"/>
      <c r="C25" s="11"/>
      <c r="D25" s="11"/>
      <c r="E25" s="11"/>
      <c r="F25" s="1"/>
      <c r="G25" s="1"/>
      <c r="H25" s="1"/>
      <c r="I25" s="1"/>
      <c r="J25" s="2"/>
      <c r="K25" s="1"/>
      <c r="L25" s="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5" ht="15">
      <c r="C26" s="21" t="s">
        <v>67</v>
      </c>
      <c r="D26" s="21"/>
      <c r="E26" s="21"/>
      <c r="F26" s="21"/>
      <c r="G26" s="21"/>
      <c r="H26" s="21"/>
      <c r="I26" s="21"/>
      <c r="J26" s="22"/>
      <c r="K26" s="21"/>
      <c r="L26" s="21"/>
      <c r="M26" s="21"/>
      <c r="N26" s="21"/>
      <c r="O26" s="21"/>
      <c r="P26" s="21" t="s">
        <v>68</v>
      </c>
      <c r="Q26" s="21"/>
      <c r="R26" s="21"/>
      <c r="S26" s="23"/>
      <c r="T26" s="21"/>
      <c r="U26" s="23"/>
      <c r="V26" s="21"/>
      <c r="W26" s="24"/>
    </row>
    <row r="27" spans="1:25" ht="14.25">
      <c r="B27" s="1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3"/>
      <c r="T27" s="24"/>
      <c r="U27" s="23"/>
      <c r="V27" s="24"/>
      <c r="W27" s="24"/>
    </row>
    <row r="28" spans="1:25">
      <c r="B28" s="13"/>
      <c r="S28" s="2"/>
      <c r="U28" s="2"/>
    </row>
    <row r="29" spans="1:25">
      <c r="B29" s="14"/>
      <c r="S29" s="2"/>
      <c r="U29" s="2"/>
    </row>
    <row r="30" spans="1:25">
      <c r="B30" s="14"/>
      <c r="S30" s="2"/>
      <c r="U30" s="2"/>
    </row>
    <row r="31" spans="1:25">
      <c r="B31" s="14"/>
      <c r="S31" s="2"/>
      <c r="U31" s="2"/>
    </row>
    <row r="32" spans="1:25">
      <c r="B32" s="14"/>
      <c r="S32" s="2"/>
      <c r="U32" s="2"/>
    </row>
    <row r="33" spans="2:21">
      <c r="B33" s="14"/>
      <c r="S33" s="2"/>
      <c r="U33" s="2"/>
    </row>
    <row r="34" spans="2:21">
      <c r="B34" s="14"/>
      <c r="S34" s="2"/>
      <c r="U34" s="2"/>
    </row>
    <row r="35" spans="2:21">
      <c r="B35" s="14"/>
      <c r="S35" s="2"/>
      <c r="U35" s="2"/>
    </row>
    <row r="36" spans="2:21">
      <c r="B36" s="14"/>
      <c r="C36" s="15" t="s">
        <v>69</v>
      </c>
      <c r="P36" s="12" t="s">
        <v>70</v>
      </c>
      <c r="S36" s="2"/>
      <c r="U36" s="2"/>
    </row>
    <row r="37" spans="2:21">
      <c r="B37" s="14"/>
      <c r="C37" s="16"/>
      <c r="D37" s="16"/>
      <c r="E37" s="16"/>
      <c r="F37" s="16"/>
      <c r="G37" s="16"/>
      <c r="H37" s="16"/>
      <c r="I37" s="16"/>
    </row>
    <row r="38" spans="2:21">
      <c r="B38" s="13"/>
      <c r="C38" s="16"/>
      <c r="D38" s="16"/>
      <c r="E38" s="16"/>
      <c r="F38" s="16"/>
      <c r="G38" s="16"/>
      <c r="H38" s="16"/>
      <c r="I38" s="16"/>
      <c r="S38" s="13"/>
    </row>
    <row r="39" spans="2:21">
      <c r="B39" s="13"/>
      <c r="C39" s="16"/>
      <c r="D39" s="16"/>
      <c r="E39" s="16"/>
      <c r="F39" s="16"/>
      <c r="G39" s="16"/>
      <c r="H39" s="16"/>
      <c r="I39" s="16"/>
    </row>
  </sheetData>
  <mergeCells count="11">
    <mergeCell ref="H1:W1"/>
    <mergeCell ref="L24:M24"/>
    <mergeCell ref="L23:M23"/>
    <mergeCell ref="C2:G2"/>
    <mergeCell ref="J5:J6"/>
    <mergeCell ref="L5:W5"/>
    <mergeCell ref="A5:A6"/>
    <mergeCell ref="B5:B6"/>
    <mergeCell ref="C5:C6"/>
    <mergeCell ref="D5:G5"/>
    <mergeCell ref="I5:I6"/>
  </mergeCells>
  <phoneticPr fontId="9" type="noConversion"/>
  <printOptions horizontalCentered="1"/>
  <pageMargins left="0.78740157480314965" right="0.62992125984251968" top="1.023622047244094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tkaminsk</dc:creator>
  <cp:lastModifiedBy>Kamiński Tadeusz</cp:lastModifiedBy>
  <cp:lastPrinted>2022-02-18T06:52:34Z</cp:lastPrinted>
  <dcterms:created xsi:type="dcterms:W3CDTF">2016-07-13T11:27:43Z</dcterms:created>
  <dcterms:modified xsi:type="dcterms:W3CDTF">2022-10-06T10:23:41Z</dcterms:modified>
</cp:coreProperties>
</file>