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" sheetId="1" r:id="rId1"/>
    <sheet name="Arkusz2" sheetId="2" r:id="rId2"/>
    <sheet name="Arkusz3" sheetId="3" r:id="rId3"/>
  </sheets>
  <definedNames>
    <definedName name="_xlnm.Print_Area" localSheetId="0">'zał. nr 1'!$A$1:$N$260</definedName>
    <definedName name="_xlnm.Print_Titles" localSheetId="0">'zał. nr 1'!$2:$2</definedName>
  </definedNames>
  <calcPr fullCalcOnLoad="1"/>
</workbook>
</file>

<file path=xl/sharedStrings.xml><?xml version="1.0" encoding="utf-8"?>
<sst xmlns="http://schemas.openxmlformats.org/spreadsheetml/2006/main" count="972" uniqueCount="511">
  <si>
    <t>Dimethicon</t>
  </si>
  <si>
    <t>x5g gtt</t>
  </si>
  <si>
    <t xml:space="preserve">Diosmectyt </t>
  </si>
  <si>
    <t>3g</t>
  </si>
  <si>
    <t>x30 saszetka</t>
  </si>
  <si>
    <t>Diosmin</t>
  </si>
  <si>
    <t>500mg</t>
  </si>
  <si>
    <t>Duphaston</t>
  </si>
  <si>
    <t>Etamsylatum</t>
  </si>
  <si>
    <t>250mg</t>
  </si>
  <si>
    <t>Gelatum Aluminum hydrochloricum</t>
  </si>
  <si>
    <t>250g</t>
  </si>
  <si>
    <t>Hioscyne</t>
  </si>
  <si>
    <t>Hydrocortisone</t>
  </si>
  <si>
    <t>100mg/ 5ml</t>
  </si>
  <si>
    <t>krople miętowe</t>
  </si>
  <si>
    <t>x35g</t>
  </si>
  <si>
    <t>krople nasercowe</t>
  </si>
  <si>
    <t>x30-35g</t>
  </si>
  <si>
    <t>Lactulosum</t>
  </si>
  <si>
    <t>7,5g/ 15ml</t>
  </si>
  <si>
    <t>x150 ml</t>
  </si>
  <si>
    <t xml:space="preserve">Loperamidum </t>
  </si>
  <si>
    <t xml:space="preserve">2mg </t>
  </si>
  <si>
    <t>Magnesium (nie mniej niż 48mg Mg)/ piridoxine, nie dopuszcza się suplementu diety</t>
  </si>
  <si>
    <t xml:space="preserve">Magnesium + potassium </t>
  </si>
  <si>
    <t>17mgMg/ 54mgK</t>
  </si>
  <si>
    <t>Methyldopum</t>
  </si>
  <si>
    <t xml:space="preserve">0,25g </t>
  </si>
  <si>
    <t>Metoclopramid</t>
  </si>
  <si>
    <t xml:space="preserve">Pancreatyna wieprzowa o aktywności eznymatycznej lipazy 10000j. Ph.Eur. </t>
  </si>
  <si>
    <t xml:space="preserve">preparat złożony </t>
  </si>
  <si>
    <t xml:space="preserve"> x50</t>
  </si>
  <si>
    <t xml:space="preserve">Pancreatyna wieprzowa o aktywności eznymatycznej lipazy 25 000j. Ph.Eur. </t>
  </si>
  <si>
    <t>Paracetamol+tramadol</t>
  </si>
  <si>
    <t>325mg+ 37,5mg</t>
  </si>
  <si>
    <t xml:space="preserve"> x60</t>
  </si>
  <si>
    <t>120mg/ 5ml</t>
  </si>
  <si>
    <t>100mg/ml</t>
  </si>
  <si>
    <t>x 30ml</t>
  </si>
  <si>
    <t xml:space="preserve">Promethazinum </t>
  </si>
  <si>
    <t>0,01g</t>
  </si>
  <si>
    <t>0,025g</t>
  </si>
  <si>
    <t>Silibininum</t>
  </si>
  <si>
    <t>70 mg</t>
  </si>
  <si>
    <t>x1tabl</t>
  </si>
  <si>
    <t>Sotalol</t>
  </si>
  <si>
    <t>80 mg</t>
  </si>
  <si>
    <t>Ferrum (II) 100 mg + 60mg acidum ascorbicum</t>
  </si>
  <si>
    <t>Timonacicum</t>
  </si>
  <si>
    <t>100mg</t>
  </si>
  <si>
    <t>Thiamazolum</t>
  </si>
  <si>
    <t>5 mg</t>
  </si>
  <si>
    <t>Theophylinum</t>
  </si>
  <si>
    <t>R03DA04</t>
  </si>
  <si>
    <t xml:space="preserve">x30 </t>
  </si>
  <si>
    <t xml:space="preserve">Extr. Sicc. hippocastani vel escinum + rutoside </t>
  </si>
  <si>
    <t>produkt leczniczy ziołowy preparat złożony</t>
  </si>
  <si>
    <t>minimum 150 mg suchego wyciągu z kłącza ruszczyka kolczastego + minimum 150mg soli hesperydyny</t>
  </si>
  <si>
    <t>Glucosum farmaceutyczna produkt leczniczy stosowany w celach diagnostycznych</t>
  </si>
  <si>
    <t xml:space="preserve">
V06DC</t>
  </si>
  <si>
    <t>75g</t>
  </si>
  <si>
    <t>0,2g</t>
  </si>
  <si>
    <t>Tymianek z podbiałem</t>
  </si>
  <si>
    <t>preparat złożony 
dla dorosłych</t>
  </si>
  <si>
    <t>x16</t>
  </si>
  <si>
    <t>Czopki glicerynowe</t>
  </si>
  <si>
    <t>1g</t>
  </si>
  <si>
    <t>doodbytnicza</t>
  </si>
  <si>
    <t>2g</t>
  </si>
  <si>
    <t>Lidocaine hydrochloride + Tribenoside, miejscowe leczenie zewnętrznych i wewnętrznych hemoroidów</t>
  </si>
  <si>
    <t>preparat złożony dla dorosłych</t>
  </si>
  <si>
    <t xml:space="preserve">x10 </t>
  </si>
  <si>
    <t>x6 supp.</t>
  </si>
  <si>
    <t>60mg</t>
  </si>
  <si>
    <t>x10 supp.</t>
  </si>
  <si>
    <t>125 mg</t>
  </si>
  <si>
    <t>50mg</t>
  </si>
  <si>
    <t>250 mg</t>
  </si>
  <si>
    <t>500 mg</t>
  </si>
  <si>
    <t>x6</t>
  </si>
  <si>
    <t>Amikacyna</t>
  </si>
  <si>
    <t>do oka</t>
  </si>
  <si>
    <t>x5ml</t>
  </si>
  <si>
    <t>Dexpanthenol</t>
  </si>
  <si>
    <t>Naphazolinum</t>
  </si>
  <si>
    <t>do nosa</t>
  </si>
  <si>
    <t>x10ml</t>
  </si>
  <si>
    <t>Oxymetazolin</t>
  </si>
  <si>
    <t xml:space="preserve">Clotrimazole </t>
  </si>
  <si>
    <t>100 mg</t>
  </si>
  <si>
    <t>dopochwowo</t>
  </si>
  <si>
    <t>x 6</t>
  </si>
  <si>
    <t>Pakiet 11</t>
  </si>
  <si>
    <t>Aciclovir
dopuszcza się objętość 125ml w ilości 30 op.</t>
  </si>
  <si>
    <t>200mg/5ml</t>
  </si>
  <si>
    <t>150 ml</t>
  </si>
  <si>
    <t>Adrenalinum</t>
  </si>
  <si>
    <t>300mcg/ 0,3ml</t>
  </si>
  <si>
    <t>iniekcja im.</t>
  </si>
  <si>
    <t>0,3 ml ampułkostrzykawka</t>
  </si>
  <si>
    <t>Racecadotrilum</t>
  </si>
  <si>
    <t xml:space="preserve">x16 saszetek
granulat do sporządzenia zawiesiny </t>
  </si>
  <si>
    <t>30mg</t>
  </si>
  <si>
    <t>Ipratropii bromidum + salbutamolum</t>
  </si>
  <si>
    <t>nebulizacja</t>
  </si>
  <si>
    <t>x20 ampułek</t>
  </si>
  <si>
    <t>Furazydyna</t>
  </si>
  <si>
    <t>140ml zawiesina</t>
  </si>
  <si>
    <t>Amphotericin B</t>
  </si>
  <si>
    <t xml:space="preserve">x1 </t>
  </si>
  <si>
    <r>
      <t>Pakiet 13</t>
    </r>
    <r>
      <rPr>
        <b/>
        <sz val="8"/>
        <color indexed="30"/>
        <rFont val="Garamond"/>
        <family val="1"/>
      </rPr>
      <t xml:space="preserve">
</t>
    </r>
    <r>
      <rPr>
        <sz val="8"/>
        <rFont val="Garamond"/>
        <family val="1"/>
      </rPr>
      <t>poz. 2 dopuszcza się możliwość wyceny produktu w opakowaniach po 10szt., pod warunkiem przeliczenia w odniesieniu do wymaganej ilości;
poz. 2 dopuszcza się możliwość wyceny preparatu dostępnego na jednorazowe pozwolenie MZ;</t>
    </r>
  </si>
  <si>
    <t>Acidum tranexamicum</t>
  </si>
  <si>
    <t>B02AA</t>
  </si>
  <si>
    <t>0,5g/5ml</t>
  </si>
  <si>
    <t>Pakiet 14</t>
  </si>
  <si>
    <t>Lazivir lamivudinum+ zidovudinum</t>
  </si>
  <si>
    <t>(150mg+ 300mg)</t>
  </si>
  <si>
    <t>x60 tabl</t>
  </si>
  <si>
    <r>
      <t xml:space="preserve">Pakiet 15
</t>
    </r>
    <r>
      <rPr>
        <b/>
        <sz val="8"/>
        <color indexed="30"/>
        <rFont val="Garamond"/>
        <family val="1"/>
      </rPr>
      <t>poz. 26 dopuszcza się możliwość złożenia oferty na produkt Novoscabin w opakowaniach 120ml w ilości 5 opakowań, przy pozostałych parametrach bez zmian;
poz. 26 dopuszcza się możliwość złożenia oferty na produkt SkinScabin w opakowaniach 120ml w ilości 5 opakowań, przy pozostałych parametrach bez zmian;</t>
    </r>
  </si>
  <si>
    <t>Allantoine</t>
  </si>
  <si>
    <t>zewnętrzna</t>
  </si>
  <si>
    <t>x100g zasypka</t>
  </si>
  <si>
    <t>Allantoine/de-pantenol</t>
  </si>
  <si>
    <t>20mg+ 50mg/g</t>
  </si>
  <si>
    <t>x30g krem</t>
  </si>
  <si>
    <t>Alumininium acetotratrate</t>
  </si>
  <si>
    <t>x75g żel</t>
  </si>
  <si>
    <t xml:space="preserve">x6 tabletka </t>
  </si>
  <si>
    <t>Aethylum chloratum</t>
  </si>
  <si>
    <t>70 g</t>
  </si>
  <si>
    <t>x1
aerozol</t>
  </si>
  <si>
    <t>x20g krem</t>
  </si>
  <si>
    <t>x15ml płyn</t>
  </si>
  <si>
    <t>Etacridine lactata</t>
  </si>
  <si>
    <t>x30g żel</t>
  </si>
  <si>
    <t>Hydrocortisonum</t>
  </si>
  <si>
    <t xml:space="preserve">D07AA02  </t>
  </si>
  <si>
    <t>x15g krem</t>
  </si>
  <si>
    <t>Hydrocotrisonum</t>
  </si>
  <si>
    <t>x250g</t>
  </si>
  <si>
    <t>Linomag</t>
  </si>
  <si>
    <t>Lidocaina</t>
  </si>
  <si>
    <t xml:space="preserve">x38g
aerozol </t>
  </si>
  <si>
    <t>Mupirocyna</t>
  </si>
  <si>
    <t>20mg/g</t>
  </si>
  <si>
    <t>x15g</t>
  </si>
  <si>
    <t>Maść ichtiolowa</t>
  </si>
  <si>
    <t>x20g</t>
  </si>
  <si>
    <t>Maść kamforowa</t>
  </si>
  <si>
    <t xml:space="preserve">Maść pięciornikowa lub równoważna pod względem zawartości wyciągu z kłącza pięciornika w ilości nie mniejszej niż 3g </t>
  </si>
  <si>
    <t>x20-30g</t>
  </si>
  <si>
    <t>Naproxen</t>
  </si>
  <si>
    <t>x50g żel</t>
  </si>
  <si>
    <t>Pasta cynkowa</t>
  </si>
  <si>
    <t>preparat przeciwodleżynowy typu PC 30 V lub równoważny w zakresie składu tj.: zawierający co najmniej Dexapanthenol, Alantoinę, wyciąg z rumianku, wyciąg z kasztanowca.  Dopuszcza się kosmetyk</t>
  </si>
  <si>
    <t>x100ml płyn</t>
  </si>
  <si>
    <t>Talk</t>
  </si>
  <si>
    <t>x100g</t>
  </si>
  <si>
    <t xml:space="preserve">Tłusty krem dla skóry suchej i wrażliwej, z lanoliną, bez substancji zapachowych i konserwujących, lipofilny, np.: Clobaza </t>
  </si>
  <si>
    <t>x40g krem</t>
  </si>
  <si>
    <t>Wazelina biała</t>
  </si>
  <si>
    <t>x30g</t>
  </si>
  <si>
    <t>x500g</t>
  </si>
  <si>
    <t>Proteazy towarzyszące + collagenasum Enzymatyczne oczyszczanie ran z tkanek martwiczych</t>
  </si>
  <si>
    <t>1,2 j.m./g</t>
  </si>
  <si>
    <t>x20g maść</t>
  </si>
  <si>
    <t>Diclofenac</t>
  </si>
  <si>
    <t>minimum 10mg/g</t>
  </si>
  <si>
    <t>x100g żel</t>
  </si>
  <si>
    <t>Pakiet 16</t>
  </si>
  <si>
    <t xml:space="preserve">Parafina  ciekła, kod ATC A 06 AA 01, </t>
  </si>
  <si>
    <t>doustnie</t>
  </si>
  <si>
    <t>x100g 
butelka plastikowa zakończona stożkowo</t>
  </si>
  <si>
    <t>Roztwór Kwasu Bornego</t>
  </si>
  <si>
    <t>Hydrogenii Peroxydum</t>
  </si>
  <si>
    <t>x100g butelka</t>
  </si>
  <si>
    <t>x1l</t>
  </si>
  <si>
    <t>Spirytus salicylowy</t>
  </si>
  <si>
    <t xml:space="preserve">x100g </t>
  </si>
  <si>
    <t>Benzyl benzoate, kod ATC  P 03 AX lub kosmetyk</t>
  </si>
  <si>
    <t>10-30%</t>
  </si>
  <si>
    <t>x150g</t>
  </si>
  <si>
    <t>Pakiet 17</t>
  </si>
  <si>
    <t>Formaldehyd-  dopuszcza się wyrób medyczny, preparat do badań  histopatologicznych</t>
  </si>
  <si>
    <t>x1kg</t>
  </si>
  <si>
    <t>Benzyna apteczna</t>
  </si>
  <si>
    <t>x 1l</t>
  </si>
  <si>
    <t>Pakiet 18</t>
  </si>
  <si>
    <t>co najmniej 2mld CFU pałeczek lactobacillus rhamnosus, dopuszcza się w składzie dodatkowe szczepy</t>
  </si>
  <si>
    <t>Pakiet 19</t>
  </si>
  <si>
    <t>Oxytocinum</t>
  </si>
  <si>
    <t>5j.m/ml</t>
  </si>
  <si>
    <t xml:space="preserve">Propafenonum </t>
  </si>
  <si>
    <t>0,07g/ 20ml</t>
  </si>
  <si>
    <t>.x5</t>
  </si>
  <si>
    <t>Pakiet 20</t>
  </si>
  <si>
    <t>Immunoglobulina ludzka anty-D</t>
  </si>
  <si>
    <t>150mcg/ml</t>
  </si>
  <si>
    <t>50mcg/ml</t>
  </si>
  <si>
    <t>pakiet 14</t>
  </si>
  <si>
    <t>pakiet 15</t>
  </si>
  <si>
    <t>pakiet 16</t>
  </si>
  <si>
    <t>pakiet 17</t>
  </si>
  <si>
    <t>pakiet 18</t>
  </si>
  <si>
    <t>pakiet 19</t>
  </si>
  <si>
    <t>pakiet 20</t>
  </si>
  <si>
    <t>(0,5mg+ 2,5mg)/2,5ml</t>
  </si>
  <si>
    <t>2mg/ml= 4mg/2ml</t>
  </si>
  <si>
    <t>2mg/ml= 8mg/4ml</t>
  </si>
  <si>
    <t>0,16mg/ml= 8mg/50ml</t>
  </si>
  <si>
    <t>0,08mg/ml= 8mg/100ml</t>
  </si>
  <si>
    <t>10 mg/ 1ml= 100mg/10ml</t>
  </si>
  <si>
    <t>10 mg/ 1ml= 500mg/50ml</t>
  </si>
  <si>
    <t>10 mg/ 1ml= 1000mg/100ml</t>
  </si>
  <si>
    <t>Metamizole+ pitophenon+ fenpiverine</t>
  </si>
  <si>
    <t>Probiotyk przeznaczony do podawania także noworodkom, nie dopuszcza się suplementu diety, dopuszcza się środki specjalnego przeznaczenia żywieniowego</t>
  </si>
  <si>
    <t>x5ml
krople</t>
  </si>
  <si>
    <t>Pakiet 9</t>
  </si>
  <si>
    <t>Pakiet 6</t>
  </si>
  <si>
    <t>Pakiet 10</t>
  </si>
  <si>
    <t>szt.</t>
  </si>
  <si>
    <t>wartość pakietu</t>
  </si>
  <si>
    <t>xxx</t>
  </si>
  <si>
    <t>wartość
 netto</t>
  </si>
  <si>
    <t>stawka
 VAT</t>
  </si>
  <si>
    <t xml:space="preserve">wartość brutto </t>
  </si>
  <si>
    <t>Pakiet 5</t>
  </si>
  <si>
    <t>Pakiet 12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</si>
  <si>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</si>
  <si>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</si>
  <si>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</si>
  <si>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</si>
  <si>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</si>
  <si>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</si>
  <si>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</si>
  <si>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</si>
  <si>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</si>
  <si>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</si>
  <si>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</si>
  <si>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</si>
  <si>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</si>
  <si>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wartość netto</t>
  </si>
  <si>
    <t>wartość brutto</t>
  </si>
  <si>
    <t>l.p.</t>
  </si>
  <si>
    <t>Przedmiot zamówienia - nazwa międzynarodowa</t>
  </si>
  <si>
    <t>kod ATC</t>
  </si>
  <si>
    <t>wymagana dawka</t>
  </si>
  <si>
    <t>wymagana droga podania</t>
  </si>
  <si>
    <t>wymagana postać i wielkość opakowania
j.m.</t>
  </si>
  <si>
    <t>szacowane zapotrzebowanie</t>
  </si>
  <si>
    <t xml:space="preserve">cena jednostowa netto wg j.m. </t>
  </si>
  <si>
    <t>dane identyfikujące oferowany asortyment: nazwa handlowa</t>
  </si>
  <si>
    <t>nazwa producenta</t>
  </si>
  <si>
    <t>Kod EAN</t>
  </si>
  <si>
    <t>Pakiet 1</t>
  </si>
  <si>
    <t xml:space="preserve">Morphinum </t>
  </si>
  <si>
    <t>N02AA01</t>
  </si>
  <si>
    <t>10mg/ml</t>
  </si>
  <si>
    <t>iniekcja</t>
  </si>
  <si>
    <t>x10</t>
  </si>
  <si>
    <t>20mg/ml</t>
  </si>
  <si>
    <t>Oxycodone</t>
  </si>
  <si>
    <t>10 mg</t>
  </si>
  <si>
    <t>doustna</t>
  </si>
  <si>
    <t>x1</t>
  </si>
  <si>
    <t>20mg</t>
  </si>
  <si>
    <t>x5</t>
  </si>
  <si>
    <t>20mg/2ml</t>
  </si>
  <si>
    <t>Phentanylum</t>
  </si>
  <si>
    <t>0,1mg/ 2ml</t>
  </si>
  <si>
    <t>x50</t>
  </si>
  <si>
    <t>0,5mg/ 10ml</t>
  </si>
  <si>
    <t xml:space="preserve">N02AB03  </t>
  </si>
  <si>
    <t>25ug/h</t>
  </si>
  <si>
    <t>plaster transdermalny</t>
  </si>
  <si>
    <t>50ug/h</t>
  </si>
  <si>
    <t>75ug/h</t>
  </si>
  <si>
    <t>Pakiet 2</t>
  </si>
  <si>
    <t>Ketaminum</t>
  </si>
  <si>
    <t>0,5g/ 10ml</t>
  </si>
  <si>
    <t>Nalbuphine</t>
  </si>
  <si>
    <t>20mg/ 2ml</t>
  </si>
  <si>
    <t xml:space="preserve">Pakiet 3 </t>
  </si>
  <si>
    <t xml:space="preserve">Atracurium </t>
  </si>
  <si>
    <t>50mg/5ml</t>
  </si>
  <si>
    <t>25mg/2,5ml</t>
  </si>
  <si>
    <t>Cisatracurium</t>
  </si>
  <si>
    <t>5mg/2,5ml</t>
  </si>
  <si>
    <t>10mg/ 5ml</t>
  </si>
  <si>
    <t xml:space="preserve">Mivacuronium </t>
  </si>
  <si>
    <t>10 mg/ 5ml</t>
  </si>
  <si>
    <t xml:space="preserve">x5 </t>
  </si>
  <si>
    <t>20 mg/ 10ml</t>
  </si>
  <si>
    <t>Propofol</t>
  </si>
  <si>
    <t>200mg/ 20ml</t>
  </si>
  <si>
    <t>500mg/ 50ml</t>
  </si>
  <si>
    <t>x1
ampułkostrzykawka</t>
  </si>
  <si>
    <t xml:space="preserve">Pakiet 4 Płyny infuzyjne w butelkach stojących z dwoma samouszczelniającym, sterylnymi portami </t>
  </si>
  <si>
    <t>1.</t>
  </si>
  <si>
    <t>Aplikator  do pobierania i wstrzykiwania do pojemników wielodawkowych. Zapobiega zanieczyszczeniom dzięki filtrowi powietrza o średnicy 0,45 µm. Kompatybilny z zaoferowaną butelką wyposażony w zintegrowany zawór dwudrożny, blokujący swobodny przepływ płynów podczas, gdy urządzenie ustawione jest w odwrotnej pozycji pionowej.</t>
  </si>
  <si>
    <t>2.</t>
  </si>
  <si>
    <t>Nasadka na butelkę (kompatybilna z zaoferowaną butelką)- umożliwiająca rozpuszczenie leku w fiolce i przeniesienie go do butelki bez użycia dodatkowej igły</t>
  </si>
  <si>
    <t>3.</t>
  </si>
  <si>
    <t xml:space="preserve">Amikacinum </t>
  </si>
  <si>
    <t>250mg/ 100ml</t>
  </si>
  <si>
    <t>x10
roztwór gotowy do użycia</t>
  </si>
  <si>
    <t>4.</t>
  </si>
  <si>
    <t>500mg/ 100ml</t>
  </si>
  <si>
    <t>5.</t>
  </si>
  <si>
    <t>1000mg /100ml</t>
  </si>
  <si>
    <t>6.</t>
  </si>
  <si>
    <t xml:space="preserve">Etomidatum emulsja </t>
  </si>
  <si>
    <t>iniekcja iv</t>
  </si>
  <si>
    <t>7.</t>
  </si>
  <si>
    <t xml:space="preserve">Gentamicinum </t>
  </si>
  <si>
    <t>80mg/ 80ml</t>
  </si>
  <si>
    <t>8.</t>
  </si>
  <si>
    <t>240mg/ 80ml</t>
  </si>
  <si>
    <t>9.</t>
  </si>
  <si>
    <t>360mg/ 120ml</t>
  </si>
  <si>
    <t>10.</t>
  </si>
  <si>
    <t>Ibuprofenum</t>
  </si>
  <si>
    <t>400 mg/ 100ml</t>
  </si>
  <si>
    <t>x20
roztówr gotowy do użycia</t>
  </si>
  <si>
    <t>11.</t>
  </si>
  <si>
    <t>600mg/ 100ml</t>
  </si>
  <si>
    <t>x20
roztwór gotowy do użycia</t>
  </si>
  <si>
    <t>12.</t>
  </si>
  <si>
    <t>Ondansetron</t>
  </si>
  <si>
    <t>5 x 2ml</t>
  </si>
  <si>
    <t>13.</t>
  </si>
  <si>
    <t xml:space="preserve">20 x4ml 
</t>
  </si>
  <si>
    <t>14.</t>
  </si>
  <si>
    <t>10 x50 ml
roztwór gotowy do użycia</t>
  </si>
  <si>
    <t>15.</t>
  </si>
  <si>
    <t>10 x 100 ml
roztwór gotowy do użycia</t>
  </si>
  <si>
    <t>16.</t>
  </si>
  <si>
    <t>Paracetamolum</t>
  </si>
  <si>
    <t>x20
roztwór gotowy do użycia a 10ml</t>
  </si>
  <si>
    <t>17.</t>
  </si>
  <si>
    <t>x10
roztwór gotowy do użycia a 50ml</t>
  </si>
  <si>
    <t>18.</t>
  </si>
  <si>
    <t>x10
roztówr gotowy do użycia a 100ml</t>
  </si>
  <si>
    <t>19.</t>
  </si>
  <si>
    <t xml:space="preserve">Prilocan </t>
  </si>
  <si>
    <t>20mg/1ml</t>
  </si>
  <si>
    <t>x10 a 5ml</t>
  </si>
  <si>
    <t>20.</t>
  </si>
  <si>
    <t>Propofol- jako nośnik leku emulsja LCT/MCT technologia lipuro</t>
  </si>
  <si>
    <t>21.</t>
  </si>
  <si>
    <t xml:space="preserve">Natrium chloratum </t>
  </si>
  <si>
    <t>irygacja</t>
  </si>
  <si>
    <t>20x100ml
butelka z miękkiego materiału, wyprofilowany otwór wylotowy pozwala na precyzyjne przepłukanie ran</t>
  </si>
  <si>
    <t>22.</t>
  </si>
  <si>
    <t>20x250ml
butelka z miękkiego materiału, wyprofilowany otwór wylotowy pozwala na precyzyjne przepłukanie ran</t>
  </si>
  <si>
    <t>23.</t>
  </si>
  <si>
    <t>Natrium chloratum</t>
  </si>
  <si>
    <t>10x500 ml
butelka z miękkiego materiału, wyprofilowany otwór wylotowy pozwala na precyzyjne przepłukanie ran</t>
  </si>
  <si>
    <t>24.</t>
  </si>
  <si>
    <t>10x500 ml
butelka z miękkiego materiału, wyprofilowany otwór wylotowy pozwala na precyzyjne przepłukanie ran
(opakowanie zewnętrzne gwarantujące sterylność)</t>
  </si>
  <si>
    <t>25.</t>
  </si>
  <si>
    <t>Ringer lactate</t>
  </si>
  <si>
    <t>26.</t>
  </si>
  <si>
    <t>Woda -rozwtór do płukania ran</t>
  </si>
  <si>
    <t>10x5000ml
butelka z miękkiego materiału, wyprofilowany otwór wylotowy pozwala na precyzyjne przepłukanie ran</t>
  </si>
  <si>
    <t>27.</t>
  </si>
  <si>
    <t>6x1000ml
butelka z miękkiego materiału, wyprofilowany otwór wylotowy pozwala na precyzyjne przepłukanie ran</t>
  </si>
  <si>
    <t>28.</t>
  </si>
  <si>
    <t>Płyn wieloelektrolitowy (buforowany jabłczanem i octanem-bez udziału mleczanu) zawierający Ca</t>
  </si>
  <si>
    <t>10x500ml</t>
  </si>
  <si>
    <t>29.</t>
  </si>
  <si>
    <t>Aqua pro injectione</t>
  </si>
  <si>
    <t>30.</t>
  </si>
  <si>
    <t>20x100ml</t>
  </si>
  <si>
    <t>31.</t>
  </si>
  <si>
    <t>32.</t>
  </si>
  <si>
    <t>10x250ml</t>
  </si>
  <si>
    <t>33.</t>
  </si>
  <si>
    <t>34.</t>
  </si>
  <si>
    <t>10x1000ml</t>
  </si>
  <si>
    <t>35.</t>
  </si>
  <si>
    <t xml:space="preserve">Płyn Ringera </t>
  </si>
  <si>
    <t>36.</t>
  </si>
  <si>
    <t>Roztwór glukozy</t>
  </si>
  <si>
    <t>37.</t>
  </si>
  <si>
    <t>38.</t>
  </si>
  <si>
    <t>39.</t>
  </si>
  <si>
    <t>40.</t>
  </si>
  <si>
    <t>Roztwór 0,15%KCL z glukozą 5%</t>
  </si>
  <si>
    <t>10x500 ml</t>
  </si>
  <si>
    <t>41.</t>
  </si>
  <si>
    <t>Roztwór 0,15%KCL z NaCl 0,9%</t>
  </si>
  <si>
    <t>42.</t>
  </si>
  <si>
    <t>Roztwór 0,3%KCL z NaCl 0,9%</t>
  </si>
  <si>
    <t>43.</t>
  </si>
  <si>
    <t>Roztwór 0,3%KCL z z glukozą 5%</t>
  </si>
  <si>
    <t>44.</t>
  </si>
  <si>
    <t>45.</t>
  </si>
  <si>
    <t>Roztwór zmodyfikowanej płynnej żelatyny z elektrolitami (Ca, Mg, K, Na)</t>
  </si>
  <si>
    <t>46.</t>
  </si>
  <si>
    <t>Hydroxethyloskrobia w roztworze elektrolitów (skład elektrololitów podobny jak w osoczu, zawierająca poza NaCl także inne elektrolity)</t>
  </si>
  <si>
    <t>Aldactone</t>
  </si>
  <si>
    <t>200 mg/ 10ml</t>
  </si>
  <si>
    <t>Amiodarone</t>
  </si>
  <si>
    <t>0,05g/ml</t>
  </si>
  <si>
    <t>Drotaverinum</t>
  </si>
  <si>
    <t>Etamsylate</t>
  </si>
  <si>
    <t>250mg/ 2ml</t>
  </si>
  <si>
    <t>injekcja</t>
  </si>
  <si>
    <t>Glyceroli trinitras</t>
  </si>
  <si>
    <t>10mg/ 10ml</t>
  </si>
  <si>
    <t xml:space="preserve">Siarczan protaminy </t>
  </si>
  <si>
    <t>0,05g/ 5ml</t>
  </si>
  <si>
    <t>Urapidilum</t>
  </si>
  <si>
    <t>25mg/ 5ml</t>
  </si>
  <si>
    <t>Hioscinum</t>
  </si>
  <si>
    <t>0,02g/ml</t>
  </si>
  <si>
    <t>preparat złożony</t>
  </si>
  <si>
    <t>Metoprolol</t>
  </si>
  <si>
    <t>5mg/5ml</t>
  </si>
  <si>
    <t>x5 amp</t>
  </si>
  <si>
    <t>Acidum ascorbinicum</t>
  </si>
  <si>
    <t>0,5mg/ 5ml</t>
  </si>
  <si>
    <t>Theophyllinum</t>
  </si>
  <si>
    <t>Torasemide</t>
  </si>
  <si>
    <t>20mg/ 4ml</t>
  </si>
  <si>
    <t>Pakiet 7</t>
  </si>
  <si>
    <t>Esmolol</t>
  </si>
  <si>
    <t>100mg/ 10ml</t>
  </si>
  <si>
    <t>Glucosum</t>
  </si>
  <si>
    <t>20%/ 10ml</t>
  </si>
  <si>
    <t>40%/ 10ml</t>
  </si>
  <si>
    <t>Cyanocobalamini B12</t>
  </si>
  <si>
    <t xml:space="preserve">B03BA01  </t>
  </si>
  <si>
    <t>1000ug/ 2ml</t>
  </si>
  <si>
    <t>100ug/ml</t>
  </si>
  <si>
    <t>Ambroxoli chloridum</t>
  </si>
  <si>
    <t>15mg</t>
  </si>
  <si>
    <t>Pakiet 8</t>
  </si>
  <si>
    <t>Colecalciferolum D3</t>
  </si>
  <si>
    <t>15 000j.m/ ml</t>
  </si>
  <si>
    <t xml:space="preserve"> x10ml</t>
  </si>
  <si>
    <t>Phytomenadionum  K</t>
  </si>
  <si>
    <t xml:space="preserve"> x5</t>
  </si>
  <si>
    <t>B02BH</t>
  </si>
  <si>
    <t>10mg</t>
  </si>
  <si>
    <t>x30</t>
  </si>
  <si>
    <t>Thiaminum B1</t>
  </si>
  <si>
    <t>25 mg</t>
  </si>
  <si>
    <t>Vit.B-composit.</t>
  </si>
  <si>
    <t>L-calcidol</t>
  </si>
  <si>
    <t xml:space="preserve">A11CC03  </t>
  </si>
  <si>
    <t>0,25ug</t>
  </si>
  <si>
    <t xml:space="preserve"> x100</t>
  </si>
  <si>
    <t>1ug</t>
  </si>
  <si>
    <t>Polivinylate alkohol</t>
  </si>
  <si>
    <t>krople do oczu</t>
  </si>
  <si>
    <t>2x5ml</t>
  </si>
  <si>
    <t>Acidum acetylosalicylicum</t>
  </si>
  <si>
    <t>300mg</t>
  </si>
  <si>
    <t>doustna
forma rozpuszczalna</t>
  </si>
  <si>
    <t>x20</t>
  </si>
  <si>
    <t>Aphthin</t>
  </si>
  <si>
    <t>x10g</t>
  </si>
  <si>
    <t>Baclofenum</t>
  </si>
  <si>
    <t>Bakterie kwasu mlekowego, Lactobacillus rhamnosus, Lactobacillus helveticus, produkt zarejestrowany na terenie RP jako lek</t>
  </si>
  <si>
    <t>1,6-2mld</t>
  </si>
  <si>
    <t>x60</t>
  </si>
  <si>
    <t>Betaksolol</t>
  </si>
  <si>
    <t>Bisaccodyl</t>
  </si>
  <si>
    <t>5mg</t>
  </si>
  <si>
    <t>Bromhexinum</t>
  </si>
  <si>
    <t>8mg</t>
  </si>
  <si>
    <t>x40</t>
  </si>
  <si>
    <t>2mg/5ml</t>
  </si>
  <si>
    <t>x200 ml</t>
  </si>
  <si>
    <t>2mg/1ml</t>
  </si>
  <si>
    <t>x30ml gtt</t>
  </si>
  <si>
    <t>Butamirat</t>
  </si>
  <si>
    <t>1,5mg/1ml</t>
  </si>
  <si>
    <t>x100 ml</t>
  </si>
  <si>
    <t>5mg/1ml</t>
  </si>
  <si>
    <t>x20ml gtt</t>
  </si>
  <si>
    <t>Calcium 
dopuszcza się suplement diety</t>
  </si>
  <si>
    <t>minimum 300 mg Ca</t>
  </si>
  <si>
    <t>x20
tabletka musująca</t>
  </si>
  <si>
    <t>Calcium glubinate+ Calcium lactobionate</t>
  </si>
  <si>
    <t>114-116mg Ca2+/ 5ml</t>
  </si>
  <si>
    <t>x150ml</t>
  </si>
  <si>
    <t>Calcium carbonate</t>
  </si>
  <si>
    <t>0,5g</t>
  </si>
  <si>
    <t>x200</t>
  </si>
  <si>
    <t>1,0g</t>
  </si>
  <si>
    <t>x100</t>
  </si>
  <si>
    <t>Carbo medicinalis nie dopuszcza się postaci kapsułki</t>
  </si>
  <si>
    <t xml:space="preserve">minimum 0,2g </t>
  </si>
  <si>
    <t>Chlorchinaldinum</t>
  </si>
  <si>
    <t>0,002g</t>
  </si>
  <si>
    <t>Clemastine</t>
  </si>
  <si>
    <t>1mg</t>
  </si>
  <si>
    <t>x100ml</t>
  </si>
  <si>
    <t>Colchicinum</t>
  </si>
  <si>
    <t>0,5mg</t>
  </si>
  <si>
    <t>Diclofenac sodium+mizoprostol</t>
  </si>
  <si>
    <t>50mg + 0,2mg</t>
  </si>
  <si>
    <t>75mg + 0,2mg</t>
  </si>
  <si>
    <t>Dimethicon lub Simethicon</t>
  </si>
  <si>
    <t>40 lub 50mg</t>
  </si>
  <si>
    <r>
      <t>Krem zawierajacy co najmniej tlenek</t>
    </r>
    <r>
      <rPr>
        <sz val="8"/>
        <rFont val="Garamond"/>
        <family val="1"/>
      </rPr>
      <t xml:space="preserve"> cynku, antyseptyczny, dedykowany do profilaktyki odparzeń, pieluszkowego odparzenia</t>
    </r>
  </si>
  <si>
    <t>dodatek nr 2 do SWZ- zmiana (1)
Załącznik nr 1 do oferty na dostawę produktów leczniczych, nr sprawy PCZSzp/TP-MN/2/2024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</si>
</sst>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  <numFmt numFmtId="170" formatCode="#,##0.00\ &quot;zł&quot;"/>
    <numFmt numFmtId="171" formatCode="_-* #,##0.00\ &quot;zł&quot;_-;\-* #,##0.00\ &quot;zł&quot;_-;_-* &quot;-&quot;????\ &quot;zł&quot;_-;_-@_-"/>
    <numFmt numFmtId="172" formatCode="_-* #,##0.0000\ &quot;zł&quot;_-;\-* #,##0.0000\ &quot;zł&quot;_-;_-* &quot;-&quot;????\ &quot;zł&quot;_-;_-@_-"/>
    <numFmt numFmtId="173" formatCode="0.0%"/>
    <numFmt numFmtId="174" formatCode="0.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sz val="8"/>
      <name val="Arial"/>
      <family val="0"/>
    </font>
    <font>
      <sz val="8"/>
      <color indexed="10"/>
      <name val="Garamond"/>
      <family val="1"/>
    </font>
    <font>
      <b/>
      <sz val="8"/>
      <color indexed="30"/>
      <name val="Garamond"/>
      <family val="1"/>
    </font>
    <font>
      <sz val="10"/>
      <name val="Cambria"/>
      <family val="1"/>
    </font>
    <font>
      <sz val="6.5"/>
      <name val="Garamond"/>
      <family val="1"/>
    </font>
    <font>
      <sz val="8"/>
      <color indexed="12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0" fontId="0" fillId="0" borderId="0" xfId="0" applyNumberForma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>
      <alignment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71" fontId="23" fillId="24" borderId="10" xfId="0" applyNumberFormat="1" applyFont="1" applyFill="1" applyBorder="1" applyAlignment="1" applyProtection="1">
      <alignment horizontal="center" vertical="center" wrapText="1"/>
      <protection/>
    </xf>
    <xf numFmtId="44" fontId="23" fillId="24" borderId="10" xfId="0" applyNumberFormat="1" applyFont="1" applyFill="1" applyBorder="1" applyAlignment="1" applyProtection="1">
      <alignment horizontal="center" vertical="center" wrapText="1"/>
      <protection/>
    </xf>
    <xf numFmtId="1" fontId="23" fillId="24" borderId="10" xfId="0" applyNumberFormat="1" applyFont="1" applyFill="1" applyBorder="1" applyAlignment="1" applyProtection="1">
      <alignment horizontal="center" vertical="center" wrapText="1"/>
      <protection/>
    </xf>
    <xf numFmtId="44" fontId="22" fillId="4" borderId="10" xfId="0" applyNumberFormat="1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4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4" fontId="22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right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center" vertical="center" wrapText="1"/>
    </xf>
    <xf numFmtId="44" fontId="27" fillId="4" borderId="10" xfId="0" applyNumberFormat="1" applyFont="1" applyFill="1" applyBorder="1" applyAlignment="1">
      <alignment vertical="center" wrapText="1"/>
    </xf>
    <xf numFmtId="174" fontId="27" fillId="0" borderId="10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3" fillId="24" borderId="10" xfId="0" applyNumberFormat="1" applyFont="1" applyFill="1" applyBorder="1" applyAlignment="1">
      <alignment vertical="center" wrapText="1"/>
    </xf>
    <xf numFmtId="0" fontId="22" fillId="4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4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4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31" fillId="0" borderId="0" xfId="0" applyFont="1" applyAlignment="1">
      <alignment/>
    </xf>
    <xf numFmtId="44" fontId="31" fillId="0" borderId="0" xfId="0" applyNumberFormat="1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vertical="center" wrapText="1"/>
      <protection/>
    </xf>
    <xf numFmtId="17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0" fontId="21" fillId="25" borderId="14" xfId="52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workbookViewId="0" topLeftCell="A1">
      <selection activeCell="M13" sqref="M13:M14"/>
    </sheetView>
  </sheetViews>
  <sheetFormatPr defaultColWidth="9.140625" defaultRowHeight="12.75"/>
  <cols>
    <col min="1" max="1" width="5.7109375" style="0" customWidth="1"/>
    <col min="2" max="2" width="20.28125" style="69" customWidth="1"/>
    <col min="5" max="5" width="9.7109375" style="55" customWidth="1"/>
    <col min="6" max="6" width="12.140625" style="5" customWidth="1"/>
    <col min="7" max="7" width="10.421875" style="0" customWidth="1"/>
    <col min="8" max="8" width="8.8515625" style="0" customWidth="1"/>
    <col min="9" max="9" width="11.421875" style="1" customWidth="1"/>
    <col min="10" max="10" width="5.00390625" style="1" customWidth="1"/>
    <col min="11" max="11" width="10.00390625" style="2" customWidth="1"/>
    <col min="12" max="12" width="12.57421875" style="0" customWidth="1"/>
    <col min="14" max="14" width="9.7109375" style="62" customWidth="1"/>
  </cols>
  <sheetData>
    <row r="1" spans="1:14" ht="33.75" customHeight="1">
      <c r="A1" s="76" t="s">
        <v>510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8" customFormat="1" ht="36">
      <c r="A2" s="6" t="s">
        <v>244</v>
      </c>
      <c r="B2" s="66" t="s">
        <v>245</v>
      </c>
      <c r="C2" s="8" t="s">
        <v>246</v>
      </c>
      <c r="D2" s="7" t="s">
        <v>247</v>
      </c>
      <c r="E2" s="6" t="s">
        <v>248</v>
      </c>
      <c r="F2" s="6" t="s">
        <v>249</v>
      </c>
      <c r="G2" s="9" t="s">
        <v>250</v>
      </c>
      <c r="H2" s="10" t="s">
        <v>251</v>
      </c>
      <c r="I2" s="11" t="s">
        <v>224</v>
      </c>
      <c r="J2" s="12" t="s">
        <v>225</v>
      </c>
      <c r="K2" s="11" t="s">
        <v>226</v>
      </c>
      <c r="L2" s="8" t="s">
        <v>252</v>
      </c>
      <c r="M2" s="8" t="s">
        <v>253</v>
      </c>
      <c r="N2" s="56" t="s">
        <v>254</v>
      </c>
    </row>
    <row r="3" spans="1:14" s="15" customFormat="1" ht="11.25" customHeight="1">
      <c r="A3" s="73" t="s">
        <v>255</v>
      </c>
      <c r="B3" s="74"/>
      <c r="C3" s="74"/>
      <c r="D3" s="74"/>
      <c r="E3" s="74"/>
      <c r="F3" s="74"/>
      <c r="G3" s="74"/>
      <c r="H3" s="75"/>
      <c r="I3" s="13"/>
      <c r="J3" s="14"/>
      <c r="K3" s="13"/>
      <c r="N3" s="57"/>
    </row>
    <row r="4" spans="1:14" s="23" customFormat="1" ht="11.25">
      <c r="A4" s="17">
        <v>1</v>
      </c>
      <c r="B4" s="23" t="s">
        <v>256</v>
      </c>
      <c r="C4" s="18" t="s">
        <v>257</v>
      </c>
      <c r="D4" s="17" t="s">
        <v>258</v>
      </c>
      <c r="E4" s="18" t="s">
        <v>259</v>
      </c>
      <c r="F4" s="19" t="s">
        <v>260</v>
      </c>
      <c r="G4" s="20">
        <v>250</v>
      </c>
      <c r="H4" s="21"/>
      <c r="I4" s="22">
        <f aca="true" t="shared" si="0" ref="I4:I14">H4*G4</f>
        <v>0</v>
      </c>
      <c r="J4" s="17"/>
      <c r="K4" s="22">
        <f>ROUND(I4*J4/100,2)+I4</f>
        <v>0</v>
      </c>
      <c r="N4" s="58"/>
    </row>
    <row r="5" spans="1:14" s="23" customFormat="1" ht="11.25">
      <c r="A5" s="17">
        <v>2</v>
      </c>
      <c r="B5" s="23" t="s">
        <v>256</v>
      </c>
      <c r="C5" s="18"/>
      <c r="D5" s="17" t="s">
        <v>261</v>
      </c>
      <c r="E5" s="18" t="s">
        <v>259</v>
      </c>
      <c r="F5" s="19" t="s">
        <v>260</v>
      </c>
      <c r="G5" s="20">
        <v>200</v>
      </c>
      <c r="H5" s="21"/>
      <c r="I5" s="22">
        <f t="shared" si="0"/>
        <v>0</v>
      </c>
      <c r="J5" s="17"/>
      <c r="K5" s="22">
        <f aca="true" t="shared" si="1" ref="K5:K14">ROUND(I5*J5/100,2)+I5</f>
        <v>0</v>
      </c>
      <c r="N5" s="58"/>
    </row>
    <row r="6" spans="1:14" s="23" customFormat="1" ht="11.25">
      <c r="A6" s="17">
        <v>3</v>
      </c>
      <c r="B6" s="23" t="s">
        <v>262</v>
      </c>
      <c r="C6" s="18"/>
      <c r="D6" s="17" t="s">
        <v>263</v>
      </c>
      <c r="E6" s="24" t="s">
        <v>264</v>
      </c>
      <c r="F6" s="19" t="s">
        <v>265</v>
      </c>
      <c r="G6" s="20">
        <v>200</v>
      </c>
      <c r="H6" s="21"/>
      <c r="I6" s="22">
        <f t="shared" si="0"/>
        <v>0</v>
      </c>
      <c r="J6" s="17"/>
      <c r="K6" s="22">
        <f t="shared" si="1"/>
        <v>0</v>
      </c>
      <c r="N6" s="58"/>
    </row>
    <row r="7" spans="1:14" s="23" customFormat="1" ht="11.25">
      <c r="A7" s="17">
        <v>4</v>
      </c>
      <c r="B7" s="23" t="s">
        <v>262</v>
      </c>
      <c r="C7" s="18"/>
      <c r="D7" s="17" t="s">
        <v>266</v>
      </c>
      <c r="E7" s="24" t="s">
        <v>264</v>
      </c>
      <c r="F7" s="19" t="s">
        <v>265</v>
      </c>
      <c r="G7" s="20">
        <v>200</v>
      </c>
      <c r="H7" s="21"/>
      <c r="I7" s="22">
        <f t="shared" si="0"/>
        <v>0</v>
      </c>
      <c r="J7" s="17"/>
      <c r="K7" s="22">
        <f t="shared" si="1"/>
        <v>0</v>
      </c>
      <c r="N7" s="58"/>
    </row>
    <row r="8" spans="1:14" s="23" customFormat="1" ht="11.25">
      <c r="A8" s="17">
        <v>5</v>
      </c>
      <c r="B8" s="23" t="s">
        <v>262</v>
      </c>
      <c r="C8" s="18"/>
      <c r="D8" s="17" t="s">
        <v>258</v>
      </c>
      <c r="E8" s="18" t="s">
        <v>259</v>
      </c>
      <c r="F8" s="19" t="s">
        <v>267</v>
      </c>
      <c r="G8" s="20">
        <v>150</v>
      </c>
      <c r="H8" s="21"/>
      <c r="I8" s="22">
        <f t="shared" si="0"/>
        <v>0</v>
      </c>
      <c r="J8" s="17"/>
      <c r="K8" s="22">
        <f t="shared" si="1"/>
        <v>0</v>
      </c>
      <c r="N8" s="58"/>
    </row>
    <row r="9" spans="1:14" s="23" customFormat="1" ht="11.25">
      <c r="A9" s="17">
        <v>6</v>
      </c>
      <c r="B9" s="23" t="s">
        <v>262</v>
      </c>
      <c r="C9" s="18"/>
      <c r="D9" s="17" t="s">
        <v>268</v>
      </c>
      <c r="E9" s="18" t="s">
        <v>259</v>
      </c>
      <c r="F9" s="19" t="s">
        <v>267</v>
      </c>
      <c r="G9" s="20">
        <v>50</v>
      </c>
      <c r="H9" s="21"/>
      <c r="I9" s="22">
        <f t="shared" si="0"/>
        <v>0</v>
      </c>
      <c r="J9" s="17"/>
      <c r="K9" s="22">
        <f t="shared" si="1"/>
        <v>0</v>
      </c>
      <c r="N9" s="58"/>
    </row>
    <row r="10" spans="1:14" s="23" customFormat="1" ht="11.25">
      <c r="A10" s="17">
        <v>7</v>
      </c>
      <c r="B10" s="23" t="s">
        <v>269</v>
      </c>
      <c r="C10" s="18"/>
      <c r="D10" s="25" t="s">
        <v>270</v>
      </c>
      <c r="E10" s="18" t="s">
        <v>259</v>
      </c>
      <c r="F10" s="19" t="s">
        <v>271</v>
      </c>
      <c r="G10" s="20">
        <v>100</v>
      </c>
      <c r="H10" s="21"/>
      <c r="I10" s="22">
        <f t="shared" si="0"/>
        <v>0</v>
      </c>
      <c r="J10" s="17"/>
      <c r="K10" s="22">
        <f t="shared" si="1"/>
        <v>0</v>
      </c>
      <c r="N10" s="58"/>
    </row>
    <row r="11" spans="1:14" s="23" customFormat="1" ht="11.25">
      <c r="A11" s="17">
        <v>8</v>
      </c>
      <c r="B11" s="23" t="s">
        <v>269</v>
      </c>
      <c r="C11" s="18"/>
      <c r="D11" s="25" t="s">
        <v>272</v>
      </c>
      <c r="E11" s="18" t="s">
        <v>259</v>
      </c>
      <c r="F11" s="19" t="s">
        <v>271</v>
      </c>
      <c r="G11" s="20">
        <v>20</v>
      </c>
      <c r="H11" s="21"/>
      <c r="I11" s="22">
        <f t="shared" si="0"/>
        <v>0</v>
      </c>
      <c r="J11" s="17"/>
      <c r="K11" s="22">
        <f t="shared" si="1"/>
        <v>0</v>
      </c>
      <c r="N11" s="58"/>
    </row>
    <row r="12" spans="1:14" s="23" customFormat="1" ht="18">
      <c r="A12" s="17">
        <v>9</v>
      </c>
      <c r="B12" s="23" t="s">
        <v>269</v>
      </c>
      <c r="C12" s="18" t="s">
        <v>273</v>
      </c>
      <c r="D12" s="25" t="s">
        <v>274</v>
      </c>
      <c r="E12" s="26" t="s">
        <v>275</v>
      </c>
      <c r="F12" s="19" t="s">
        <v>267</v>
      </c>
      <c r="G12" s="20">
        <v>5</v>
      </c>
      <c r="H12" s="21"/>
      <c r="I12" s="22">
        <f t="shared" si="0"/>
        <v>0</v>
      </c>
      <c r="J12" s="17"/>
      <c r="K12" s="22">
        <f t="shared" si="1"/>
        <v>0</v>
      </c>
      <c r="N12" s="58"/>
    </row>
    <row r="13" spans="1:14" s="23" customFormat="1" ht="18">
      <c r="A13" s="17">
        <v>10</v>
      </c>
      <c r="B13" s="23" t="s">
        <v>269</v>
      </c>
      <c r="C13" s="18" t="s">
        <v>273</v>
      </c>
      <c r="D13" s="25" t="s">
        <v>276</v>
      </c>
      <c r="E13" s="26" t="s">
        <v>275</v>
      </c>
      <c r="F13" s="19" t="s">
        <v>267</v>
      </c>
      <c r="G13" s="20">
        <v>10</v>
      </c>
      <c r="H13" s="21"/>
      <c r="I13" s="22">
        <f t="shared" si="0"/>
        <v>0</v>
      </c>
      <c r="J13" s="17"/>
      <c r="K13" s="22">
        <f t="shared" si="1"/>
        <v>0</v>
      </c>
      <c r="N13" s="58"/>
    </row>
    <row r="14" spans="1:14" s="23" customFormat="1" ht="18">
      <c r="A14" s="17">
        <v>11</v>
      </c>
      <c r="B14" s="23" t="s">
        <v>269</v>
      </c>
      <c r="C14" s="18" t="s">
        <v>273</v>
      </c>
      <c r="D14" s="25" t="s">
        <v>277</v>
      </c>
      <c r="E14" s="26" t="s">
        <v>275</v>
      </c>
      <c r="F14" s="19" t="s">
        <v>267</v>
      </c>
      <c r="G14" s="20">
        <v>10</v>
      </c>
      <c r="H14" s="21"/>
      <c r="I14" s="22">
        <f t="shared" si="0"/>
        <v>0</v>
      </c>
      <c r="J14" s="17"/>
      <c r="K14" s="22">
        <f t="shared" si="1"/>
        <v>0</v>
      </c>
      <c r="N14" s="58"/>
    </row>
    <row r="15" spans="1:14" s="23" customFormat="1" ht="9.75" customHeight="1">
      <c r="A15" s="70" t="s">
        <v>222</v>
      </c>
      <c r="B15" s="71"/>
      <c r="C15" s="71"/>
      <c r="D15" s="71"/>
      <c r="E15" s="71"/>
      <c r="F15" s="71"/>
      <c r="G15" s="71"/>
      <c r="H15" s="72"/>
      <c r="I15" s="27">
        <f>SUM(I4:I14)</f>
        <v>0</v>
      </c>
      <c r="J15" s="17"/>
      <c r="K15" s="27">
        <f>SUM(K4:K14)</f>
        <v>0</v>
      </c>
      <c r="N15" s="58"/>
    </row>
    <row r="16" spans="1:14" s="15" customFormat="1" ht="11.25" customHeight="1">
      <c r="A16" s="73" t="s">
        <v>278</v>
      </c>
      <c r="B16" s="74"/>
      <c r="C16" s="74"/>
      <c r="D16" s="74"/>
      <c r="E16" s="74"/>
      <c r="F16" s="74"/>
      <c r="G16" s="74"/>
      <c r="H16" s="75"/>
      <c r="I16" s="13"/>
      <c r="J16" s="14"/>
      <c r="K16" s="13"/>
      <c r="N16" s="57"/>
    </row>
    <row r="17" spans="1:14" s="23" customFormat="1" ht="11.25">
      <c r="A17" s="17">
        <v>1</v>
      </c>
      <c r="B17" s="23" t="s">
        <v>279</v>
      </c>
      <c r="C17" s="18"/>
      <c r="D17" s="17" t="s">
        <v>280</v>
      </c>
      <c r="E17" s="18" t="s">
        <v>259</v>
      </c>
      <c r="F17" s="17" t="s">
        <v>267</v>
      </c>
      <c r="G17" s="20">
        <v>35</v>
      </c>
      <c r="H17" s="21"/>
      <c r="I17" s="22">
        <f>H17*G17</f>
        <v>0</v>
      </c>
      <c r="J17" s="17"/>
      <c r="K17" s="22">
        <f>ROUND(I17*J17/100,2)+I17</f>
        <v>0</v>
      </c>
      <c r="N17" s="58"/>
    </row>
    <row r="18" spans="1:14" s="23" customFormat="1" ht="11.25">
      <c r="A18" s="17">
        <v>2</v>
      </c>
      <c r="B18" s="23" t="s">
        <v>281</v>
      </c>
      <c r="C18" s="18"/>
      <c r="D18" s="17" t="s">
        <v>282</v>
      </c>
      <c r="E18" s="18" t="s">
        <v>259</v>
      </c>
      <c r="F18" s="19" t="s">
        <v>260</v>
      </c>
      <c r="G18" s="20">
        <v>5</v>
      </c>
      <c r="H18" s="21"/>
      <c r="I18" s="22">
        <f>H18*G18</f>
        <v>0</v>
      </c>
      <c r="J18" s="17"/>
      <c r="K18" s="22">
        <f>ROUND(I18*J18/100,2)+I18</f>
        <v>0</v>
      </c>
      <c r="N18" s="58"/>
    </row>
    <row r="19" spans="1:14" s="23" customFormat="1" ht="9.75" customHeight="1">
      <c r="A19" s="70" t="s">
        <v>222</v>
      </c>
      <c r="B19" s="71"/>
      <c r="C19" s="71"/>
      <c r="D19" s="71"/>
      <c r="E19" s="71"/>
      <c r="F19" s="71"/>
      <c r="G19" s="71"/>
      <c r="H19" s="72"/>
      <c r="I19" s="27">
        <f>SUM(I17:I18)</f>
        <v>0</v>
      </c>
      <c r="J19" s="17"/>
      <c r="K19" s="27">
        <f>SUM(K17:K18)</f>
        <v>0</v>
      </c>
      <c r="N19" s="58"/>
    </row>
    <row r="20" spans="1:14" s="15" customFormat="1" ht="16.5" customHeight="1">
      <c r="A20" s="73" t="s">
        <v>283</v>
      </c>
      <c r="B20" s="74"/>
      <c r="C20" s="74"/>
      <c r="D20" s="74"/>
      <c r="E20" s="74"/>
      <c r="F20" s="74"/>
      <c r="G20" s="74"/>
      <c r="H20" s="75"/>
      <c r="I20" s="13"/>
      <c r="J20" s="14"/>
      <c r="K20" s="13"/>
      <c r="N20" s="57"/>
    </row>
    <row r="21" spans="1:14" s="23" customFormat="1" ht="13.5" customHeight="1">
      <c r="A21" s="17">
        <v>1</v>
      </c>
      <c r="B21" s="23" t="s">
        <v>284</v>
      </c>
      <c r="C21" s="18"/>
      <c r="D21" s="30" t="s">
        <v>285</v>
      </c>
      <c r="E21" s="24" t="s">
        <v>259</v>
      </c>
      <c r="F21" s="31" t="s">
        <v>267</v>
      </c>
      <c r="G21" s="20">
        <v>3</v>
      </c>
      <c r="H21" s="21"/>
      <c r="I21" s="22">
        <f aca="true" t="shared" si="2" ref="I21:I28">H21*G21</f>
        <v>0</v>
      </c>
      <c r="J21" s="17"/>
      <c r="K21" s="22">
        <f>ROUND(I21*J21/100,2)+I21</f>
        <v>0</v>
      </c>
      <c r="N21" s="58"/>
    </row>
    <row r="22" spans="1:14" s="23" customFormat="1" ht="18.75" customHeight="1">
      <c r="A22" s="17">
        <v>2</v>
      </c>
      <c r="B22" s="23" t="s">
        <v>284</v>
      </c>
      <c r="C22" s="18"/>
      <c r="D22" s="30" t="s">
        <v>286</v>
      </c>
      <c r="E22" s="24" t="s">
        <v>259</v>
      </c>
      <c r="F22" s="31" t="s">
        <v>267</v>
      </c>
      <c r="G22" s="20">
        <v>3</v>
      </c>
      <c r="H22" s="21"/>
      <c r="I22" s="22">
        <f t="shared" si="2"/>
        <v>0</v>
      </c>
      <c r="J22" s="17"/>
      <c r="K22" s="22">
        <f aca="true" t="shared" si="3" ref="K22:K28">ROUND(I22*J22/100,2)+I22</f>
        <v>0</v>
      </c>
      <c r="N22" s="58"/>
    </row>
    <row r="23" spans="1:14" s="23" customFormat="1" ht="18.75" customHeight="1">
      <c r="A23" s="17">
        <v>3</v>
      </c>
      <c r="B23" s="23" t="s">
        <v>287</v>
      </c>
      <c r="C23" s="18"/>
      <c r="D23" s="30" t="s">
        <v>288</v>
      </c>
      <c r="E23" s="24" t="s">
        <v>259</v>
      </c>
      <c r="F23" s="31" t="s">
        <v>267</v>
      </c>
      <c r="G23" s="20">
        <v>115</v>
      </c>
      <c r="H23" s="21"/>
      <c r="I23" s="22">
        <f t="shared" si="2"/>
        <v>0</v>
      </c>
      <c r="J23" s="17"/>
      <c r="K23" s="22">
        <f t="shared" si="3"/>
        <v>0</v>
      </c>
      <c r="N23" s="58"/>
    </row>
    <row r="24" spans="1:14" s="23" customFormat="1" ht="20.25" customHeight="1">
      <c r="A24" s="17">
        <v>4</v>
      </c>
      <c r="B24" s="23" t="s">
        <v>287</v>
      </c>
      <c r="C24" s="18"/>
      <c r="D24" s="30" t="s">
        <v>289</v>
      </c>
      <c r="E24" s="24" t="s">
        <v>259</v>
      </c>
      <c r="F24" s="31" t="s">
        <v>267</v>
      </c>
      <c r="G24" s="20">
        <v>130</v>
      </c>
      <c r="H24" s="21"/>
      <c r="I24" s="22">
        <f t="shared" si="2"/>
        <v>0</v>
      </c>
      <c r="J24" s="17"/>
      <c r="K24" s="22">
        <f t="shared" si="3"/>
        <v>0</v>
      </c>
      <c r="N24" s="58"/>
    </row>
    <row r="25" spans="1:14" s="23" customFormat="1" ht="22.5" customHeight="1">
      <c r="A25" s="17">
        <v>5</v>
      </c>
      <c r="B25" s="23" t="s">
        <v>290</v>
      </c>
      <c r="C25" s="18"/>
      <c r="D25" s="30" t="s">
        <v>291</v>
      </c>
      <c r="E25" s="24" t="s">
        <v>259</v>
      </c>
      <c r="F25" s="31" t="s">
        <v>292</v>
      </c>
      <c r="G25" s="20">
        <v>5</v>
      </c>
      <c r="H25" s="21"/>
      <c r="I25" s="22">
        <f t="shared" si="2"/>
        <v>0</v>
      </c>
      <c r="J25" s="17"/>
      <c r="K25" s="22">
        <f t="shared" si="3"/>
        <v>0</v>
      </c>
      <c r="N25" s="58"/>
    </row>
    <row r="26" spans="1:14" s="23" customFormat="1" ht="24.75" customHeight="1">
      <c r="A26" s="17">
        <v>6</v>
      </c>
      <c r="B26" s="23" t="s">
        <v>290</v>
      </c>
      <c r="C26" s="18"/>
      <c r="D26" s="17" t="s">
        <v>293</v>
      </c>
      <c r="E26" s="24" t="s">
        <v>259</v>
      </c>
      <c r="F26" s="31" t="s">
        <v>292</v>
      </c>
      <c r="G26" s="20">
        <v>5</v>
      </c>
      <c r="H26" s="21"/>
      <c r="I26" s="22">
        <f t="shared" si="2"/>
        <v>0</v>
      </c>
      <c r="J26" s="17"/>
      <c r="K26" s="22">
        <f t="shared" si="3"/>
        <v>0</v>
      </c>
      <c r="N26" s="58"/>
    </row>
    <row r="27" spans="1:14" s="23" customFormat="1" ht="22.5">
      <c r="A27" s="17">
        <v>7</v>
      </c>
      <c r="B27" s="23" t="s">
        <v>294</v>
      </c>
      <c r="C27" s="18"/>
      <c r="D27" s="30" t="s">
        <v>295</v>
      </c>
      <c r="E27" s="24" t="s">
        <v>259</v>
      </c>
      <c r="F27" s="31" t="s">
        <v>267</v>
      </c>
      <c r="G27" s="20">
        <v>400</v>
      </c>
      <c r="H27" s="21"/>
      <c r="I27" s="22">
        <f t="shared" si="2"/>
        <v>0</v>
      </c>
      <c r="J27" s="17"/>
      <c r="K27" s="22">
        <f t="shared" si="3"/>
        <v>0</v>
      </c>
      <c r="N27" s="58"/>
    </row>
    <row r="28" spans="1:14" s="23" customFormat="1" ht="22.5">
      <c r="A28" s="17">
        <v>8</v>
      </c>
      <c r="B28" s="23" t="s">
        <v>294</v>
      </c>
      <c r="C28" s="18"/>
      <c r="D28" s="30" t="s">
        <v>296</v>
      </c>
      <c r="E28" s="24" t="s">
        <v>259</v>
      </c>
      <c r="F28" s="33" t="s">
        <v>297</v>
      </c>
      <c r="G28" s="20">
        <v>150</v>
      </c>
      <c r="H28" s="21"/>
      <c r="I28" s="22">
        <f t="shared" si="2"/>
        <v>0</v>
      </c>
      <c r="J28" s="17"/>
      <c r="K28" s="22">
        <f t="shared" si="3"/>
        <v>0</v>
      </c>
      <c r="N28" s="58"/>
    </row>
    <row r="29" spans="1:14" s="23" customFormat="1" ht="11.25" customHeight="1">
      <c r="A29" s="70" t="s">
        <v>222</v>
      </c>
      <c r="B29" s="71"/>
      <c r="C29" s="71"/>
      <c r="D29" s="71"/>
      <c r="E29" s="71"/>
      <c r="F29" s="71"/>
      <c r="G29" s="71"/>
      <c r="H29" s="72"/>
      <c r="I29" s="27">
        <f>SUM(I21:I28)</f>
        <v>0</v>
      </c>
      <c r="J29" s="17"/>
      <c r="K29" s="27">
        <f>SUM(K21:K28)</f>
        <v>0</v>
      </c>
      <c r="N29" s="58"/>
    </row>
    <row r="30" spans="1:14" s="35" customFormat="1" ht="11.25" customHeight="1">
      <c r="A30" s="73" t="s">
        <v>298</v>
      </c>
      <c r="B30" s="74"/>
      <c r="C30" s="74"/>
      <c r="D30" s="74"/>
      <c r="E30" s="74"/>
      <c r="F30" s="74"/>
      <c r="G30" s="74"/>
      <c r="H30" s="75"/>
      <c r="I30" s="34"/>
      <c r="J30" s="14"/>
      <c r="K30" s="34"/>
      <c r="N30" s="59"/>
    </row>
    <row r="31" spans="1:14" s="23" customFormat="1" ht="143.25" customHeight="1">
      <c r="A31" s="17" t="s">
        <v>299</v>
      </c>
      <c r="B31" s="23" t="s">
        <v>300</v>
      </c>
      <c r="C31" s="18"/>
      <c r="D31" s="17" t="s">
        <v>223</v>
      </c>
      <c r="E31" s="18" t="s">
        <v>223</v>
      </c>
      <c r="F31" s="19" t="s">
        <v>221</v>
      </c>
      <c r="G31" s="20">
        <v>3000</v>
      </c>
      <c r="H31" s="21"/>
      <c r="I31" s="22">
        <f aca="true" t="shared" si="4" ref="I31:I76">H31*G31</f>
        <v>0</v>
      </c>
      <c r="J31" s="17"/>
      <c r="K31" s="22">
        <f aca="true" t="shared" si="5" ref="K31:K76">ROUND(I31*J31/100,2)+I31</f>
        <v>0</v>
      </c>
      <c r="N31" s="58"/>
    </row>
    <row r="32" spans="1:14" s="23" customFormat="1" ht="66" customHeight="1">
      <c r="A32" s="17" t="s">
        <v>301</v>
      </c>
      <c r="B32" s="23" t="s">
        <v>302</v>
      </c>
      <c r="C32" s="18"/>
      <c r="D32" s="17" t="s">
        <v>223</v>
      </c>
      <c r="E32" s="18" t="s">
        <v>223</v>
      </c>
      <c r="F32" s="19" t="s">
        <v>221</v>
      </c>
      <c r="G32" s="20">
        <v>500</v>
      </c>
      <c r="H32" s="21"/>
      <c r="I32" s="22">
        <f t="shared" si="4"/>
        <v>0</v>
      </c>
      <c r="J32" s="17"/>
      <c r="K32" s="22">
        <f t="shared" si="5"/>
        <v>0</v>
      </c>
      <c r="N32" s="58"/>
    </row>
    <row r="33" spans="1:14" s="23" customFormat="1" ht="27">
      <c r="A33" s="17" t="s">
        <v>303</v>
      </c>
      <c r="B33" s="23" t="s">
        <v>304</v>
      </c>
      <c r="C33" s="18"/>
      <c r="D33" s="30" t="s">
        <v>305</v>
      </c>
      <c r="E33" s="24" t="s">
        <v>259</v>
      </c>
      <c r="F33" s="26" t="s">
        <v>306</v>
      </c>
      <c r="G33" s="20">
        <v>5</v>
      </c>
      <c r="H33" s="21"/>
      <c r="I33" s="22">
        <f t="shared" si="4"/>
        <v>0</v>
      </c>
      <c r="J33" s="17"/>
      <c r="K33" s="22">
        <f t="shared" si="5"/>
        <v>0</v>
      </c>
      <c r="N33" s="58"/>
    </row>
    <row r="34" spans="1:14" s="23" customFormat="1" ht="27">
      <c r="A34" s="17" t="s">
        <v>307</v>
      </c>
      <c r="B34" s="23" t="s">
        <v>304</v>
      </c>
      <c r="C34" s="18"/>
      <c r="D34" s="30" t="s">
        <v>308</v>
      </c>
      <c r="E34" s="24" t="s">
        <v>259</v>
      </c>
      <c r="F34" s="26" t="s">
        <v>306</v>
      </c>
      <c r="G34" s="20">
        <v>55</v>
      </c>
      <c r="H34" s="21"/>
      <c r="I34" s="22">
        <f t="shared" si="4"/>
        <v>0</v>
      </c>
      <c r="J34" s="17"/>
      <c r="K34" s="22">
        <f t="shared" si="5"/>
        <v>0</v>
      </c>
      <c r="N34" s="58"/>
    </row>
    <row r="35" spans="1:14" s="23" customFormat="1" ht="27">
      <c r="A35" s="17" t="s">
        <v>309</v>
      </c>
      <c r="B35" s="23" t="s">
        <v>304</v>
      </c>
      <c r="C35" s="18"/>
      <c r="D35" s="30" t="s">
        <v>310</v>
      </c>
      <c r="E35" s="24" t="s">
        <v>259</v>
      </c>
      <c r="F35" s="26" t="s">
        <v>306</v>
      </c>
      <c r="G35" s="20">
        <v>35</v>
      </c>
      <c r="H35" s="21"/>
      <c r="I35" s="22">
        <f t="shared" si="4"/>
        <v>0</v>
      </c>
      <c r="J35" s="17"/>
      <c r="K35" s="22">
        <f t="shared" si="5"/>
        <v>0</v>
      </c>
      <c r="N35" s="58"/>
    </row>
    <row r="36" spans="1:14" s="23" customFormat="1" ht="11.25">
      <c r="A36" s="17" t="s">
        <v>311</v>
      </c>
      <c r="B36" s="23" t="s">
        <v>312</v>
      </c>
      <c r="C36" s="18"/>
      <c r="D36" s="30" t="s">
        <v>266</v>
      </c>
      <c r="E36" s="24" t="s">
        <v>313</v>
      </c>
      <c r="F36" s="19" t="s">
        <v>260</v>
      </c>
      <c r="G36" s="20">
        <v>5</v>
      </c>
      <c r="H36" s="21"/>
      <c r="I36" s="22">
        <f t="shared" si="4"/>
        <v>0</v>
      </c>
      <c r="J36" s="17"/>
      <c r="K36" s="22">
        <f t="shared" si="5"/>
        <v>0</v>
      </c>
      <c r="N36" s="58"/>
    </row>
    <row r="37" spans="1:14" s="23" customFormat="1" ht="27">
      <c r="A37" s="17" t="s">
        <v>314</v>
      </c>
      <c r="B37" s="23" t="s">
        <v>315</v>
      </c>
      <c r="C37" s="18"/>
      <c r="D37" s="30" t="s">
        <v>316</v>
      </c>
      <c r="E37" s="24" t="s">
        <v>259</v>
      </c>
      <c r="F37" s="26" t="s">
        <v>306</v>
      </c>
      <c r="G37" s="20">
        <v>20</v>
      </c>
      <c r="H37" s="21"/>
      <c r="I37" s="22">
        <f t="shared" si="4"/>
        <v>0</v>
      </c>
      <c r="J37" s="17"/>
      <c r="K37" s="22">
        <f t="shared" si="5"/>
        <v>0</v>
      </c>
      <c r="N37" s="58"/>
    </row>
    <row r="38" spans="1:14" s="23" customFormat="1" ht="27">
      <c r="A38" s="17" t="s">
        <v>317</v>
      </c>
      <c r="B38" s="23" t="s">
        <v>315</v>
      </c>
      <c r="C38" s="18"/>
      <c r="D38" s="30" t="s">
        <v>318</v>
      </c>
      <c r="E38" s="24" t="s">
        <v>259</v>
      </c>
      <c r="F38" s="26" t="s">
        <v>306</v>
      </c>
      <c r="G38" s="20">
        <v>30</v>
      </c>
      <c r="H38" s="21"/>
      <c r="I38" s="22">
        <f t="shared" si="4"/>
        <v>0</v>
      </c>
      <c r="J38" s="17"/>
      <c r="K38" s="22">
        <f t="shared" si="5"/>
        <v>0</v>
      </c>
      <c r="N38" s="58"/>
    </row>
    <row r="39" spans="1:14" s="23" customFormat="1" ht="27">
      <c r="A39" s="17" t="s">
        <v>319</v>
      </c>
      <c r="B39" s="23" t="s">
        <v>315</v>
      </c>
      <c r="C39" s="18"/>
      <c r="D39" s="30" t="s">
        <v>320</v>
      </c>
      <c r="E39" s="24" t="s">
        <v>259</v>
      </c>
      <c r="F39" s="26" t="s">
        <v>306</v>
      </c>
      <c r="G39" s="20">
        <v>10</v>
      </c>
      <c r="H39" s="21"/>
      <c r="I39" s="22">
        <f t="shared" si="4"/>
        <v>0</v>
      </c>
      <c r="J39" s="17"/>
      <c r="K39" s="22">
        <f t="shared" si="5"/>
        <v>0</v>
      </c>
      <c r="N39" s="58"/>
    </row>
    <row r="40" spans="1:14" s="23" customFormat="1" ht="27">
      <c r="A40" s="17" t="s">
        <v>321</v>
      </c>
      <c r="B40" s="23" t="s">
        <v>322</v>
      </c>
      <c r="C40" s="18"/>
      <c r="D40" s="17" t="s">
        <v>323</v>
      </c>
      <c r="E40" s="24" t="s">
        <v>259</v>
      </c>
      <c r="F40" s="26" t="s">
        <v>324</v>
      </c>
      <c r="G40" s="20">
        <v>20</v>
      </c>
      <c r="H40" s="21"/>
      <c r="I40" s="22">
        <f t="shared" si="4"/>
        <v>0</v>
      </c>
      <c r="J40" s="17"/>
      <c r="K40" s="22">
        <f t="shared" si="5"/>
        <v>0</v>
      </c>
      <c r="N40" s="58"/>
    </row>
    <row r="41" spans="1:14" s="23" customFormat="1" ht="27">
      <c r="A41" s="17" t="s">
        <v>325</v>
      </c>
      <c r="B41" s="23" t="s">
        <v>322</v>
      </c>
      <c r="C41" s="18"/>
      <c r="D41" s="17" t="s">
        <v>326</v>
      </c>
      <c r="E41" s="24" t="s">
        <v>259</v>
      </c>
      <c r="F41" s="26" t="s">
        <v>327</v>
      </c>
      <c r="G41" s="20">
        <v>60</v>
      </c>
      <c r="H41" s="21"/>
      <c r="I41" s="22">
        <f t="shared" si="4"/>
        <v>0</v>
      </c>
      <c r="J41" s="17"/>
      <c r="K41" s="22">
        <f t="shared" si="5"/>
        <v>0</v>
      </c>
      <c r="N41" s="58"/>
    </row>
    <row r="42" spans="1:14" s="23" customFormat="1" ht="22.5">
      <c r="A42" s="17" t="s">
        <v>328</v>
      </c>
      <c r="B42" s="23" t="s">
        <v>329</v>
      </c>
      <c r="C42" s="18"/>
      <c r="D42" s="17" t="s">
        <v>208</v>
      </c>
      <c r="E42" s="24" t="s">
        <v>259</v>
      </c>
      <c r="F42" s="17" t="s">
        <v>330</v>
      </c>
      <c r="G42" s="20">
        <v>80</v>
      </c>
      <c r="H42" s="21"/>
      <c r="I42" s="22">
        <f t="shared" si="4"/>
        <v>0</v>
      </c>
      <c r="J42" s="17"/>
      <c r="K42" s="22">
        <f t="shared" si="5"/>
        <v>0</v>
      </c>
      <c r="N42" s="58"/>
    </row>
    <row r="43" spans="1:14" s="23" customFormat="1" ht="22.5">
      <c r="A43" s="17" t="s">
        <v>331</v>
      </c>
      <c r="B43" s="23" t="s">
        <v>329</v>
      </c>
      <c r="C43" s="18"/>
      <c r="D43" s="17" t="s">
        <v>209</v>
      </c>
      <c r="E43" s="24" t="s">
        <v>259</v>
      </c>
      <c r="F43" s="17" t="s">
        <v>332</v>
      </c>
      <c r="G43" s="20">
        <v>10</v>
      </c>
      <c r="H43" s="21"/>
      <c r="I43" s="22">
        <f t="shared" si="4"/>
        <v>0</v>
      </c>
      <c r="J43" s="17"/>
      <c r="K43" s="22">
        <f t="shared" si="5"/>
        <v>0</v>
      </c>
      <c r="N43" s="58"/>
    </row>
    <row r="44" spans="1:14" s="23" customFormat="1" ht="27">
      <c r="A44" s="17" t="s">
        <v>333</v>
      </c>
      <c r="B44" s="23" t="s">
        <v>329</v>
      </c>
      <c r="C44" s="18"/>
      <c r="D44" s="17" t="s">
        <v>210</v>
      </c>
      <c r="E44" s="24" t="s">
        <v>259</v>
      </c>
      <c r="F44" s="26" t="s">
        <v>334</v>
      </c>
      <c r="G44" s="20">
        <v>10</v>
      </c>
      <c r="H44" s="21"/>
      <c r="I44" s="22">
        <f t="shared" si="4"/>
        <v>0</v>
      </c>
      <c r="J44" s="17"/>
      <c r="K44" s="22">
        <f t="shared" si="5"/>
        <v>0</v>
      </c>
      <c r="N44" s="58"/>
    </row>
    <row r="45" spans="1:14" s="23" customFormat="1" ht="27">
      <c r="A45" s="17" t="s">
        <v>335</v>
      </c>
      <c r="B45" s="23" t="s">
        <v>329</v>
      </c>
      <c r="C45" s="18"/>
      <c r="D45" s="17" t="s">
        <v>211</v>
      </c>
      <c r="E45" s="24" t="s">
        <v>259</v>
      </c>
      <c r="F45" s="26" t="s">
        <v>336</v>
      </c>
      <c r="G45" s="20">
        <v>10</v>
      </c>
      <c r="H45" s="21"/>
      <c r="I45" s="22">
        <f t="shared" si="4"/>
        <v>0</v>
      </c>
      <c r="J45" s="17"/>
      <c r="K45" s="22">
        <f t="shared" si="5"/>
        <v>0</v>
      </c>
      <c r="N45" s="58"/>
    </row>
    <row r="46" spans="1:14" s="23" customFormat="1" ht="33.75">
      <c r="A46" s="17" t="s">
        <v>337</v>
      </c>
      <c r="B46" s="23" t="s">
        <v>338</v>
      </c>
      <c r="C46" s="18"/>
      <c r="D46" s="17" t="s">
        <v>212</v>
      </c>
      <c r="E46" s="24" t="s">
        <v>259</v>
      </c>
      <c r="F46" s="26" t="s">
        <v>339</v>
      </c>
      <c r="G46" s="20">
        <v>10</v>
      </c>
      <c r="H46" s="21"/>
      <c r="I46" s="22">
        <f t="shared" si="4"/>
        <v>0</v>
      </c>
      <c r="J46" s="17"/>
      <c r="K46" s="22">
        <f t="shared" si="5"/>
        <v>0</v>
      </c>
      <c r="N46" s="58"/>
    </row>
    <row r="47" spans="1:14" s="23" customFormat="1" ht="33.75">
      <c r="A47" s="17" t="s">
        <v>340</v>
      </c>
      <c r="B47" s="23" t="s">
        <v>338</v>
      </c>
      <c r="C47" s="18"/>
      <c r="D47" s="17" t="s">
        <v>213</v>
      </c>
      <c r="E47" s="24" t="s">
        <v>259</v>
      </c>
      <c r="F47" s="26" t="s">
        <v>341</v>
      </c>
      <c r="G47" s="20">
        <v>150</v>
      </c>
      <c r="H47" s="21"/>
      <c r="I47" s="22">
        <f t="shared" si="4"/>
        <v>0</v>
      </c>
      <c r="J47" s="17"/>
      <c r="K47" s="22">
        <f t="shared" si="5"/>
        <v>0</v>
      </c>
      <c r="N47" s="58"/>
    </row>
    <row r="48" spans="1:14" s="23" customFormat="1" ht="45">
      <c r="A48" s="17" t="s">
        <v>342</v>
      </c>
      <c r="B48" s="23" t="s">
        <v>338</v>
      </c>
      <c r="C48" s="18"/>
      <c r="D48" s="17" t="s">
        <v>214</v>
      </c>
      <c r="E48" s="24" t="s">
        <v>259</v>
      </c>
      <c r="F48" s="26" t="s">
        <v>343</v>
      </c>
      <c r="G48" s="20">
        <v>600</v>
      </c>
      <c r="H48" s="21"/>
      <c r="I48" s="22">
        <f t="shared" si="4"/>
        <v>0</v>
      </c>
      <c r="J48" s="17"/>
      <c r="K48" s="22">
        <f t="shared" si="5"/>
        <v>0</v>
      </c>
      <c r="N48" s="58"/>
    </row>
    <row r="49" spans="1:14" s="23" customFormat="1" ht="21" customHeight="1">
      <c r="A49" s="17" t="s">
        <v>344</v>
      </c>
      <c r="B49" s="23" t="s">
        <v>345</v>
      </c>
      <c r="C49" s="18"/>
      <c r="D49" s="17" t="s">
        <v>346</v>
      </c>
      <c r="E49" s="24" t="s">
        <v>259</v>
      </c>
      <c r="F49" s="26" t="s">
        <v>347</v>
      </c>
      <c r="G49" s="20">
        <v>2</v>
      </c>
      <c r="H49" s="21"/>
      <c r="I49" s="22">
        <f t="shared" si="4"/>
        <v>0</v>
      </c>
      <c r="J49" s="17"/>
      <c r="K49" s="22">
        <f t="shared" si="5"/>
        <v>0</v>
      </c>
      <c r="N49" s="58"/>
    </row>
    <row r="50" spans="1:14" s="23" customFormat="1" ht="33.75">
      <c r="A50" s="17" t="s">
        <v>348</v>
      </c>
      <c r="B50" s="23" t="s">
        <v>349</v>
      </c>
      <c r="C50" s="18"/>
      <c r="D50" s="30" t="s">
        <v>295</v>
      </c>
      <c r="E50" s="24" t="s">
        <v>259</v>
      </c>
      <c r="F50" s="19" t="s">
        <v>267</v>
      </c>
      <c r="G50" s="20">
        <v>80</v>
      </c>
      <c r="H50" s="21"/>
      <c r="I50" s="22">
        <f t="shared" si="4"/>
        <v>0</v>
      </c>
      <c r="J50" s="17"/>
      <c r="K50" s="22">
        <f t="shared" si="5"/>
        <v>0</v>
      </c>
      <c r="N50" s="58"/>
    </row>
    <row r="51" spans="1:14" s="23" customFormat="1" ht="63">
      <c r="A51" s="17" t="s">
        <v>350</v>
      </c>
      <c r="B51" s="23" t="s">
        <v>351</v>
      </c>
      <c r="C51" s="18"/>
      <c r="D51" s="36">
        <v>0.009</v>
      </c>
      <c r="E51" s="24" t="s">
        <v>352</v>
      </c>
      <c r="F51" s="26" t="s">
        <v>353</v>
      </c>
      <c r="G51" s="20">
        <v>40</v>
      </c>
      <c r="H51" s="21"/>
      <c r="I51" s="22">
        <f t="shared" si="4"/>
        <v>0</v>
      </c>
      <c r="J51" s="17"/>
      <c r="K51" s="22">
        <f t="shared" si="5"/>
        <v>0</v>
      </c>
      <c r="N51" s="58"/>
    </row>
    <row r="52" spans="1:14" s="23" customFormat="1" ht="63">
      <c r="A52" s="17" t="s">
        <v>354</v>
      </c>
      <c r="B52" s="23" t="s">
        <v>351</v>
      </c>
      <c r="C52" s="18"/>
      <c r="D52" s="36">
        <v>0.009</v>
      </c>
      <c r="E52" s="24" t="s">
        <v>352</v>
      </c>
      <c r="F52" s="26" t="s">
        <v>355</v>
      </c>
      <c r="G52" s="20">
        <v>40</v>
      </c>
      <c r="H52" s="21"/>
      <c r="I52" s="22">
        <f t="shared" si="4"/>
        <v>0</v>
      </c>
      <c r="J52" s="17"/>
      <c r="K52" s="22">
        <f t="shared" si="5"/>
        <v>0</v>
      </c>
      <c r="N52" s="58"/>
    </row>
    <row r="53" spans="1:14" s="23" customFormat="1" ht="63">
      <c r="A53" s="17" t="s">
        <v>356</v>
      </c>
      <c r="B53" s="23" t="s">
        <v>357</v>
      </c>
      <c r="C53" s="18"/>
      <c r="D53" s="36">
        <v>0.009</v>
      </c>
      <c r="E53" s="24" t="s">
        <v>352</v>
      </c>
      <c r="F53" s="26" t="s">
        <v>358</v>
      </c>
      <c r="G53" s="20">
        <v>30</v>
      </c>
      <c r="H53" s="21"/>
      <c r="I53" s="22">
        <f t="shared" si="4"/>
        <v>0</v>
      </c>
      <c r="J53" s="17"/>
      <c r="K53" s="22">
        <f t="shared" si="5"/>
        <v>0</v>
      </c>
      <c r="N53" s="58"/>
    </row>
    <row r="54" spans="1:14" s="23" customFormat="1" ht="99">
      <c r="A54" s="17" t="s">
        <v>359</v>
      </c>
      <c r="B54" s="23" t="s">
        <v>351</v>
      </c>
      <c r="C54" s="18"/>
      <c r="D54" s="36">
        <v>0.009</v>
      </c>
      <c r="E54" s="24" t="s">
        <v>352</v>
      </c>
      <c r="F54" s="26" t="s">
        <v>360</v>
      </c>
      <c r="G54" s="20">
        <v>10</v>
      </c>
      <c r="H54" s="21"/>
      <c r="I54" s="22">
        <f t="shared" si="4"/>
        <v>0</v>
      </c>
      <c r="J54" s="17"/>
      <c r="K54" s="22">
        <f t="shared" si="5"/>
        <v>0</v>
      </c>
      <c r="N54" s="58"/>
    </row>
    <row r="55" spans="1:14" s="23" customFormat="1" ht="63">
      <c r="A55" s="17" t="s">
        <v>361</v>
      </c>
      <c r="B55" s="23" t="s">
        <v>362</v>
      </c>
      <c r="C55" s="18"/>
      <c r="D55" s="36"/>
      <c r="E55" s="24" t="s">
        <v>352</v>
      </c>
      <c r="F55" s="26" t="s">
        <v>358</v>
      </c>
      <c r="G55" s="20">
        <v>10</v>
      </c>
      <c r="H55" s="21"/>
      <c r="I55" s="22">
        <f t="shared" si="4"/>
        <v>0</v>
      </c>
      <c r="J55" s="17"/>
      <c r="K55" s="22">
        <f t="shared" si="5"/>
        <v>0</v>
      </c>
      <c r="N55" s="58"/>
    </row>
    <row r="56" spans="1:14" s="23" customFormat="1" ht="63">
      <c r="A56" s="17" t="s">
        <v>363</v>
      </c>
      <c r="B56" s="23" t="s">
        <v>364</v>
      </c>
      <c r="C56" s="18"/>
      <c r="D56" s="36"/>
      <c r="E56" s="24" t="s">
        <v>352</v>
      </c>
      <c r="F56" s="26" t="s">
        <v>365</v>
      </c>
      <c r="G56" s="20">
        <v>10</v>
      </c>
      <c r="H56" s="21"/>
      <c r="I56" s="22">
        <f t="shared" si="4"/>
        <v>0</v>
      </c>
      <c r="J56" s="17"/>
      <c r="K56" s="22">
        <f t="shared" si="5"/>
        <v>0</v>
      </c>
      <c r="N56" s="58"/>
    </row>
    <row r="57" spans="1:14" s="23" customFormat="1" ht="63">
      <c r="A57" s="17" t="s">
        <v>366</v>
      </c>
      <c r="B57" s="23" t="s">
        <v>364</v>
      </c>
      <c r="C57" s="18"/>
      <c r="D57" s="36"/>
      <c r="E57" s="24" t="s">
        <v>352</v>
      </c>
      <c r="F57" s="26" t="s">
        <v>367</v>
      </c>
      <c r="G57" s="20">
        <v>10</v>
      </c>
      <c r="H57" s="21"/>
      <c r="I57" s="22">
        <f t="shared" si="4"/>
        <v>0</v>
      </c>
      <c r="J57" s="17"/>
      <c r="K57" s="22">
        <f t="shared" si="5"/>
        <v>0</v>
      </c>
      <c r="N57" s="58"/>
    </row>
    <row r="58" spans="1:14" s="23" customFormat="1" ht="45">
      <c r="A58" s="17" t="s">
        <v>368</v>
      </c>
      <c r="B58" s="23" t="s">
        <v>369</v>
      </c>
      <c r="C58" s="18"/>
      <c r="D58" s="36" t="s">
        <v>223</v>
      </c>
      <c r="E58" s="24" t="s">
        <v>259</v>
      </c>
      <c r="F58" s="19" t="s">
        <v>370</v>
      </c>
      <c r="G58" s="20">
        <v>1500</v>
      </c>
      <c r="H58" s="21"/>
      <c r="I58" s="22">
        <f t="shared" si="4"/>
        <v>0</v>
      </c>
      <c r="J58" s="17"/>
      <c r="K58" s="22">
        <f t="shared" si="5"/>
        <v>0</v>
      </c>
      <c r="N58" s="58"/>
    </row>
    <row r="59" spans="1:14" s="23" customFormat="1" ht="11.25">
      <c r="A59" s="17" t="s">
        <v>371</v>
      </c>
      <c r="B59" s="23" t="s">
        <v>372</v>
      </c>
      <c r="C59" s="18"/>
      <c r="D59" s="17" t="s">
        <v>223</v>
      </c>
      <c r="E59" s="24" t="s">
        <v>259</v>
      </c>
      <c r="F59" s="19" t="s">
        <v>370</v>
      </c>
      <c r="G59" s="20">
        <v>250</v>
      </c>
      <c r="H59" s="21"/>
      <c r="I59" s="22">
        <f t="shared" si="4"/>
        <v>0</v>
      </c>
      <c r="J59" s="17"/>
      <c r="K59" s="22">
        <f t="shared" si="5"/>
        <v>0</v>
      </c>
      <c r="N59" s="58"/>
    </row>
    <row r="60" spans="1:14" s="23" customFormat="1" ht="11.25">
      <c r="A60" s="17" t="s">
        <v>373</v>
      </c>
      <c r="B60" s="23" t="s">
        <v>372</v>
      </c>
      <c r="C60" s="18"/>
      <c r="D60" s="17" t="s">
        <v>223</v>
      </c>
      <c r="E60" s="24" t="s">
        <v>259</v>
      </c>
      <c r="F60" s="19" t="s">
        <v>374</v>
      </c>
      <c r="G60" s="20">
        <v>20</v>
      </c>
      <c r="H60" s="21"/>
      <c r="I60" s="22">
        <f t="shared" si="4"/>
        <v>0</v>
      </c>
      <c r="J60" s="17"/>
      <c r="K60" s="22">
        <f t="shared" si="5"/>
        <v>0</v>
      </c>
      <c r="N60" s="58"/>
    </row>
    <row r="61" spans="1:14" s="23" customFormat="1" ht="11.25">
      <c r="A61" s="17" t="s">
        <v>375</v>
      </c>
      <c r="B61" s="23" t="s">
        <v>351</v>
      </c>
      <c r="C61" s="18"/>
      <c r="D61" s="36">
        <v>0.009</v>
      </c>
      <c r="E61" s="24" t="s">
        <v>259</v>
      </c>
      <c r="F61" s="19" t="s">
        <v>370</v>
      </c>
      <c r="G61" s="20">
        <v>1000</v>
      </c>
      <c r="H61" s="21"/>
      <c r="I61" s="22">
        <f t="shared" si="4"/>
        <v>0</v>
      </c>
      <c r="J61" s="17"/>
      <c r="K61" s="22">
        <f t="shared" si="5"/>
        <v>0</v>
      </c>
      <c r="N61" s="58"/>
    </row>
    <row r="62" spans="1:14" s="23" customFormat="1" ht="11.25">
      <c r="A62" s="17" t="s">
        <v>376</v>
      </c>
      <c r="B62" s="23" t="s">
        <v>351</v>
      </c>
      <c r="C62" s="18"/>
      <c r="D62" s="36">
        <v>0.009</v>
      </c>
      <c r="E62" s="24" t="s">
        <v>259</v>
      </c>
      <c r="F62" s="19" t="s">
        <v>377</v>
      </c>
      <c r="G62" s="20">
        <v>1000</v>
      </c>
      <c r="H62" s="21"/>
      <c r="I62" s="22">
        <f t="shared" si="4"/>
        <v>0</v>
      </c>
      <c r="J62" s="17"/>
      <c r="K62" s="22">
        <f t="shared" si="5"/>
        <v>0</v>
      </c>
      <c r="N62" s="58"/>
    </row>
    <row r="63" spans="1:14" s="23" customFormat="1" ht="11.25">
      <c r="A63" s="17" t="s">
        <v>378</v>
      </c>
      <c r="B63" s="23" t="s">
        <v>351</v>
      </c>
      <c r="C63" s="18"/>
      <c r="D63" s="36">
        <v>0.009</v>
      </c>
      <c r="E63" s="24" t="s">
        <v>259</v>
      </c>
      <c r="F63" s="19" t="s">
        <v>374</v>
      </c>
      <c r="G63" s="20">
        <v>1000</v>
      </c>
      <c r="H63" s="21"/>
      <c r="I63" s="22">
        <f t="shared" si="4"/>
        <v>0</v>
      </c>
      <c r="J63" s="17"/>
      <c r="K63" s="22">
        <f t="shared" si="5"/>
        <v>0</v>
      </c>
      <c r="N63" s="58"/>
    </row>
    <row r="64" spans="1:14" s="23" customFormat="1" ht="11.25">
      <c r="A64" s="17" t="s">
        <v>379</v>
      </c>
      <c r="B64" s="23" t="s">
        <v>351</v>
      </c>
      <c r="C64" s="18"/>
      <c r="D64" s="36">
        <v>0.009</v>
      </c>
      <c r="E64" s="24" t="s">
        <v>259</v>
      </c>
      <c r="F64" s="19" t="s">
        <v>380</v>
      </c>
      <c r="G64" s="20">
        <v>200</v>
      </c>
      <c r="H64" s="21"/>
      <c r="I64" s="22">
        <f t="shared" si="4"/>
        <v>0</v>
      </c>
      <c r="J64" s="17"/>
      <c r="K64" s="22">
        <f t="shared" si="5"/>
        <v>0</v>
      </c>
      <c r="N64" s="58"/>
    </row>
    <row r="65" spans="1:14" s="23" customFormat="1" ht="11.25">
      <c r="A65" s="17" t="s">
        <v>381</v>
      </c>
      <c r="B65" s="23" t="s">
        <v>382</v>
      </c>
      <c r="C65" s="18"/>
      <c r="D65" s="17" t="s">
        <v>223</v>
      </c>
      <c r="E65" s="24" t="s">
        <v>259</v>
      </c>
      <c r="F65" s="19" t="s">
        <v>370</v>
      </c>
      <c r="G65" s="20">
        <v>400</v>
      </c>
      <c r="H65" s="21"/>
      <c r="I65" s="22">
        <f t="shared" si="4"/>
        <v>0</v>
      </c>
      <c r="J65" s="17"/>
      <c r="K65" s="22">
        <f t="shared" si="5"/>
        <v>0</v>
      </c>
      <c r="N65" s="58"/>
    </row>
    <row r="66" spans="1:14" s="23" customFormat="1" ht="11.25">
      <c r="A66" s="17" t="s">
        <v>383</v>
      </c>
      <c r="B66" s="23" t="s">
        <v>384</v>
      </c>
      <c r="C66" s="18"/>
      <c r="D66" s="30">
        <v>0.05</v>
      </c>
      <c r="E66" s="24" t="s">
        <v>259</v>
      </c>
      <c r="F66" s="19" t="s">
        <v>370</v>
      </c>
      <c r="G66" s="20">
        <v>400</v>
      </c>
      <c r="H66" s="21"/>
      <c r="I66" s="22">
        <f t="shared" si="4"/>
        <v>0</v>
      </c>
      <c r="J66" s="17"/>
      <c r="K66" s="22">
        <f t="shared" si="5"/>
        <v>0</v>
      </c>
      <c r="N66" s="58"/>
    </row>
    <row r="67" spans="1:14" s="23" customFormat="1" ht="11.25">
      <c r="A67" s="17" t="s">
        <v>385</v>
      </c>
      <c r="B67" s="23" t="s">
        <v>384</v>
      </c>
      <c r="C67" s="18"/>
      <c r="D67" s="30">
        <v>0.05</v>
      </c>
      <c r="E67" s="24" t="s">
        <v>259</v>
      </c>
      <c r="F67" s="19" t="s">
        <v>377</v>
      </c>
      <c r="G67" s="20">
        <v>100</v>
      </c>
      <c r="H67" s="21"/>
      <c r="I67" s="22">
        <f t="shared" si="4"/>
        <v>0</v>
      </c>
      <c r="J67" s="17"/>
      <c r="K67" s="22">
        <f t="shared" si="5"/>
        <v>0</v>
      </c>
      <c r="N67" s="58"/>
    </row>
    <row r="68" spans="1:14" s="23" customFormat="1" ht="11.25">
      <c r="A68" s="17" t="s">
        <v>386</v>
      </c>
      <c r="B68" s="23" t="s">
        <v>384</v>
      </c>
      <c r="C68" s="18"/>
      <c r="D68" s="30">
        <v>0.1</v>
      </c>
      <c r="E68" s="24" t="s">
        <v>259</v>
      </c>
      <c r="F68" s="19" t="s">
        <v>370</v>
      </c>
      <c r="G68" s="20">
        <v>200</v>
      </c>
      <c r="H68" s="21"/>
      <c r="I68" s="22">
        <f t="shared" si="4"/>
        <v>0</v>
      </c>
      <c r="J68" s="17"/>
      <c r="K68" s="22">
        <f t="shared" si="5"/>
        <v>0</v>
      </c>
      <c r="N68" s="58"/>
    </row>
    <row r="69" spans="1:14" s="23" customFormat="1" ht="11.25">
      <c r="A69" s="17" t="s">
        <v>387</v>
      </c>
      <c r="B69" s="23" t="s">
        <v>384</v>
      </c>
      <c r="C69" s="18"/>
      <c r="D69" s="30">
        <v>0.2</v>
      </c>
      <c r="E69" s="24" t="s">
        <v>259</v>
      </c>
      <c r="F69" s="19" t="s">
        <v>370</v>
      </c>
      <c r="G69" s="20">
        <v>5</v>
      </c>
      <c r="H69" s="21"/>
      <c r="I69" s="22">
        <f t="shared" si="4"/>
        <v>0</v>
      </c>
      <c r="J69" s="17"/>
      <c r="K69" s="22">
        <f t="shared" si="5"/>
        <v>0</v>
      </c>
      <c r="N69" s="58"/>
    </row>
    <row r="70" spans="1:14" s="23" customFormat="1" ht="22.5">
      <c r="A70" s="17" t="s">
        <v>388</v>
      </c>
      <c r="B70" s="23" t="s">
        <v>389</v>
      </c>
      <c r="C70" s="18"/>
      <c r="D70" s="30" t="s">
        <v>223</v>
      </c>
      <c r="E70" s="24" t="s">
        <v>259</v>
      </c>
      <c r="F70" s="17" t="s">
        <v>390</v>
      </c>
      <c r="G70" s="20">
        <v>1</v>
      </c>
      <c r="H70" s="21"/>
      <c r="I70" s="22">
        <f t="shared" si="4"/>
        <v>0</v>
      </c>
      <c r="J70" s="17"/>
      <c r="K70" s="22">
        <f t="shared" si="5"/>
        <v>0</v>
      </c>
      <c r="N70" s="58"/>
    </row>
    <row r="71" spans="1:14" s="23" customFormat="1" ht="22.5">
      <c r="A71" s="17" t="s">
        <v>391</v>
      </c>
      <c r="B71" s="23" t="s">
        <v>392</v>
      </c>
      <c r="C71" s="18"/>
      <c r="D71" s="30" t="s">
        <v>223</v>
      </c>
      <c r="E71" s="24" t="s">
        <v>259</v>
      </c>
      <c r="F71" s="17" t="s">
        <v>390</v>
      </c>
      <c r="G71" s="20">
        <v>1</v>
      </c>
      <c r="H71" s="21"/>
      <c r="I71" s="22">
        <f t="shared" si="4"/>
        <v>0</v>
      </c>
      <c r="J71" s="17"/>
      <c r="K71" s="22">
        <f t="shared" si="5"/>
        <v>0</v>
      </c>
      <c r="N71" s="58"/>
    </row>
    <row r="72" spans="1:14" s="23" customFormat="1" ht="22.5">
      <c r="A72" s="17" t="s">
        <v>393</v>
      </c>
      <c r="B72" s="23" t="s">
        <v>394</v>
      </c>
      <c r="C72" s="18"/>
      <c r="D72" s="30" t="s">
        <v>223</v>
      </c>
      <c r="E72" s="24" t="s">
        <v>259</v>
      </c>
      <c r="F72" s="17" t="s">
        <v>390</v>
      </c>
      <c r="G72" s="20">
        <v>1</v>
      </c>
      <c r="H72" s="21"/>
      <c r="I72" s="22">
        <f t="shared" si="4"/>
        <v>0</v>
      </c>
      <c r="J72" s="17"/>
      <c r="K72" s="22">
        <f t="shared" si="5"/>
        <v>0</v>
      </c>
      <c r="N72" s="58"/>
    </row>
    <row r="73" spans="1:14" s="23" customFormat="1" ht="22.5">
      <c r="A73" s="17" t="s">
        <v>395</v>
      </c>
      <c r="B73" s="23" t="s">
        <v>396</v>
      </c>
      <c r="C73" s="18"/>
      <c r="D73" s="30" t="s">
        <v>223</v>
      </c>
      <c r="E73" s="24" t="s">
        <v>259</v>
      </c>
      <c r="F73" s="17" t="s">
        <v>390</v>
      </c>
      <c r="G73" s="20">
        <v>1</v>
      </c>
      <c r="H73" s="21"/>
      <c r="I73" s="22">
        <f t="shared" si="4"/>
        <v>0</v>
      </c>
      <c r="J73" s="17"/>
      <c r="K73" s="22">
        <f t="shared" si="5"/>
        <v>0</v>
      </c>
      <c r="N73" s="58"/>
    </row>
    <row r="74" spans="1:14" s="23" customFormat="1" ht="13.5" customHeight="1">
      <c r="A74" s="17" t="s">
        <v>397</v>
      </c>
      <c r="B74" s="23" t="s">
        <v>384</v>
      </c>
      <c r="C74" s="18"/>
      <c r="D74" s="30">
        <v>0.4</v>
      </c>
      <c r="E74" s="24" t="s">
        <v>259</v>
      </c>
      <c r="F74" s="17" t="s">
        <v>370</v>
      </c>
      <c r="G74" s="20">
        <v>1</v>
      </c>
      <c r="H74" s="21"/>
      <c r="I74" s="22">
        <f t="shared" si="4"/>
        <v>0</v>
      </c>
      <c r="J74" s="17"/>
      <c r="K74" s="22">
        <f t="shared" si="5"/>
        <v>0</v>
      </c>
      <c r="N74" s="58"/>
    </row>
    <row r="75" spans="1:14" s="23" customFormat="1" ht="33.75">
      <c r="A75" s="17" t="s">
        <v>398</v>
      </c>
      <c r="B75" s="23" t="s">
        <v>399</v>
      </c>
      <c r="C75" s="18"/>
      <c r="D75" s="30">
        <v>0.04</v>
      </c>
      <c r="E75" s="24" t="s">
        <v>259</v>
      </c>
      <c r="F75" s="19" t="s">
        <v>370</v>
      </c>
      <c r="G75" s="20">
        <v>15</v>
      </c>
      <c r="H75" s="21"/>
      <c r="I75" s="22">
        <f t="shared" si="4"/>
        <v>0</v>
      </c>
      <c r="J75" s="17"/>
      <c r="K75" s="22">
        <f t="shared" si="5"/>
        <v>0</v>
      </c>
      <c r="N75" s="58"/>
    </row>
    <row r="76" spans="1:14" s="23" customFormat="1" ht="56.25">
      <c r="A76" s="17" t="s">
        <v>400</v>
      </c>
      <c r="B76" s="23" t="s">
        <v>401</v>
      </c>
      <c r="C76" s="18"/>
      <c r="D76" s="30">
        <v>0.06</v>
      </c>
      <c r="E76" s="24" t="s">
        <v>259</v>
      </c>
      <c r="F76" s="19" t="s">
        <v>370</v>
      </c>
      <c r="G76" s="20">
        <v>15</v>
      </c>
      <c r="H76" s="21"/>
      <c r="I76" s="22">
        <f t="shared" si="4"/>
        <v>0</v>
      </c>
      <c r="J76" s="17"/>
      <c r="K76" s="22">
        <f t="shared" si="5"/>
        <v>0</v>
      </c>
      <c r="N76" s="58"/>
    </row>
    <row r="77" spans="1:14" s="23" customFormat="1" ht="16.5" customHeight="1">
      <c r="A77" s="70" t="s">
        <v>222</v>
      </c>
      <c r="B77" s="71"/>
      <c r="C77" s="71"/>
      <c r="D77" s="71"/>
      <c r="E77" s="71"/>
      <c r="F77" s="71"/>
      <c r="G77" s="71"/>
      <c r="H77" s="72"/>
      <c r="I77" s="27">
        <f>SUM(I31:I76)</f>
        <v>0</v>
      </c>
      <c r="J77" s="17"/>
      <c r="K77" s="27">
        <f>SUM(K31:K76)</f>
        <v>0</v>
      </c>
      <c r="N77" s="58"/>
    </row>
    <row r="78" spans="1:14" s="15" customFormat="1" ht="15" customHeight="1">
      <c r="A78" s="73" t="s">
        <v>227</v>
      </c>
      <c r="B78" s="74"/>
      <c r="C78" s="74"/>
      <c r="D78" s="74"/>
      <c r="E78" s="74"/>
      <c r="F78" s="74"/>
      <c r="G78" s="74"/>
      <c r="H78" s="75"/>
      <c r="I78" s="13"/>
      <c r="J78" s="14"/>
      <c r="K78" s="13"/>
      <c r="N78" s="57"/>
    </row>
    <row r="79" spans="1:14" s="23" customFormat="1" ht="22.5">
      <c r="A79" s="17">
        <v>1</v>
      </c>
      <c r="B79" s="23" t="s">
        <v>402</v>
      </c>
      <c r="C79" s="18"/>
      <c r="D79" s="17" t="s">
        <v>403</v>
      </c>
      <c r="E79" s="24" t="s">
        <v>259</v>
      </c>
      <c r="F79" s="17" t="s">
        <v>260</v>
      </c>
      <c r="G79" s="20">
        <v>15</v>
      </c>
      <c r="H79" s="21"/>
      <c r="I79" s="22">
        <f aca="true" t="shared" si="6" ref="I79:I85">H79*G79</f>
        <v>0</v>
      </c>
      <c r="J79" s="17"/>
      <c r="K79" s="22">
        <f aca="true" t="shared" si="7" ref="K79:K85">ROUND(I79*J79/100,2)+I79</f>
        <v>0</v>
      </c>
      <c r="N79" s="58"/>
    </row>
    <row r="80" spans="1:14" s="23" customFormat="1" ht="11.25">
      <c r="A80" s="17">
        <v>2</v>
      </c>
      <c r="B80" s="23" t="s">
        <v>404</v>
      </c>
      <c r="C80" s="18"/>
      <c r="D80" s="17" t="s">
        <v>405</v>
      </c>
      <c r="E80" s="24" t="s">
        <v>259</v>
      </c>
      <c r="F80" s="17" t="s">
        <v>267</v>
      </c>
      <c r="G80" s="20">
        <v>500</v>
      </c>
      <c r="H80" s="21"/>
      <c r="I80" s="22">
        <f t="shared" si="6"/>
        <v>0</v>
      </c>
      <c r="J80" s="17"/>
      <c r="K80" s="22">
        <f t="shared" si="7"/>
        <v>0</v>
      </c>
      <c r="N80" s="58"/>
    </row>
    <row r="81" spans="1:14" s="23" customFormat="1" ht="11.25">
      <c r="A81" s="17">
        <v>3</v>
      </c>
      <c r="B81" s="23" t="s">
        <v>406</v>
      </c>
      <c r="C81" s="18"/>
      <c r="D81" s="30" t="s">
        <v>261</v>
      </c>
      <c r="E81" s="24" t="s">
        <v>259</v>
      </c>
      <c r="F81" s="19" t="s">
        <v>267</v>
      </c>
      <c r="G81" s="20">
        <v>1200</v>
      </c>
      <c r="H81" s="21"/>
      <c r="I81" s="22">
        <f t="shared" si="6"/>
        <v>0</v>
      </c>
      <c r="J81" s="17"/>
      <c r="K81" s="22">
        <f t="shared" si="7"/>
        <v>0</v>
      </c>
      <c r="N81" s="58"/>
    </row>
    <row r="82" spans="1:14" s="23" customFormat="1" ht="11.25">
      <c r="A82" s="17">
        <v>4</v>
      </c>
      <c r="B82" s="22" t="s">
        <v>407</v>
      </c>
      <c r="C82" s="38"/>
      <c r="D82" s="39" t="s">
        <v>408</v>
      </c>
      <c r="E82" s="38" t="s">
        <v>409</v>
      </c>
      <c r="F82" s="17" t="s">
        <v>292</v>
      </c>
      <c r="G82" s="20">
        <v>600</v>
      </c>
      <c r="H82" s="21"/>
      <c r="I82" s="22">
        <f t="shared" si="6"/>
        <v>0</v>
      </c>
      <c r="J82" s="17"/>
      <c r="K82" s="22">
        <f t="shared" si="7"/>
        <v>0</v>
      </c>
      <c r="N82" s="58"/>
    </row>
    <row r="83" spans="1:14" s="23" customFormat="1" ht="11.25">
      <c r="A83" s="17">
        <v>5</v>
      </c>
      <c r="B83" s="23" t="s">
        <v>410</v>
      </c>
      <c r="C83" s="18"/>
      <c r="D83" s="17" t="s">
        <v>411</v>
      </c>
      <c r="E83" s="24" t="s">
        <v>259</v>
      </c>
      <c r="F83" s="17" t="s">
        <v>260</v>
      </c>
      <c r="G83" s="20">
        <v>100</v>
      </c>
      <c r="H83" s="21"/>
      <c r="I83" s="22">
        <f t="shared" si="6"/>
        <v>0</v>
      </c>
      <c r="J83" s="17"/>
      <c r="K83" s="22">
        <f t="shared" si="7"/>
        <v>0</v>
      </c>
      <c r="N83" s="58"/>
    </row>
    <row r="84" spans="1:14" s="23" customFormat="1" ht="21" customHeight="1">
      <c r="A84" s="17">
        <v>6</v>
      </c>
      <c r="B84" s="22" t="s">
        <v>412</v>
      </c>
      <c r="C84" s="38"/>
      <c r="D84" s="39" t="s">
        <v>413</v>
      </c>
      <c r="E84" s="38" t="s">
        <v>409</v>
      </c>
      <c r="F84" s="17" t="s">
        <v>260</v>
      </c>
      <c r="G84" s="20">
        <v>1</v>
      </c>
      <c r="H84" s="21"/>
      <c r="I84" s="22">
        <f t="shared" si="6"/>
        <v>0</v>
      </c>
      <c r="J84" s="17"/>
      <c r="K84" s="22">
        <f t="shared" si="7"/>
        <v>0</v>
      </c>
      <c r="N84" s="58"/>
    </row>
    <row r="85" spans="1:14" s="23" customFormat="1" ht="11.25">
      <c r="A85" s="17">
        <v>7</v>
      </c>
      <c r="B85" s="23" t="s">
        <v>414</v>
      </c>
      <c r="C85" s="18"/>
      <c r="D85" s="17" t="s">
        <v>415</v>
      </c>
      <c r="E85" s="24" t="s">
        <v>259</v>
      </c>
      <c r="F85" s="17" t="s">
        <v>267</v>
      </c>
      <c r="G85" s="20">
        <v>30</v>
      </c>
      <c r="H85" s="21"/>
      <c r="I85" s="22">
        <f t="shared" si="6"/>
        <v>0</v>
      </c>
      <c r="J85" s="17"/>
      <c r="K85" s="22">
        <f t="shared" si="7"/>
        <v>0</v>
      </c>
      <c r="N85" s="58"/>
    </row>
    <row r="86" spans="1:14" s="29" customFormat="1" ht="11.25" customHeight="1">
      <c r="A86" s="70" t="s">
        <v>222</v>
      </c>
      <c r="B86" s="71"/>
      <c r="C86" s="71"/>
      <c r="D86" s="71"/>
      <c r="E86" s="71"/>
      <c r="F86" s="71"/>
      <c r="G86" s="71"/>
      <c r="H86" s="72"/>
      <c r="I86" s="27">
        <f>SUM(I79:I85)</f>
        <v>0</v>
      </c>
      <c r="J86" s="37"/>
      <c r="K86" s="27">
        <f>SUM(K79:K85)</f>
        <v>0</v>
      </c>
      <c r="N86" s="60"/>
    </row>
    <row r="87" spans="1:14" s="15" customFormat="1" ht="15.75" customHeight="1">
      <c r="A87" s="73" t="s">
        <v>219</v>
      </c>
      <c r="B87" s="74"/>
      <c r="C87" s="74"/>
      <c r="D87" s="74"/>
      <c r="E87" s="74"/>
      <c r="F87" s="74"/>
      <c r="G87" s="74"/>
      <c r="H87" s="75"/>
      <c r="I87" s="13"/>
      <c r="J87" s="14"/>
      <c r="K87" s="13"/>
      <c r="N87" s="57"/>
    </row>
    <row r="88" spans="1:14" s="23" customFormat="1" ht="11.25">
      <c r="A88" s="17">
        <v>1</v>
      </c>
      <c r="B88" s="23" t="s">
        <v>416</v>
      </c>
      <c r="C88" s="18"/>
      <c r="D88" s="17" t="s">
        <v>417</v>
      </c>
      <c r="E88" s="24" t="s">
        <v>259</v>
      </c>
      <c r="F88" s="17" t="s">
        <v>260</v>
      </c>
      <c r="G88" s="20">
        <v>150</v>
      </c>
      <c r="H88" s="21"/>
      <c r="I88" s="22">
        <f aca="true" t="shared" si="8" ref="I88:I93">H88*G88</f>
        <v>0</v>
      </c>
      <c r="J88" s="17"/>
      <c r="K88" s="22">
        <f aca="true" t="shared" si="9" ref="K88:K93">ROUND(I88*J88/100,2)+I88</f>
        <v>0</v>
      </c>
      <c r="N88" s="58"/>
    </row>
    <row r="89" spans="1:14" s="23" customFormat="1" ht="22.5">
      <c r="A89" s="17">
        <v>2</v>
      </c>
      <c r="B89" s="23" t="s">
        <v>215</v>
      </c>
      <c r="C89" s="18"/>
      <c r="D89" s="17" t="s">
        <v>418</v>
      </c>
      <c r="E89" s="24" t="s">
        <v>259</v>
      </c>
      <c r="F89" s="17" t="s">
        <v>260</v>
      </c>
      <c r="G89" s="20">
        <v>30</v>
      </c>
      <c r="H89" s="21"/>
      <c r="I89" s="22">
        <f t="shared" si="8"/>
        <v>0</v>
      </c>
      <c r="J89" s="17"/>
      <c r="K89" s="22">
        <f t="shared" si="9"/>
        <v>0</v>
      </c>
      <c r="N89" s="58"/>
    </row>
    <row r="90" spans="1:14" s="23" customFormat="1" ht="11.25">
      <c r="A90" s="17">
        <v>3</v>
      </c>
      <c r="B90" s="23" t="s">
        <v>419</v>
      </c>
      <c r="C90" s="18"/>
      <c r="D90" s="39" t="s">
        <v>420</v>
      </c>
      <c r="E90" s="18" t="s">
        <v>409</v>
      </c>
      <c r="F90" s="17" t="s">
        <v>421</v>
      </c>
      <c r="G90" s="20">
        <v>60</v>
      </c>
      <c r="H90" s="21"/>
      <c r="I90" s="22">
        <f t="shared" si="8"/>
        <v>0</v>
      </c>
      <c r="J90" s="17"/>
      <c r="K90" s="22">
        <f t="shared" si="9"/>
        <v>0</v>
      </c>
      <c r="N90" s="58"/>
    </row>
    <row r="91" spans="1:14" s="23" customFormat="1" ht="11.25">
      <c r="A91" s="17">
        <v>4</v>
      </c>
      <c r="B91" s="23" t="s">
        <v>422</v>
      </c>
      <c r="C91" s="40"/>
      <c r="D91" s="17" t="s">
        <v>423</v>
      </c>
      <c r="E91" s="26" t="s">
        <v>259</v>
      </c>
      <c r="F91" s="19" t="s">
        <v>267</v>
      </c>
      <c r="G91" s="20">
        <v>750</v>
      </c>
      <c r="H91" s="32"/>
      <c r="I91" s="22">
        <f t="shared" si="8"/>
        <v>0</v>
      </c>
      <c r="J91" s="17"/>
      <c r="K91" s="22">
        <f t="shared" si="9"/>
        <v>0</v>
      </c>
      <c r="N91" s="58"/>
    </row>
    <row r="92" spans="1:14" s="23" customFormat="1" ht="11.25">
      <c r="A92" s="17">
        <v>5</v>
      </c>
      <c r="B92" s="23" t="s">
        <v>424</v>
      </c>
      <c r="C92" s="18"/>
      <c r="D92" s="17" t="s">
        <v>261</v>
      </c>
      <c r="E92" s="24" t="s">
        <v>259</v>
      </c>
      <c r="F92" s="17" t="s">
        <v>267</v>
      </c>
      <c r="G92" s="20">
        <v>150</v>
      </c>
      <c r="H92" s="41"/>
      <c r="I92" s="22">
        <f t="shared" si="8"/>
        <v>0</v>
      </c>
      <c r="J92" s="17"/>
      <c r="K92" s="22">
        <f t="shared" si="9"/>
        <v>0</v>
      </c>
      <c r="N92" s="58"/>
    </row>
    <row r="93" spans="1:14" s="23" customFormat="1" ht="11.25">
      <c r="A93" s="17">
        <v>6</v>
      </c>
      <c r="B93" s="23" t="s">
        <v>425</v>
      </c>
      <c r="C93" s="18"/>
      <c r="D93" s="39" t="s">
        <v>426</v>
      </c>
      <c r="E93" s="18" t="s">
        <v>259</v>
      </c>
      <c r="F93" s="17" t="s">
        <v>267</v>
      </c>
      <c r="G93" s="20">
        <v>450</v>
      </c>
      <c r="H93" s="21"/>
      <c r="I93" s="22">
        <f t="shared" si="8"/>
        <v>0</v>
      </c>
      <c r="J93" s="17"/>
      <c r="K93" s="22">
        <f t="shared" si="9"/>
        <v>0</v>
      </c>
      <c r="N93" s="58"/>
    </row>
    <row r="94" spans="1:14" s="23" customFormat="1" ht="11.25" customHeight="1">
      <c r="A94" s="70" t="s">
        <v>222</v>
      </c>
      <c r="B94" s="71"/>
      <c r="C94" s="71"/>
      <c r="D94" s="71"/>
      <c r="E94" s="71"/>
      <c r="F94" s="71"/>
      <c r="G94" s="71"/>
      <c r="H94" s="72"/>
      <c r="I94" s="27">
        <f>SUM(I88:I93)</f>
        <v>0</v>
      </c>
      <c r="J94" s="17"/>
      <c r="K94" s="27">
        <f>SUM(K88:K93)</f>
        <v>0</v>
      </c>
      <c r="N94" s="58"/>
    </row>
    <row r="95" spans="1:14" s="15" customFormat="1" ht="15" customHeight="1">
      <c r="A95" s="73" t="s">
        <v>427</v>
      </c>
      <c r="B95" s="74"/>
      <c r="C95" s="74"/>
      <c r="D95" s="74"/>
      <c r="E95" s="74"/>
      <c r="F95" s="74"/>
      <c r="G95" s="74"/>
      <c r="H95" s="75"/>
      <c r="I95" s="13"/>
      <c r="J95" s="14"/>
      <c r="K95" s="13"/>
      <c r="N95" s="57"/>
    </row>
    <row r="96" spans="1:14" s="23" customFormat="1" ht="22.5">
      <c r="A96" s="17">
        <v>1</v>
      </c>
      <c r="B96" s="22" t="s">
        <v>428</v>
      </c>
      <c r="C96" s="38"/>
      <c r="D96" s="39" t="s">
        <v>429</v>
      </c>
      <c r="E96" s="38" t="s">
        <v>409</v>
      </c>
      <c r="F96" s="17" t="s">
        <v>267</v>
      </c>
      <c r="G96" s="20">
        <v>1</v>
      </c>
      <c r="H96" s="21"/>
      <c r="I96" s="22">
        <f aca="true" t="shared" si="10" ref="I96:I101">H96*G96</f>
        <v>0</v>
      </c>
      <c r="J96" s="17"/>
      <c r="K96" s="22">
        <f aca="true" t="shared" si="11" ref="K96:K101">ROUND(I96*J96/100,2)+I96</f>
        <v>0</v>
      </c>
      <c r="N96" s="58"/>
    </row>
    <row r="97" spans="1:14" s="23" customFormat="1" ht="11.25">
      <c r="A97" s="17">
        <v>2</v>
      </c>
      <c r="B97" s="23" t="s">
        <v>430</v>
      </c>
      <c r="C97" s="18"/>
      <c r="D97" s="30" t="s">
        <v>431</v>
      </c>
      <c r="E97" s="24" t="s">
        <v>259</v>
      </c>
      <c r="F97" s="17" t="s">
        <v>260</v>
      </c>
      <c r="G97" s="20">
        <v>50</v>
      </c>
      <c r="H97" s="21"/>
      <c r="I97" s="22">
        <f t="shared" si="10"/>
        <v>0</v>
      </c>
      <c r="J97" s="17"/>
      <c r="K97" s="22">
        <f t="shared" si="11"/>
        <v>0</v>
      </c>
      <c r="N97" s="58"/>
    </row>
    <row r="98" spans="1:14" s="23" customFormat="1" ht="11.25">
      <c r="A98" s="17">
        <v>3</v>
      </c>
      <c r="B98" s="23" t="s">
        <v>430</v>
      </c>
      <c r="C98" s="18"/>
      <c r="D98" s="30" t="s">
        <v>432</v>
      </c>
      <c r="E98" s="24" t="s">
        <v>259</v>
      </c>
      <c r="F98" s="17" t="s">
        <v>260</v>
      </c>
      <c r="G98" s="20">
        <v>5</v>
      </c>
      <c r="H98" s="21"/>
      <c r="I98" s="22">
        <f t="shared" si="10"/>
        <v>0</v>
      </c>
      <c r="J98" s="17"/>
      <c r="K98" s="22">
        <f t="shared" si="11"/>
        <v>0</v>
      </c>
      <c r="N98" s="58"/>
    </row>
    <row r="99" spans="1:14" s="23" customFormat="1" ht="11.25">
      <c r="A99" s="17">
        <v>4</v>
      </c>
      <c r="B99" s="23" t="s">
        <v>433</v>
      </c>
      <c r="C99" s="40" t="s">
        <v>434</v>
      </c>
      <c r="D99" s="17" t="s">
        <v>435</v>
      </c>
      <c r="E99" s="26" t="s">
        <v>259</v>
      </c>
      <c r="F99" s="19" t="s">
        <v>267</v>
      </c>
      <c r="G99" s="20">
        <v>60</v>
      </c>
      <c r="H99" s="32"/>
      <c r="I99" s="22">
        <f t="shared" si="10"/>
        <v>0</v>
      </c>
      <c r="J99" s="17"/>
      <c r="K99" s="22">
        <f t="shared" si="11"/>
        <v>0</v>
      </c>
      <c r="N99" s="58"/>
    </row>
    <row r="100" spans="1:14" s="23" customFormat="1" ht="11.25">
      <c r="A100" s="17">
        <v>5</v>
      </c>
      <c r="B100" s="23" t="s">
        <v>433</v>
      </c>
      <c r="C100" s="40"/>
      <c r="D100" s="17" t="s">
        <v>436</v>
      </c>
      <c r="E100" s="26" t="s">
        <v>259</v>
      </c>
      <c r="F100" s="19" t="s">
        <v>260</v>
      </c>
      <c r="G100" s="20">
        <v>1</v>
      </c>
      <c r="H100" s="32"/>
      <c r="I100" s="22">
        <f t="shared" si="10"/>
        <v>0</v>
      </c>
      <c r="J100" s="17"/>
      <c r="K100" s="22">
        <f t="shared" si="11"/>
        <v>0</v>
      </c>
      <c r="N100" s="58"/>
    </row>
    <row r="101" spans="1:14" s="23" customFormat="1" ht="11.25">
      <c r="A101" s="17">
        <v>6</v>
      </c>
      <c r="B101" s="23" t="s">
        <v>437</v>
      </c>
      <c r="C101" s="40"/>
      <c r="D101" s="17" t="s">
        <v>438</v>
      </c>
      <c r="E101" s="24" t="s">
        <v>259</v>
      </c>
      <c r="F101" s="17" t="s">
        <v>267</v>
      </c>
      <c r="G101" s="20">
        <v>10</v>
      </c>
      <c r="H101" s="41"/>
      <c r="I101" s="22">
        <f t="shared" si="10"/>
        <v>0</v>
      </c>
      <c r="J101" s="17"/>
      <c r="K101" s="22">
        <f t="shared" si="11"/>
        <v>0</v>
      </c>
      <c r="N101" s="58"/>
    </row>
    <row r="102" spans="1:14" s="23" customFormat="1" ht="11.25" customHeight="1">
      <c r="A102" s="70" t="s">
        <v>222</v>
      </c>
      <c r="B102" s="71"/>
      <c r="C102" s="71"/>
      <c r="D102" s="71"/>
      <c r="E102" s="71"/>
      <c r="F102" s="71"/>
      <c r="G102" s="71"/>
      <c r="H102" s="72"/>
      <c r="I102" s="27">
        <f>SUM(I96:I101)</f>
        <v>0</v>
      </c>
      <c r="J102" s="17"/>
      <c r="K102" s="27">
        <f>SUM(K96:K101)</f>
        <v>0</v>
      </c>
      <c r="N102" s="58"/>
    </row>
    <row r="103" spans="1:14" s="15" customFormat="1" ht="12.75" customHeight="1">
      <c r="A103" s="73" t="s">
        <v>439</v>
      </c>
      <c r="B103" s="74"/>
      <c r="C103" s="74"/>
      <c r="D103" s="74"/>
      <c r="E103" s="74"/>
      <c r="F103" s="74"/>
      <c r="G103" s="74"/>
      <c r="H103" s="75"/>
      <c r="I103" s="13"/>
      <c r="J103" s="14"/>
      <c r="K103" s="13"/>
      <c r="N103" s="57"/>
    </row>
    <row r="104" spans="1:14" s="23" customFormat="1" ht="22.5">
      <c r="A104" s="17">
        <v>1</v>
      </c>
      <c r="B104" s="23" t="s">
        <v>440</v>
      </c>
      <c r="C104" s="40"/>
      <c r="D104" s="17" t="s">
        <v>441</v>
      </c>
      <c r="E104" s="26" t="s">
        <v>264</v>
      </c>
      <c r="F104" s="19" t="s">
        <v>442</v>
      </c>
      <c r="G104" s="20">
        <v>10</v>
      </c>
      <c r="H104" s="32"/>
      <c r="I104" s="22">
        <f aca="true" t="shared" si="12" ref="I104:I111">H104*G104</f>
        <v>0</v>
      </c>
      <c r="J104" s="17"/>
      <c r="K104" s="22">
        <f aca="true" t="shared" si="13" ref="K104:K111">ROUND(I104*J104/100,2)+I104</f>
        <v>0</v>
      </c>
      <c r="N104" s="58"/>
    </row>
    <row r="105" spans="1:14" s="23" customFormat="1" ht="11.25">
      <c r="A105" s="17">
        <v>2</v>
      </c>
      <c r="B105" s="23" t="s">
        <v>443</v>
      </c>
      <c r="C105" s="40"/>
      <c r="D105" s="17" t="s">
        <v>258</v>
      </c>
      <c r="E105" s="26" t="s">
        <v>259</v>
      </c>
      <c r="F105" s="19" t="s">
        <v>444</v>
      </c>
      <c r="G105" s="20">
        <v>350</v>
      </c>
      <c r="H105" s="32"/>
      <c r="I105" s="22">
        <f t="shared" si="12"/>
        <v>0</v>
      </c>
      <c r="J105" s="17"/>
      <c r="K105" s="22">
        <f t="shared" si="13"/>
        <v>0</v>
      </c>
      <c r="N105" s="58"/>
    </row>
    <row r="106" spans="1:14" s="23" customFormat="1" ht="11.25">
      <c r="A106" s="17">
        <v>3</v>
      </c>
      <c r="B106" s="23" t="s">
        <v>443</v>
      </c>
      <c r="C106" s="40" t="s">
        <v>445</v>
      </c>
      <c r="D106" s="17" t="s">
        <v>446</v>
      </c>
      <c r="E106" s="26" t="s">
        <v>264</v>
      </c>
      <c r="F106" s="19" t="s">
        <v>447</v>
      </c>
      <c r="G106" s="20">
        <v>5</v>
      </c>
      <c r="H106" s="32"/>
      <c r="I106" s="22">
        <f t="shared" si="12"/>
        <v>0</v>
      </c>
      <c r="J106" s="17"/>
      <c r="K106" s="22">
        <f t="shared" si="13"/>
        <v>0</v>
      </c>
      <c r="N106" s="58"/>
    </row>
    <row r="107" spans="1:14" s="23" customFormat="1" ht="11.25">
      <c r="A107" s="17">
        <v>4</v>
      </c>
      <c r="B107" s="23" t="s">
        <v>448</v>
      </c>
      <c r="C107" s="40"/>
      <c r="D107" s="17" t="s">
        <v>449</v>
      </c>
      <c r="E107" s="26" t="s">
        <v>264</v>
      </c>
      <c r="F107" s="19" t="s">
        <v>271</v>
      </c>
      <c r="G107" s="20">
        <v>10</v>
      </c>
      <c r="H107" s="32"/>
      <c r="I107" s="22">
        <f t="shared" si="12"/>
        <v>0</v>
      </c>
      <c r="J107" s="17"/>
      <c r="K107" s="22">
        <f t="shared" si="13"/>
        <v>0</v>
      </c>
      <c r="N107" s="58"/>
    </row>
    <row r="108" spans="1:14" s="23" customFormat="1" ht="22.5">
      <c r="A108" s="17">
        <v>5</v>
      </c>
      <c r="B108" s="23" t="s">
        <v>450</v>
      </c>
      <c r="C108" s="40"/>
      <c r="D108" s="17" t="s">
        <v>418</v>
      </c>
      <c r="E108" s="26" t="s">
        <v>264</v>
      </c>
      <c r="F108" s="19" t="s">
        <v>271</v>
      </c>
      <c r="G108" s="20">
        <v>50</v>
      </c>
      <c r="H108" s="32"/>
      <c r="I108" s="22">
        <f t="shared" si="12"/>
        <v>0</v>
      </c>
      <c r="J108" s="17"/>
      <c r="K108" s="22">
        <f t="shared" si="13"/>
        <v>0</v>
      </c>
      <c r="N108" s="58"/>
    </row>
    <row r="109" spans="1:14" s="23" customFormat="1" ht="11.25">
      <c r="A109" s="17">
        <v>6</v>
      </c>
      <c r="B109" s="23" t="s">
        <v>451</v>
      </c>
      <c r="C109" s="40" t="s">
        <v>452</v>
      </c>
      <c r="D109" s="17" t="s">
        <v>453</v>
      </c>
      <c r="E109" s="26" t="s">
        <v>264</v>
      </c>
      <c r="F109" s="19" t="s">
        <v>454</v>
      </c>
      <c r="G109" s="20">
        <v>5</v>
      </c>
      <c r="H109" s="32"/>
      <c r="I109" s="22">
        <f t="shared" si="12"/>
        <v>0</v>
      </c>
      <c r="J109" s="17"/>
      <c r="K109" s="22">
        <f t="shared" si="13"/>
        <v>0</v>
      </c>
      <c r="N109" s="58"/>
    </row>
    <row r="110" spans="1:14" s="23" customFormat="1" ht="11.25">
      <c r="A110" s="17">
        <v>7</v>
      </c>
      <c r="B110" s="23" t="s">
        <v>451</v>
      </c>
      <c r="C110" s="40" t="s">
        <v>452</v>
      </c>
      <c r="D110" s="17" t="s">
        <v>455</v>
      </c>
      <c r="E110" s="26" t="s">
        <v>264</v>
      </c>
      <c r="F110" s="19" t="s">
        <v>454</v>
      </c>
      <c r="G110" s="20">
        <v>5</v>
      </c>
      <c r="H110" s="32"/>
      <c r="I110" s="22">
        <f t="shared" si="12"/>
        <v>0</v>
      </c>
      <c r="J110" s="17"/>
      <c r="K110" s="22">
        <f t="shared" si="13"/>
        <v>0</v>
      </c>
      <c r="N110" s="58"/>
    </row>
    <row r="111" spans="1:14" s="23" customFormat="1" ht="11.25">
      <c r="A111" s="17">
        <v>8</v>
      </c>
      <c r="B111" s="23" t="s">
        <v>456</v>
      </c>
      <c r="C111" s="42"/>
      <c r="D111" s="43"/>
      <c r="E111" s="24" t="s">
        <v>457</v>
      </c>
      <c r="F111" s="44" t="s">
        <v>458</v>
      </c>
      <c r="G111" s="20">
        <v>20</v>
      </c>
      <c r="H111" s="32"/>
      <c r="I111" s="22">
        <f t="shared" si="12"/>
        <v>0</v>
      </c>
      <c r="J111" s="17"/>
      <c r="K111" s="22">
        <f t="shared" si="13"/>
        <v>0</v>
      </c>
      <c r="N111" s="58"/>
    </row>
    <row r="112" spans="1:14" s="23" customFormat="1" ht="11.25" customHeight="1">
      <c r="A112" s="70" t="s">
        <v>222</v>
      </c>
      <c r="B112" s="71"/>
      <c r="C112" s="71"/>
      <c r="D112" s="71"/>
      <c r="E112" s="71"/>
      <c r="F112" s="71"/>
      <c r="G112" s="71"/>
      <c r="H112" s="72"/>
      <c r="I112" s="27">
        <f>SUM(I104:I111)</f>
        <v>0</v>
      </c>
      <c r="J112" s="17"/>
      <c r="K112" s="27">
        <f>SUM(K104:K111)</f>
        <v>0</v>
      </c>
      <c r="N112" s="58"/>
    </row>
    <row r="113" spans="1:14" s="16" customFormat="1" ht="11.25" customHeight="1">
      <c r="A113" s="73" t="s">
        <v>218</v>
      </c>
      <c r="B113" s="74"/>
      <c r="C113" s="74"/>
      <c r="D113" s="74"/>
      <c r="E113" s="74"/>
      <c r="F113" s="74"/>
      <c r="G113" s="74"/>
      <c r="H113" s="75"/>
      <c r="J113" s="45"/>
      <c r="N113" s="61"/>
    </row>
    <row r="114" spans="1:14" s="23" customFormat="1" ht="27">
      <c r="A114" s="17">
        <v>1</v>
      </c>
      <c r="B114" s="23" t="s">
        <v>459</v>
      </c>
      <c r="C114" s="18"/>
      <c r="D114" s="25" t="s">
        <v>460</v>
      </c>
      <c r="E114" s="24" t="s">
        <v>461</v>
      </c>
      <c r="F114" s="17" t="s">
        <v>462</v>
      </c>
      <c r="G114" s="20">
        <v>50</v>
      </c>
      <c r="H114" s="21"/>
      <c r="I114" s="22">
        <f aca="true" t="shared" si="14" ref="I114:I176">H114*G114</f>
        <v>0</v>
      </c>
      <c r="J114" s="17"/>
      <c r="K114" s="22">
        <f>ROUND(I114*J114/100,2)+I114</f>
        <v>0</v>
      </c>
      <c r="L114" s="22"/>
      <c r="N114" s="58"/>
    </row>
    <row r="115" spans="1:14" s="23" customFormat="1" ht="11.25">
      <c r="A115" s="17">
        <v>2</v>
      </c>
      <c r="B115" s="23" t="s">
        <v>463</v>
      </c>
      <c r="C115" s="18"/>
      <c r="D115" s="30">
        <v>0.2</v>
      </c>
      <c r="E115" s="24" t="s">
        <v>264</v>
      </c>
      <c r="F115" s="17" t="s">
        <v>464</v>
      </c>
      <c r="G115" s="20">
        <v>700</v>
      </c>
      <c r="H115" s="21"/>
      <c r="I115" s="22">
        <f t="shared" si="14"/>
        <v>0</v>
      </c>
      <c r="J115" s="17"/>
      <c r="K115" s="22">
        <f aca="true" t="shared" si="15" ref="K115:K176">ROUND(I115*J115/100,2)+I115</f>
        <v>0</v>
      </c>
      <c r="L115" s="22"/>
      <c r="N115" s="58"/>
    </row>
    <row r="116" spans="1:14" s="23" customFormat="1" ht="11.25">
      <c r="A116" s="17">
        <v>3</v>
      </c>
      <c r="B116" s="23" t="s">
        <v>465</v>
      </c>
      <c r="C116" s="42"/>
      <c r="D116" s="17" t="s">
        <v>446</v>
      </c>
      <c r="E116" s="24" t="s">
        <v>264</v>
      </c>
      <c r="F116" s="17" t="s">
        <v>271</v>
      </c>
      <c r="G116" s="20">
        <v>50</v>
      </c>
      <c r="H116" s="21"/>
      <c r="I116" s="22">
        <f t="shared" si="14"/>
        <v>0</v>
      </c>
      <c r="J116" s="17"/>
      <c r="K116" s="22">
        <f t="shared" si="15"/>
        <v>0</v>
      </c>
      <c r="L116" s="22"/>
      <c r="N116" s="58"/>
    </row>
    <row r="117" spans="1:14" s="23" customFormat="1" ht="56.25">
      <c r="A117" s="17">
        <v>4</v>
      </c>
      <c r="B117" s="23" t="s">
        <v>466</v>
      </c>
      <c r="C117" s="18"/>
      <c r="D117" s="17" t="s">
        <v>467</v>
      </c>
      <c r="E117" s="24" t="s">
        <v>264</v>
      </c>
      <c r="F117" s="17" t="s">
        <v>468</v>
      </c>
      <c r="G117" s="20">
        <v>400</v>
      </c>
      <c r="H117" s="21"/>
      <c r="I117" s="22">
        <f t="shared" si="14"/>
        <v>0</v>
      </c>
      <c r="J117" s="17"/>
      <c r="K117" s="22">
        <f t="shared" si="15"/>
        <v>0</v>
      </c>
      <c r="L117" s="22"/>
      <c r="N117" s="58"/>
    </row>
    <row r="118" spans="1:14" s="23" customFormat="1" ht="11.25">
      <c r="A118" s="17">
        <v>5</v>
      </c>
      <c r="B118" s="23" t="s">
        <v>469</v>
      </c>
      <c r="C118" s="42"/>
      <c r="D118" s="17" t="s">
        <v>266</v>
      </c>
      <c r="E118" s="24" t="s">
        <v>264</v>
      </c>
      <c r="F118" s="17" t="s">
        <v>447</v>
      </c>
      <c r="G118" s="20">
        <v>5</v>
      </c>
      <c r="H118" s="21"/>
      <c r="I118" s="22">
        <f t="shared" si="14"/>
        <v>0</v>
      </c>
      <c r="J118" s="17"/>
      <c r="K118" s="22">
        <f t="shared" si="15"/>
        <v>0</v>
      </c>
      <c r="L118" s="22"/>
      <c r="N118" s="58"/>
    </row>
    <row r="119" spans="1:14" s="23" customFormat="1" ht="12.75" customHeight="1">
      <c r="A119" s="17">
        <v>6</v>
      </c>
      <c r="B119" s="23" t="s">
        <v>470</v>
      </c>
      <c r="C119" s="18"/>
      <c r="D119" s="17" t="s">
        <v>471</v>
      </c>
      <c r="E119" s="24" t="s">
        <v>264</v>
      </c>
      <c r="F119" s="17" t="s">
        <v>447</v>
      </c>
      <c r="G119" s="20">
        <v>50</v>
      </c>
      <c r="H119" s="21"/>
      <c r="I119" s="22">
        <f t="shared" si="14"/>
        <v>0</v>
      </c>
      <c r="J119" s="17"/>
      <c r="K119" s="22">
        <f t="shared" si="15"/>
        <v>0</v>
      </c>
      <c r="L119" s="22"/>
      <c r="N119" s="58"/>
    </row>
    <row r="120" spans="1:14" s="23" customFormat="1" ht="15" customHeight="1">
      <c r="A120" s="17">
        <v>7</v>
      </c>
      <c r="B120" s="23" t="s">
        <v>472</v>
      </c>
      <c r="C120" s="18"/>
      <c r="D120" s="17" t="s">
        <v>473</v>
      </c>
      <c r="E120" s="24" t="s">
        <v>264</v>
      </c>
      <c r="F120" s="17" t="s">
        <v>474</v>
      </c>
      <c r="G120" s="20">
        <v>50</v>
      </c>
      <c r="H120" s="21"/>
      <c r="I120" s="22">
        <f t="shared" si="14"/>
        <v>0</v>
      </c>
      <c r="J120" s="17"/>
      <c r="K120" s="22">
        <f t="shared" si="15"/>
        <v>0</v>
      </c>
      <c r="L120" s="22"/>
      <c r="N120" s="58"/>
    </row>
    <row r="121" spans="1:14" s="23" customFormat="1" ht="14.25" customHeight="1">
      <c r="A121" s="17">
        <v>8</v>
      </c>
      <c r="B121" s="23" t="s">
        <v>472</v>
      </c>
      <c r="C121" s="18"/>
      <c r="D121" s="17" t="s">
        <v>475</v>
      </c>
      <c r="E121" s="24" t="s">
        <v>264</v>
      </c>
      <c r="F121" s="17" t="s">
        <v>476</v>
      </c>
      <c r="G121" s="20">
        <v>10</v>
      </c>
      <c r="H121" s="21"/>
      <c r="I121" s="22">
        <f t="shared" si="14"/>
        <v>0</v>
      </c>
      <c r="J121" s="17"/>
      <c r="K121" s="22">
        <f t="shared" si="15"/>
        <v>0</v>
      </c>
      <c r="L121" s="22"/>
      <c r="N121" s="58"/>
    </row>
    <row r="122" spans="1:14" s="23" customFormat="1" ht="15" customHeight="1">
      <c r="A122" s="17">
        <v>9</v>
      </c>
      <c r="B122" s="23" t="s">
        <v>472</v>
      </c>
      <c r="C122" s="18"/>
      <c r="D122" s="17" t="s">
        <v>477</v>
      </c>
      <c r="E122" s="24" t="s">
        <v>264</v>
      </c>
      <c r="F122" s="17" t="s">
        <v>478</v>
      </c>
      <c r="G122" s="20">
        <v>2</v>
      </c>
      <c r="H122" s="21"/>
      <c r="I122" s="22">
        <f t="shared" si="14"/>
        <v>0</v>
      </c>
      <c r="J122" s="17"/>
      <c r="K122" s="22">
        <f t="shared" si="15"/>
        <v>0</v>
      </c>
      <c r="L122" s="22"/>
      <c r="N122" s="58"/>
    </row>
    <row r="123" spans="1:14" s="23" customFormat="1" ht="20.25" customHeight="1">
      <c r="A123" s="17">
        <v>10</v>
      </c>
      <c r="B123" s="23" t="s">
        <v>479</v>
      </c>
      <c r="C123" s="18"/>
      <c r="D123" s="17" t="s">
        <v>480</v>
      </c>
      <c r="E123" s="24" t="s">
        <v>264</v>
      </c>
      <c r="F123" s="17" t="s">
        <v>481</v>
      </c>
      <c r="G123" s="20">
        <v>20</v>
      </c>
      <c r="H123" s="21"/>
      <c r="I123" s="22">
        <f t="shared" si="14"/>
        <v>0</v>
      </c>
      <c r="J123" s="17"/>
      <c r="K123" s="22">
        <f t="shared" si="15"/>
        <v>0</v>
      </c>
      <c r="L123" s="22"/>
      <c r="N123" s="58"/>
    </row>
    <row r="124" spans="1:14" s="23" customFormat="1" ht="11.25">
      <c r="A124" s="17">
        <v>11</v>
      </c>
      <c r="B124" s="23" t="s">
        <v>479</v>
      </c>
      <c r="C124" s="18"/>
      <c r="D124" s="17" t="s">
        <v>482</v>
      </c>
      <c r="E124" s="24" t="s">
        <v>264</v>
      </c>
      <c r="F124" s="17" t="s">
        <v>483</v>
      </c>
      <c r="G124" s="20">
        <v>5</v>
      </c>
      <c r="H124" s="21"/>
      <c r="I124" s="22">
        <f t="shared" si="14"/>
        <v>0</v>
      </c>
      <c r="J124" s="17"/>
      <c r="K124" s="22">
        <f t="shared" si="15"/>
        <v>0</v>
      </c>
      <c r="L124" s="22"/>
      <c r="N124" s="58"/>
    </row>
    <row r="125" spans="1:14" s="23" customFormat="1" ht="33.75">
      <c r="A125" s="17">
        <v>12</v>
      </c>
      <c r="B125" s="23" t="s">
        <v>484</v>
      </c>
      <c r="C125" s="42"/>
      <c r="D125" s="17" t="s">
        <v>485</v>
      </c>
      <c r="E125" s="24" t="s">
        <v>264</v>
      </c>
      <c r="F125" s="17" t="s">
        <v>486</v>
      </c>
      <c r="G125" s="20">
        <v>60</v>
      </c>
      <c r="H125" s="21"/>
      <c r="I125" s="22">
        <f t="shared" si="14"/>
        <v>0</v>
      </c>
      <c r="J125" s="17"/>
      <c r="K125" s="22">
        <f t="shared" si="15"/>
        <v>0</v>
      </c>
      <c r="L125" s="22"/>
      <c r="N125" s="58"/>
    </row>
    <row r="126" spans="1:14" s="23" customFormat="1" ht="22.5">
      <c r="A126" s="17">
        <v>13</v>
      </c>
      <c r="B126" s="67" t="s">
        <v>487</v>
      </c>
      <c r="C126" s="42"/>
      <c r="D126" s="39" t="s">
        <v>488</v>
      </c>
      <c r="E126" s="24" t="s">
        <v>264</v>
      </c>
      <c r="F126" s="17" t="s">
        <v>489</v>
      </c>
      <c r="G126" s="20">
        <v>2</v>
      </c>
      <c r="H126" s="21"/>
      <c r="I126" s="22">
        <f t="shared" si="14"/>
        <v>0</v>
      </c>
      <c r="J126" s="17"/>
      <c r="K126" s="22">
        <f t="shared" si="15"/>
        <v>0</v>
      </c>
      <c r="L126" s="22"/>
      <c r="N126" s="58"/>
    </row>
    <row r="127" spans="1:14" s="23" customFormat="1" ht="11.25">
      <c r="A127" s="17">
        <v>14</v>
      </c>
      <c r="B127" s="23" t="s">
        <v>490</v>
      </c>
      <c r="C127" s="42"/>
      <c r="D127" s="17" t="s">
        <v>491</v>
      </c>
      <c r="E127" s="24" t="s">
        <v>264</v>
      </c>
      <c r="F127" s="17" t="s">
        <v>492</v>
      </c>
      <c r="G127" s="20">
        <v>25</v>
      </c>
      <c r="H127" s="21"/>
      <c r="I127" s="22">
        <f t="shared" si="14"/>
        <v>0</v>
      </c>
      <c r="J127" s="17"/>
      <c r="K127" s="22">
        <f t="shared" si="15"/>
        <v>0</v>
      </c>
      <c r="L127" s="22"/>
      <c r="N127" s="58"/>
    </row>
    <row r="128" spans="1:14" s="23" customFormat="1" ht="11.25">
      <c r="A128" s="17">
        <v>15</v>
      </c>
      <c r="B128" s="23" t="s">
        <v>490</v>
      </c>
      <c r="C128" s="42"/>
      <c r="D128" s="17" t="s">
        <v>493</v>
      </c>
      <c r="E128" s="24" t="s">
        <v>264</v>
      </c>
      <c r="F128" s="17" t="s">
        <v>494</v>
      </c>
      <c r="G128" s="20">
        <v>25</v>
      </c>
      <c r="H128" s="21"/>
      <c r="I128" s="22">
        <f t="shared" si="14"/>
        <v>0</v>
      </c>
      <c r="J128" s="17"/>
      <c r="K128" s="22">
        <f t="shared" si="15"/>
        <v>0</v>
      </c>
      <c r="L128" s="22"/>
      <c r="N128" s="58"/>
    </row>
    <row r="129" spans="1:14" s="23" customFormat="1" ht="26.25" customHeight="1">
      <c r="A129" s="17">
        <v>16</v>
      </c>
      <c r="B129" s="23" t="s">
        <v>495</v>
      </c>
      <c r="C129" s="42"/>
      <c r="D129" s="17" t="s">
        <v>496</v>
      </c>
      <c r="E129" s="24" t="s">
        <v>264</v>
      </c>
      <c r="F129" s="17" t="s">
        <v>462</v>
      </c>
      <c r="G129" s="20">
        <v>40</v>
      </c>
      <c r="H129" s="21"/>
      <c r="I129" s="22">
        <f t="shared" si="14"/>
        <v>0</v>
      </c>
      <c r="J129" s="17"/>
      <c r="K129" s="22">
        <f t="shared" si="15"/>
        <v>0</v>
      </c>
      <c r="L129" s="22"/>
      <c r="N129" s="58"/>
    </row>
    <row r="130" spans="1:14" s="23" customFormat="1" ht="13.5" customHeight="1">
      <c r="A130" s="17">
        <v>17</v>
      </c>
      <c r="B130" s="23" t="s">
        <v>497</v>
      </c>
      <c r="C130" s="42"/>
      <c r="D130" s="17" t="s">
        <v>498</v>
      </c>
      <c r="E130" s="24" t="s">
        <v>264</v>
      </c>
      <c r="F130" s="17" t="s">
        <v>462</v>
      </c>
      <c r="G130" s="20">
        <v>40</v>
      </c>
      <c r="H130" s="21"/>
      <c r="I130" s="22">
        <f t="shared" si="14"/>
        <v>0</v>
      </c>
      <c r="J130" s="17"/>
      <c r="K130" s="22">
        <f t="shared" si="15"/>
        <v>0</v>
      </c>
      <c r="L130" s="22"/>
      <c r="N130" s="58"/>
    </row>
    <row r="131" spans="1:14" s="23" customFormat="1" ht="13.5" customHeight="1">
      <c r="A131" s="17">
        <v>18</v>
      </c>
      <c r="B131" s="23" t="s">
        <v>499</v>
      </c>
      <c r="C131" s="42"/>
      <c r="D131" s="17" t="s">
        <v>500</v>
      </c>
      <c r="E131" s="24" t="s">
        <v>264</v>
      </c>
      <c r="F131" s="17" t="s">
        <v>447</v>
      </c>
      <c r="G131" s="20">
        <v>50</v>
      </c>
      <c r="H131" s="21"/>
      <c r="I131" s="22">
        <f t="shared" si="14"/>
        <v>0</v>
      </c>
      <c r="J131" s="17"/>
      <c r="K131" s="22">
        <f t="shared" si="15"/>
        <v>0</v>
      </c>
      <c r="L131" s="22"/>
      <c r="N131" s="58"/>
    </row>
    <row r="132" spans="1:14" s="23" customFormat="1" ht="13.5" customHeight="1">
      <c r="A132" s="17">
        <v>19</v>
      </c>
      <c r="B132" s="23" t="s">
        <v>499</v>
      </c>
      <c r="C132" s="42"/>
      <c r="D132" s="17" t="s">
        <v>423</v>
      </c>
      <c r="E132" s="24" t="s">
        <v>264</v>
      </c>
      <c r="F132" s="17" t="s">
        <v>501</v>
      </c>
      <c r="G132" s="20">
        <v>10</v>
      </c>
      <c r="H132" s="21"/>
      <c r="I132" s="22">
        <f t="shared" si="14"/>
        <v>0</v>
      </c>
      <c r="J132" s="17"/>
      <c r="K132" s="22">
        <f t="shared" si="15"/>
        <v>0</v>
      </c>
      <c r="L132" s="22"/>
      <c r="N132" s="58"/>
    </row>
    <row r="133" spans="1:14" s="23" customFormat="1" ht="13.5" customHeight="1">
      <c r="A133" s="17">
        <v>20</v>
      </c>
      <c r="B133" s="23" t="s">
        <v>502</v>
      </c>
      <c r="C133" s="42"/>
      <c r="D133" s="17" t="s">
        <v>503</v>
      </c>
      <c r="E133" s="24" t="s">
        <v>264</v>
      </c>
      <c r="F133" s="17" t="s">
        <v>462</v>
      </c>
      <c r="G133" s="20">
        <v>10</v>
      </c>
      <c r="H133" s="21"/>
      <c r="I133" s="22">
        <f t="shared" si="14"/>
        <v>0</v>
      </c>
      <c r="J133" s="17"/>
      <c r="K133" s="22">
        <f t="shared" si="15"/>
        <v>0</v>
      </c>
      <c r="L133" s="22"/>
      <c r="N133" s="58"/>
    </row>
    <row r="134" spans="1:14" s="23" customFormat="1" ht="22.5">
      <c r="A134" s="17">
        <v>21</v>
      </c>
      <c r="B134" s="23" t="s">
        <v>504</v>
      </c>
      <c r="C134" s="42"/>
      <c r="D134" s="17" t="s">
        <v>505</v>
      </c>
      <c r="E134" s="24" t="s">
        <v>264</v>
      </c>
      <c r="F134" s="17" t="s">
        <v>462</v>
      </c>
      <c r="G134" s="20">
        <v>5</v>
      </c>
      <c r="H134" s="21"/>
      <c r="I134" s="22">
        <f t="shared" si="14"/>
        <v>0</v>
      </c>
      <c r="J134" s="17"/>
      <c r="K134" s="22">
        <f t="shared" si="15"/>
        <v>0</v>
      </c>
      <c r="L134" s="22"/>
      <c r="N134" s="58"/>
    </row>
    <row r="135" spans="1:14" s="23" customFormat="1" ht="22.5">
      <c r="A135" s="17">
        <v>22</v>
      </c>
      <c r="B135" s="23" t="s">
        <v>504</v>
      </c>
      <c r="C135" s="42"/>
      <c r="D135" s="17" t="s">
        <v>506</v>
      </c>
      <c r="E135" s="24" t="s">
        <v>264</v>
      </c>
      <c r="F135" s="17" t="s">
        <v>462</v>
      </c>
      <c r="G135" s="20">
        <v>5</v>
      </c>
      <c r="H135" s="21"/>
      <c r="I135" s="22">
        <f t="shared" si="14"/>
        <v>0</v>
      </c>
      <c r="J135" s="17"/>
      <c r="K135" s="22">
        <f t="shared" si="15"/>
        <v>0</v>
      </c>
      <c r="L135" s="22"/>
      <c r="N135" s="58"/>
    </row>
    <row r="136" spans="1:14" s="23" customFormat="1" ht="14.25" customHeight="1">
      <c r="A136" s="17">
        <v>23</v>
      </c>
      <c r="B136" s="23" t="s">
        <v>507</v>
      </c>
      <c r="C136" s="42"/>
      <c r="D136" s="17" t="s">
        <v>508</v>
      </c>
      <c r="E136" s="24" t="s">
        <v>264</v>
      </c>
      <c r="F136" s="17" t="s">
        <v>494</v>
      </c>
      <c r="G136" s="20">
        <v>50</v>
      </c>
      <c r="H136" s="21"/>
      <c r="I136" s="22">
        <f t="shared" si="14"/>
        <v>0</v>
      </c>
      <c r="J136" s="17"/>
      <c r="K136" s="22">
        <f t="shared" si="15"/>
        <v>0</v>
      </c>
      <c r="L136" s="22"/>
      <c r="N136" s="58"/>
    </row>
    <row r="137" spans="1:14" s="23" customFormat="1" ht="14.25" customHeight="1">
      <c r="A137" s="17">
        <v>24</v>
      </c>
      <c r="B137" s="23" t="s">
        <v>0</v>
      </c>
      <c r="C137" s="42"/>
      <c r="D137" s="30">
        <v>0.98</v>
      </c>
      <c r="E137" s="24" t="s">
        <v>264</v>
      </c>
      <c r="F137" s="17" t="s">
        <v>1</v>
      </c>
      <c r="G137" s="20">
        <v>5</v>
      </c>
      <c r="H137" s="21"/>
      <c r="I137" s="22">
        <f t="shared" si="14"/>
        <v>0</v>
      </c>
      <c r="J137" s="17"/>
      <c r="K137" s="22">
        <f t="shared" si="15"/>
        <v>0</v>
      </c>
      <c r="L137" s="22"/>
      <c r="N137" s="58"/>
    </row>
    <row r="138" spans="1:14" s="23" customFormat="1" ht="14.25" customHeight="1">
      <c r="A138" s="17">
        <v>25</v>
      </c>
      <c r="B138" s="23" t="s">
        <v>2</v>
      </c>
      <c r="C138" s="42"/>
      <c r="D138" s="17" t="s">
        <v>3</v>
      </c>
      <c r="E138" s="24" t="s">
        <v>264</v>
      </c>
      <c r="F138" s="17" t="s">
        <v>4</v>
      </c>
      <c r="G138" s="20">
        <v>5</v>
      </c>
      <c r="H138" s="21"/>
      <c r="I138" s="22">
        <f t="shared" si="14"/>
        <v>0</v>
      </c>
      <c r="J138" s="17"/>
      <c r="K138" s="22">
        <f t="shared" si="15"/>
        <v>0</v>
      </c>
      <c r="L138" s="22"/>
      <c r="N138" s="58"/>
    </row>
    <row r="139" spans="1:14" s="23" customFormat="1" ht="14.25" customHeight="1">
      <c r="A139" s="17">
        <v>26</v>
      </c>
      <c r="B139" s="23" t="s">
        <v>5</v>
      </c>
      <c r="C139" s="42"/>
      <c r="D139" s="17" t="s">
        <v>6</v>
      </c>
      <c r="E139" s="24" t="s">
        <v>264</v>
      </c>
      <c r="F139" s="17" t="s">
        <v>468</v>
      </c>
      <c r="G139" s="20">
        <v>5</v>
      </c>
      <c r="H139" s="21"/>
      <c r="I139" s="22">
        <f t="shared" si="14"/>
        <v>0</v>
      </c>
      <c r="J139" s="17"/>
      <c r="K139" s="22">
        <f t="shared" si="15"/>
        <v>0</v>
      </c>
      <c r="L139" s="22"/>
      <c r="N139" s="58"/>
    </row>
    <row r="140" spans="1:14" s="23" customFormat="1" ht="14.25" customHeight="1">
      <c r="A140" s="17">
        <v>27</v>
      </c>
      <c r="B140" s="23" t="s">
        <v>7</v>
      </c>
      <c r="C140" s="42"/>
      <c r="D140" s="17" t="s">
        <v>446</v>
      </c>
      <c r="E140" s="24" t="s">
        <v>264</v>
      </c>
      <c r="F140" s="17" t="s">
        <v>462</v>
      </c>
      <c r="G140" s="20">
        <v>2</v>
      </c>
      <c r="H140" s="21"/>
      <c r="I140" s="22">
        <f t="shared" si="14"/>
        <v>0</v>
      </c>
      <c r="J140" s="17"/>
      <c r="K140" s="22">
        <f t="shared" si="15"/>
        <v>0</v>
      </c>
      <c r="L140" s="22"/>
      <c r="N140" s="58"/>
    </row>
    <row r="141" spans="1:14" s="23" customFormat="1" ht="14.25" customHeight="1">
      <c r="A141" s="17">
        <v>28</v>
      </c>
      <c r="B141" s="23" t="s">
        <v>8</v>
      </c>
      <c r="C141" s="42"/>
      <c r="D141" s="17" t="s">
        <v>9</v>
      </c>
      <c r="E141" s="24" t="s">
        <v>264</v>
      </c>
      <c r="F141" s="17" t="s">
        <v>447</v>
      </c>
      <c r="G141" s="20">
        <v>50</v>
      </c>
      <c r="H141" s="21"/>
      <c r="I141" s="22">
        <f t="shared" si="14"/>
        <v>0</v>
      </c>
      <c r="J141" s="17"/>
      <c r="K141" s="22">
        <f t="shared" si="15"/>
        <v>0</v>
      </c>
      <c r="L141" s="22"/>
      <c r="N141" s="58"/>
    </row>
    <row r="142" spans="1:14" s="23" customFormat="1" ht="22.5">
      <c r="A142" s="17">
        <v>29</v>
      </c>
      <c r="B142" s="23" t="s">
        <v>10</v>
      </c>
      <c r="C142" s="42"/>
      <c r="D142" s="36">
        <v>0.045</v>
      </c>
      <c r="E142" s="24" t="s">
        <v>264</v>
      </c>
      <c r="F142" s="17" t="s">
        <v>11</v>
      </c>
      <c r="G142" s="20">
        <v>5</v>
      </c>
      <c r="H142" s="21"/>
      <c r="I142" s="22">
        <f t="shared" si="14"/>
        <v>0</v>
      </c>
      <c r="J142" s="17"/>
      <c r="K142" s="22">
        <f t="shared" si="15"/>
        <v>0</v>
      </c>
      <c r="L142" s="22"/>
      <c r="N142" s="58"/>
    </row>
    <row r="143" spans="1:14" s="23" customFormat="1" ht="11.25">
      <c r="A143" s="17">
        <v>30</v>
      </c>
      <c r="B143" s="23" t="s">
        <v>12</v>
      </c>
      <c r="C143" s="42"/>
      <c r="D143" s="17" t="s">
        <v>446</v>
      </c>
      <c r="E143" s="24" t="s">
        <v>264</v>
      </c>
      <c r="F143" s="17" t="s">
        <v>447</v>
      </c>
      <c r="G143" s="20">
        <v>2</v>
      </c>
      <c r="H143" s="21"/>
      <c r="I143" s="22">
        <f t="shared" si="14"/>
        <v>0</v>
      </c>
      <c r="J143" s="17"/>
      <c r="K143" s="22">
        <f t="shared" si="15"/>
        <v>0</v>
      </c>
      <c r="L143" s="22"/>
      <c r="N143" s="58"/>
    </row>
    <row r="144" spans="1:14" s="23" customFormat="1" ht="11.25">
      <c r="A144" s="17">
        <v>31</v>
      </c>
      <c r="B144" s="23" t="s">
        <v>13</v>
      </c>
      <c r="C144" s="42"/>
      <c r="D144" s="30" t="s">
        <v>266</v>
      </c>
      <c r="E144" s="24" t="s">
        <v>264</v>
      </c>
      <c r="F144" s="17" t="s">
        <v>462</v>
      </c>
      <c r="G144" s="20">
        <v>5</v>
      </c>
      <c r="H144" s="21"/>
      <c r="I144" s="22">
        <f t="shared" si="14"/>
        <v>0</v>
      </c>
      <c r="J144" s="17"/>
      <c r="K144" s="22">
        <f t="shared" si="15"/>
        <v>0</v>
      </c>
      <c r="L144" s="22"/>
      <c r="N144" s="58"/>
    </row>
    <row r="145" spans="1:14" s="23" customFormat="1" ht="24" customHeight="1">
      <c r="A145" s="17">
        <v>32</v>
      </c>
      <c r="B145" s="23" t="s">
        <v>322</v>
      </c>
      <c r="C145" s="18"/>
      <c r="D145" s="17" t="s">
        <v>14</v>
      </c>
      <c r="E145" s="24" t="s">
        <v>264</v>
      </c>
      <c r="F145" s="17" t="s">
        <v>501</v>
      </c>
      <c r="G145" s="20">
        <v>20</v>
      </c>
      <c r="H145" s="21"/>
      <c r="I145" s="22">
        <f t="shared" si="14"/>
        <v>0</v>
      </c>
      <c r="J145" s="17"/>
      <c r="K145" s="22">
        <f t="shared" si="15"/>
        <v>0</v>
      </c>
      <c r="L145" s="22"/>
      <c r="N145" s="58"/>
    </row>
    <row r="146" spans="1:14" s="23" customFormat="1" ht="22.5">
      <c r="A146" s="17">
        <v>33</v>
      </c>
      <c r="B146" s="23" t="s">
        <v>15</v>
      </c>
      <c r="C146" s="42"/>
      <c r="D146" s="17" t="s">
        <v>418</v>
      </c>
      <c r="E146" s="24" t="s">
        <v>264</v>
      </c>
      <c r="F146" s="17" t="s">
        <v>16</v>
      </c>
      <c r="G146" s="20">
        <v>5</v>
      </c>
      <c r="H146" s="21"/>
      <c r="I146" s="22">
        <f t="shared" si="14"/>
        <v>0</v>
      </c>
      <c r="J146" s="17"/>
      <c r="K146" s="22">
        <f t="shared" si="15"/>
        <v>0</v>
      </c>
      <c r="L146" s="22"/>
      <c r="N146" s="58"/>
    </row>
    <row r="147" spans="1:14" s="23" customFormat="1" ht="22.5">
      <c r="A147" s="17">
        <v>34</v>
      </c>
      <c r="B147" s="23" t="s">
        <v>17</v>
      </c>
      <c r="C147" s="42"/>
      <c r="D147" s="17" t="s">
        <v>418</v>
      </c>
      <c r="E147" s="24" t="s">
        <v>264</v>
      </c>
      <c r="F147" s="17" t="s">
        <v>18</v>
      </c>
      <c r="G147" s="20">
        <v>1</v>
      </c>
      <c r="H147" s="21"/>
      <c r="I147" s="22">
        <f t="shared" si="14"/>
        <v>0</v>
      </c>
      <c r="J147" s="17"/>
      <c r="K147" s="22">
        <f t="shared" si="15"/>
        <v>0</v>
      </c>
      <c r="L147" s="22"/>
      <c r="N147" s="58"/>
    </row>
    <row r="148" spans="1:14" s="23" customFormat="1" ht="11.25">
      <c r="A148" s="17">
        <v>35</v>
      </c>
      <c r="B148" s="23" t="s">
        <v>19</v>
      </c>
      <c r="C148" s="18"/>
      <c r="D148" s="17" t="s">
        <v>20</v>
      </c>
      <c r="E148" s="18" t="s">
        <v>264</v>
      </c>
      <c r="F148" s="17" t="s">
        <v>21</v>
      </c>
      <c r="G148" s="20">
        <v>350</v>
      </c>
      <c r="H148" s="21"/>
      <c r="I148" s="22">
        <f t="shared" si="14"/>
        <v>0</v>
      </c>
      <c r="J148" s="17"/>
      <c r="K148" s="22">
        <f t="shared" si="15"/>
        <v>0</v>
      </c>
      <c r="L148" s="22"/>
      <c r="N148" s="58"/>
    </row>
    <row r="149" spans="1:14" s="23" customFormat="1" ht="11.25">
      <c r="A149" s="17">
        <v>36</v>
      </c>
      <c r="B149" s="23" t="s">
        <v>22</v>
      </c>
      <c r="C149" s="42"/>
      <c r="D149" s="17" t="s">
        <v>23</v>
      </c>
      <c r="E149" s="24" t="s">
        <v>264</v>
      </c>
      <c r="F149" s="17" t="s">
        <v>447</v>
      </c>
      <c r="G149" s="20">
        <v>200</v>
      </c>
      <c r="H149" s="21"/>
      <c r="I149" s="22">
        <f t="shared" si="14"/>
        <v>0</v>
      </c>
      <c r="J149" s="17"/>
      <c r="K149" s="22">
        <f t="shared" si="15"/>
        <v>0</v>
      </c>
      <c r="L149" s="22"/>
      <c r="N149" s="58"/>
    </row>
    <row r="150" spans="1:14" s="23" customFormat="1" ht="45">
      <c r="A150" s="17">
        <v>37</v>
      </c>
      <c r="B150" s="23" t="s">
        <v>24</v>
      </c>
      <c r="C150" s="42"/>
      <c r="D150" s="17" t="s">
        <v>418</v>
      </c>
      <c r="E150" s="24" t="s">
        <v>264</v>
      </c>
      <c r="F150" s="17" t="s">
        <v>271</v>
      </c>
      <c r="G150" s="20">
        <v>150</v>
      </c>
      <c r="H150" s="21"/>
      <c r="I150" s="22">
        <f t="shared" si="14"/>
        <v>0</v>
      </c>
      <c r="J150" s="17"/>
      <c r="K150" s="22">
        <f t="shared" si="15"/>
        <v>0</v>
      </c>
      <c r="L150" s="22"/>
      <c r="N150" s="58"/>
    </row>
    <row r="151" spans="1:14" s="23" customFormat="1" ht="22.5">
      <c r="A151" s="17">
        <v>38</v>
      </c>
      <c r="B151" s="23" t="s">
        <v>25</v>
      </c>
      <c r="C151" s="42"/>
      <c r="D151" s="17" t="s">
        <v>26</v>
      </c>
      <c r="E151" s="24" t="s">
        <v>264</v>
      </c>
      <c r="F151" s="17" t="s">
        <v>271</v>
      </c>
      <c r="G151" s="20">
        <v>200</v>
      </c>
      <c r="H151" s="21"/>
      <c r="I151" s="22">
        <f t="shared" si="14"/>
        <v>0</v>
      </c>
      <c r="J151" s="17"/>
      <c r="K151" s="22">
        <f t="shared" si="15"/>
        <v>0</v>
      </c>
      <c r="L151" s="22"/>
      <c r="N151" s="58"/>
    </row>
    <row r="152" spans="1:14" s="23" customFormat="1" ht="11.25">
      <c r="A152" s="17">
        <v>39</v>
      </c>
      <c r="B152" s="23" t="s">
        <v>27</v>
      </c>
      <c r="C152" s="42"/>
      <c r="D152" s="17" t="s">
        <v>28</v>
      </c>
      <c r="E152" s="24" t="s">
        <v>264</v>
      </c>
      <c r="F152" s="17" t="s">
        <v>271</v>
      </c>
      <c r="G152" s="20">
        <v>40</v>
      </c>
      <c r="H152" s="21"/>
      <c r="I152" s="22">
        <f t="shared" si="14"/>
        <v>0</v>
      </c>
      <c r="J152" s="17"/>
      <c r="K152" s="22">
        <f t="shared" si="15"/>
        <v>0</v>
      </c>
      <c r="L152" s="22"/>
      <c r="N152" s="58"/>
    </row>
    <row r="153" spans="1:14" s="23" customFormat="1" ht="11.25">
      <c r="A153" s="17">
        <v>40</v>
      </c>
      <c r="B153" s="23" t="s">
        <v>29</v>
      </c>
      <c r="C153" s="42"/>
      <c r="D153" s="17" t="s">
        <v>446</v>
      </c>
      <c r="E153" s="24" t="s">
        <v>264</v>
      </c>
      <c r="F153" s="17" t="s">
        <v>271</v>
      </c>
      <c r="G153" s="20">
        <v>50</v>
      </c>
      <c r="H153" s="21"/>
      <c r="I153" s="22">
        <f t="shared" si="14"/>
        <v>0</v>
      </c>
      <c r="J153" s="17"/>
      <c r="K153" s="22">
        <f t="shared" si="15"/>
        <v>0</v>
      </c>
      <c r="L153" s="22"/>
      <c r="N153" s="58"/>
    </row>
    <row r="154" spans="1:14" s="23" customFormat="1" ht="33.75">
      <c r="A154" s="17">
        <v>41</v>
      </c>
      <c r="B154" s="23" t="s">
        <v>30</v>
      </c>
      <c r="C154" s="42"/>
      <c r="D154" s="17" t="s">
        <v>31</v>
      </c>
      <c r="E154" s="24" t="s">
        <v>264</v>
      </c>
      <c r="F154" s="17" t="s">
        <v>32</v>
      </c>
      <c r="G154" s="20">
        <v>40</v>
      </c>
      <c r="H154" s="21"/>
      <c r="I154" s="22">
        <f t="shared" si="14"/>
        <v>0</v>
      </c>
      <c r="J154" s="17"/>
      <c r="K154" s="22">
        <f t="shared" si="15"/>
        <v>0</v>
      </c>
      <c r="L154" s="22"/>
      <c r="N154" s="58"/>
    </row>
    <row r="155" spans="1:14" s="23" customFormat="1" ht="33.75">
      <c r="A155" s="17">
        <v>42</v>
      </c>
      <c r="B155" s="23" t="s">
        <v>33</v>
      </c>
      <c r="C155" s="42"/>
      <c r="D155" s="17" t="s">
        <v>31</v>
      </c>
      <c r="E155" s="24" t="s">
        <v>264</v>
      </c>
      <c r="F155" s="17" t="s">
        <v>462</v>
      </c>
      <c r="G155" s="20">
        <v>30</v>
      </c>
      <c r="H155" s="21"/>
      <c r="I155" s="22">
        <f t="shared" si="14"/>
        <v>0</v>
      </c>
      <c r="J155" s="17"/>
      <c r="K155" s="22">
        <f t="shared" si="15"/>
        <v>0</v>
      </c>
      <c r="L155" s="22"/>
      <c r="N155" s="58"/>
    </row>
    <row r="156" spans="1:14" s="23" customFormat="1" ht="22.5">
      <c r="A156" s="17">
        <v>43</v>
      </c>
      <c r="B156" s="23" t="s">
        <v>34</v>
      </c>
      <c r="C156" s="18"/>
      <c r="D156" s="17" t="s">
        <v>35</v>
      </c>
      <c r="E156" s="24" t="s">
        <v>264</v>
      </c>
      <c r="F156" s="17" t="s">
        <v>36</v>
      </c>
      <c r="G156" s="20">
        <v>250</v>
      </c>
      <c r="H156" s="21"/>
      <c r="I156" s="22">
        <f t="shared" si="14"/>
        <v>0</v>
      </c>
      <c r="J156" s="17"/>
      <c r="K156" s="22">
        <f t="shared" si="15"/>
        <v>0</v>
      </c>
      <c r="L156" s="22"/>
      <c r="N156" s="58"/>
    </row>
    <row r="157" spans="1:14" s="23" customFormat="1" ht="27" customHeight="1">
      <c r="A157" s="17">
        <v>44</v>
      </c>
      <c r="B157" s="23" t="s">
        <v>338</v>
      </c>
      <c r="C157" s="18"/>
      <c r="D157" s="25" t="s">
        <v>37</v>
      </c>
      <c r="E157" s="24" t="s">
        <v>264</v>
      </c>
      <c r="F157" s="17" t="s">
        <v>501</v>
      </c>
      <c r="G157" s="20">
        <v>20</v>
      </c>
      <c r="H157" s="21"/>
      <c r="I157" s="22">
        <f t="shared" si="14"/>
        <v>0</v>
      </c>
      <c r="J157" s="17"/>
      <c r="K157" s="22">
        <f t="shared" si="15"/>
        <v>0</v>
      </c>
      <c r="L157" s="22"/>
      <c r="N157" s="58"/>
    </row>
    <row r="158" spans="1:14" s="23" customFormat="1" ht="11.25">
      <c r="A158" s="17">
        <v>45</v>
      </c>
      <c r="B158" s="22" t="s">
        <v>338</v>
      </c>
      <c r="C158" s="38"/>
      <c r="D158" s="39" t="s">
        <v>38</v>
      </c>
      <c r="E158" s="18" t="s">
        <v>264</v>
      </c>
      <c r="F158" s="17" t="s">
        <v>39</v>
      </c>
      <c r="G158" s="20">
        <v>2</v>
      </c>
      <c r="H158" s="21"/>
      <c r="I158" s="22">
        <f t="shared" si="14"/>
        <v>0</v>
      </c>
      <c r="J158" s="17"/>
      <c r="K158" s="22">
        <f t="shared" si="15"/>
        <v>0</v>
      </c>
      <c r="L158" s="22"/>
      <c r="N158" s="58"/>
    </row>
    <row r="159" spans="1:14" s="23" customFormat="1" ht="21" customHeight="1">
      <c r="A159" s="17">
        <v>46</v>
      </c>
      <c r="B159" s="23" t="s">
        <v>338</v>
      </c>
      <c r="C159" s="18"/>
      <c r="D159" s="17" t="s">
        <v>491</v>
      </c>
      <c r="E159" s="24" t="s">
        <v>264</v>
      </c>
      <c r="F159" s="17" t="s">
        <v>32</v>
      </c>
      <c r="G159" s="20">
        <v>500</v>
      </c>
      <c r="H159" s="21"/>
      <c r="I159" s="22">
        <f t="shared" si="14"/>
        <v>0</v>
      </c>
      <c r="J159" s="17"/>
      <c r="K159" s="22">
        <f t="shared" si="15"/>
        <v>0</v>
      </c>
      <c r="L159" s="22"/>
      <c r="N159" s="58"/>
    </row>
    <row r="160" spans="1:14" s="23" customFormat="1" ht="21" customHeight="1">
      <c r="A160" s="17">
        <v>47</v>
      </c>
      <c r="B160" s="23" t="s">
        <v>40</v>
      </c>
      <c r="C160" s="42"/>
      <c r="D160" s="17" t="s">
        <v>41</v>
      </c>
      <c r="E160" s="24" t="s">
        <v>264</v>
      </c>
      <c r="F160" s="17" t="s">
        <v>462</v>
      </c>
      <c r="G160" s="20">
        <v>5</v>
      </c>
      <c r="H160" s="21"/>
      <c r="I160" s="22">
        <f t="shared" si="14"/>
        <v>0</v>
      </c>
      <c r="J160" s="17"/>
      <c r="K160" s="22">
        <f t="shared" si="15"/>
        <v>0</v>
      </c>
      <c r="L160" s="22"/>
      <c r="N160" s="58"/>
    </row>
    <row r="161" spans="1:14" s="23" customFormat="1" ht="24" customHeight="1">
      <c r="A161" s="17">
        <v>48</v>
      </c>
      <c r="B161" s="23" t="s">
        <v>40</v>
      </c>
      <c r="C161" s="42"/>
      <c r="D161" s="17" t="s">
        <v>42</v>
      </c>
      <c r="E161" s="24" t="s">
        <v>264</v>
      </c>
      <c r="F161" s="17" t="s">
        <v>462</v>
      </c>
      <c r="G161" s="20">
        <v>20</v>
      </c>
      <c r="H161" s="21"/>
      <c r="I161" s="22">
        <f t="shared" si="14"/>
        <v>0</v>
      </c>
      <c r="J161" s="17"/>
      <c r="K161" s="22">
        <f t="shared" si="15"/>
        <v>0</v>
      </c>
      <c r="L161" s="22"/>
      <c r="N161" s="58"/>
    </row>
    <row r="162" spans="1:14" s="23" customFormat="1" ht="15" customHeight="1">
      <c r="A162" s="17">
        <v>49</v>
      </c>
      <c r="B162" s="23" t="s">
        <v>40</v>
      </c>
      <c r="C162" s="42"/>
      <c r="D162" s="25">
        <v>0.001</v>
      </c>
      <c r="E162" s="24" t="s">
        <v>264</v>
      </c>
      <c r="F162" s="17" t="s">
        <v>489</v>
      </c>
      <c r="G162" s="20">
        <v>1</v>
      </c>
      <c r="H162" s="21"/>
      <c r="I162" s="22">
        <f t="shared" si="14"/>
        <v>0</v>
      </c>
      <c r="J162" s="17"/>
      <c r="K162" s="22">
        <f t="shared" si="15"/>
        <v>0</v>
      </c>
      <c r="L162" s="22"/>
      <c r="N162" s="58"/>
    </row>
    <row r="163" spans="1:14" s="23" customFormat="1" ht="15" customHeight="1">
      <c r="A163" s="17">
        <v>50</v>
      </c>
      <c r="B163" s="23" t="s">
        <v>43</v>
      </c>
      <c r="C163" s="42"/>
      <c r="D163" s="44" t="s">
        <v>44</v>
      </c>
      <c r="E163" s="24" t="s">
        <v>264</v>
      </c>
      <c r="F163" s="17" t="s">
        <v>45</v>
      </c>
      <c r="G163" s="20">
        <v>4500</v>
      </c>
      <c r="H163" s="21"/>
      <c r="I163" s="22">
        <f t="shared" si="14"/>
        <v>0</v>
      </c>
      <c r="J163" s="17"/>
      <c r="K163" s="22">
        <f t="shared" si="15"/>
        <v>0</v>
      </c>
      <c r="L163" s="22"/>
      <c r="N163" s="58"/>
    </row>
    <row r="164" spans="1:14" s="23" customFormat="1" ht="15" customHeight="1">
      <c r="A164" s="17">
        <v>51</v>
      </c>
      <c r="B164" s="23" t="s">
        <v>46</v>
      </c>
      <c r="C164" s="42"/>
      <c r="D164" s="17" t="s">
        <v>47</v>
      </c>
      <c r="E164" s="24" t="s">
        <v>264</v>
      </c>
      <c r="F164" s="17" t="s">
        <v>462</v>
      </c>
      <c r="G164" s="20">
        <v>5</v>
      </c>
      <c r="H164" s="21"/>
      <c r="I164" s="22">
        <f t="shared" si="14"/>
        <v>0</v>
      </c>
      <c r="J164" s="17"/>
      <c r="K164" s="22">
        <f t="shared" si="15"/>
        <v>0</v>
      </c>
      <c r="L164" s="22"/>
      <c r="N164" s="58"/>
    </row>
    <row r="165" spans="1:14" s="23" customFormat="1" ht="22.5">
      <c r="A165" s="17">
        <v>52</v>
      </c>
      <c r="B165" s="23" t="s">
        <v>48</v>
      </c>
      <c r="C165" s="42"/>
      <c r="D165" s="17" t="s">
        <v>418</v>
      </c>
      <c r="E165" s="24" t="s">
        <v>264</v>
      </c>
      <c r="F165" s="17" t="s">
        <v>271</v>
      </c>
      <c r="G165" s="20">
        <v>100</v>
      </c>
      <c r="H165" s="21"/>
      <c r="I165" s="22">
        <f t="shared" si="14"/>
        <v>0</v>
      </c>
      <c r="J165" s="17"/>
      <c r="K165" s="22">
        <f t="shared" si="15"/>
        <v>0</v>
      </c>
      <c r="L165" s="22"/>
      <c r="N165" s="58"/>
    </row>
    <row r="166" spans="1:14" s="23" customFormat="1" ht="14.25" customHeight="1">
      <c r="A166" s="17">
        <v>53</v>
      </c>
      <c r="B166" s="23" t="s">
        <v>49</v>
      </c>
      <c r="C166" s="18"/>
      <c r="D166" s="17" t="s">
        <v>50</v>
      </c>
      <c r="E166" s="24" t="s">
        <v>264</v>
      </c>
      <c r="F166" s="17" t="s">
        <v>447</v>
      </c>
      <c r="G166" s="20">
        <v>150</v>
      </c>
      <c r="H166" s="21"/>
      <c r="I166" s="22">
        <f t="shared" si="14"/>
        <v>0</v>
      </c>
      <c r="J166" s="17"/>
      <c r="K166" s="22">
        <f t="shared" si="15"/>
        <v>0</v>
      </c>
      <c r="L166" s="22"/>
      <c r="N166" s="58"/>
    </row>
    <row r="167" spans="1:14" s="23" customFormat="1" ht="14.25" customHeight="1">
      <c r="A167" s="17">
        <v>54</v>
      </c>
      <c r="B167" s="23" t="s">
        <v>51</v>
      </c>
      <c r="C167" s="42"/>
      <c r="D167" s="17" t="s">
        <v>52</v>
      </c>
      <c r="E167" s="24" t="s">
        <v>264</v>
      </c>
      <c r="F167" s="17" t="s">
        <v>271</v>
      </c>
      <c r="G167" s="20">
        <v>10</v>
      </c>
      <c r="H167" s="21"/>
      <c r="I167" s="22">
        <f t="shared" si="14"/>
        <v>0</v>
      </c>
      <c r="J167" s="17"/>
      <c r="K167" s="22">
        <f t="shared" si="15"/>
        <v>0</v>
      </c>
      <c r="L167" s="22"/>
      <c r="N167" s="58"/>
    </row>
    <row r="168" spans="1:14" s="23" customFormat="1" ht="14.25" customHeight="1">
      <c r="A168" s="17">
        <v>55</v>
      </c>
      <c r="B168" s="23" t="s">
        <v>51</v>
      </c>
      <c r="C168" s="42"/>
      <c r="D168" s="17" t="s">
        <v>263</v>
      </c>
      <c r="E168" s="24" t="s">
        <v>264</v>
      </c>
      <c r="F168" s="17" t="s">
        <v>271</v>
      </c>
      <c r="G168" s="20">
        <v>10</v>
      </c>
      <c r="H168" s="21"/>
      <c r="I168" s="22">
        <f t="shared" si="14"/>
        <v>0</v>
      </c>
      <c r="J168" s="17"/>
      <c r="K168" s="22">
        <f t="shared" si="15"/>
        <v>0</v>
      </c>
      <c r="L168" s="22"/>
      <c r="N168" s="58"/>
    </row>
    <row r="169" spans="1:14" s="23" customFormat="1" ht="14.25" customHeight="1">
      <c r="A169" s="17">
        <v>56</v>
      </c>
      <c r="B169" s="23" t="s">
        <v>53</v>
      </c>
      <c r="C169" s="18" t="s">
        <v>54</v>
      </c>
      <c r="D169" s="17" t="s">
        <v>460</v>
      </c>
      <c r="E169" s="24" t="s">
        <v>264</v>
      </c>
      <c r="F169" s="17" t="s">
        <v>271</v>
      </c>
      <c r="G169" s="20">
        <v>20</v>
      </c>
      <c r="H169" s="21"/>
      <c r="I169" s="22">
        <f t="shared" si="14"/>
        <v>0</v>
      </c>
      <c r="J169" s="17"/>
      <c r="K169" s="22">
        <f t="shared" si="15"/>
        <v>0</v>
      </c>
      <c r="L169" s="22"/>
      <c r="N169" s="58"/>
    </row>
    <row r="170" spans="1:14" s="23" customFormat="1" ht="14.25" customHeight="1">
      <c r="A170" s="17">
        <v>57</v>
      </c>
      <c r="B170" s="23" t="s">
        <v>425</v>
      </c>
      <c r="C170" s="46"/>
      <c r="D170" s="17" t="s">
        <v>52</v>
      </c>
      <c r="E170" s="24" t="s">
        <v>264</v>
      </c>
      <c r="F170" s="19" t="s">
        <v>447</v>
      </c>
      <c r="G170" s="20">
        <v>150</v>
      </c>
      <c r="H170" s="21"/>
      <c r="I170" s="22">
        <f t="shared" si="14"/>
        <v>0</v>
      </c>
      <c r="J170" s="17"/>
      <c r="K170" s="22">
        <f t="shared" si="15"/>
        <v>0</v>
      </c>
      <c r="L170" s="22"/>
      <c r="N170" s="58"/>
    </row>
    <row r="171" spans="1:14" s="23" customFormat="1" ht="12.75" customHeight="1">
      <c r="A171" s="17">
        <v>58</v>
      </c>
      <c r="B171" s="23" t="s">
        <v>425</v>
      </c>
      <c r="C171" s="18"/>
      <c r="D171" s="39" t="s">
        <v>263</v>
      </c>
      <c r="E171" s="18" t="s">
        <v>264</v>
      </c>
      <c r="F171" s="17" t="s">
        <v>55</v>
      </c>
      <c r="G171" s="20">
        <v>300</v>
      </c>
      <c r="H171" s="21"/>
      <c r="I171" s="22">
        <f t="shared" si="14"/>
        <v>0</v>
      </c>
      <c r="J171" s="17"/>
      <c r="K171" s="22">
        <f t="shared" si="15"/>
        <v>0</v>
      </c>
      <c r="L171" s="22"/>
      <c r="N171" s="58"/>
    </row>
    <row r="172" spans="1:14" s="23" customFormat="1" ht="45">
      <c r="A172" s="17">
        <v>59</v>
      </c>
      <c r="B172" s="23" t="s">
        <v>56</v>
      </c>
      <c r="C172" s="42"/>
      <c r="D172" s="18" t="s">
        <v>57</v>
      </c>
      <c r="E172" s="24" t="s">
        <v>264</v>
      </c>
      <c r="F172" s="19" t="s">
        <v>447</v>
      </c>
      <c r="G172" s="20">
        <v>25</v>
      </c>
      <c r="H172" s="21"/>
      <c r="I172" s="22">
        <f t="shared" si="14"/>
        <v>0</v>
      </c>
      <c r="J172" s="17"/>
      <c r="K172" s="22">
        <f t="shared" si="15"/>
        <v>0</v>
      </c>
      <c r="L172" s="22"/>
      <c r="N172" s="58"/>
    </row>
    <row r="173" spans="1:14" s="23" customFormat="1" ht="45">
      <c r="A173" s="17">
        <v>60</v>
      </c>
      <c r="B173" s="23" t="s">
        <v>58</v>
      </c>
      <c r="C173" s="42"/>
      <c r="D173" s="18" t="s">
        <v>57</v>
      </c>
      <c r="E173" s="24" t="s">
        <v>264</v>
      </c>
      <c r="F173" s="19" t="s">
        <v>447</v>
      </c>
      <c r="G173" s="20">
        <v>10</v>
      </c>
      <c r="H173" s="21"/>
      <c r="I173" s="22">
        <f t="shared" si="14"/>
        <v>0</v>
      </c>
      <c r="J173" s="17"/>
      <c r="K173" s="22">
        <f t="shared" si="15"/>
        <v>0</v>
      </c>
      <c r="L173" s="22"/>
      <c r="N173" s="58"/>
    </row>
    <row r="174" spans="1:14" s="23" customFormat="1" ht="33.75">
      <c r="A174" s="17">
        <v>61</v>
      </c>
      <c r="B174" s="68" t="s">
        <v>59</v>
      </c>
      <c r="C174" s="47" t="s">
        <v>60</v>
      </c>
      <c r="D174" s="17"/>
      <c r="E174" s="24" t="s">
        <v>264</v>
      </c>
      <c r="F174" s="19" t="s">
        <v>61</v>
      </c>
      <c r="G174" s="20">
        <v>350</v>
      </c>
      <c r="H174" s="21"/>
      <c r="I174" s="22">
        <f t="shared" si="14"/>
        <v>0</v>
      </c>
      <c r="J174" s="17"/>
      <c r="K174" s="22">
        <f t="shared" si="15"/>
        <v>0</v>
      </c>
      <c r="L174" s="22"/>
      <c r="N174" s="58"/>
    </row>
    <row r="175" spans="1:14" s="23" customFormat="1" ht="16.5" customHeight="1">
      <c r="A175" s="17">
        <v>62</v>
      </c>
      <c r="B175" s="23" t="s">
        <v>422</v>
      </c>
      <c r="C175" s="40"/>
      <c r="D175" s="17" t="s">
        <v>62</v>
      </c>
      <c r="E175" s="26" t="s">
        <v>264</v>
      </c>
      <c r="F175" s="19" t="s">
        <v>271</v>
      </c>
      <c r="G175" s="20">
        <v>60</v>
      </c>
      <c r="H175" s="21"/>
      <c r="I175" s="22">
        <f t="shared" si="14"/>
        <v>0</v>
      </c>
      <c r="J175" s="17"/>
      <c r="K175" s="22">
        <f t="shared" si="15"/>
        <v>0</v>
      </c>
      <c r="L175" s="22"/>
      <c r="N175" s="58"/>
    </row>
    <row r="176" spans="1:14" s="23" customFormat="1" ht="27">
      <c r="A176" s="17">
        <v>63</v>
      </c>
      <c r="B176" s="23" t="s">
        <v>63</v>
      </c>
      <c r="C176" s="42"/>
      <c r="D176" s="18" t="s">
        <v>64</v>
      </c>
      <c r="E176" s="24" t="s">
        <v>264</v>
      </c>
      <c r="F176" s="17" t="s">
        <v>65</v>
      </c>
      <c r="G176" s="20">
        <v>10</v>
      </c>
      <c r="H176" s="21"/>
      <c r="I176" s="22">
        <f t="shared" si="14"/>
        <v>0</v>
      </c>
      <c r="J176" s="17"/>
      <c r="K176" s="22">
        <f t="shared" si="15"/>
        <v>0</v>
      </c>
      <c r="L176" s="22"/>
      <c r="N176" s="58"/>
    </row>
    <row r="177" spans="1:14" s="23" customFormat="1" ht="11.25" customHeight="1">
      <c r="A177" s="70" t="s">
        <v>222</v>
      </c>
      <c r="B177" s="71"/>
      <c r="C177" s="71"/>
      <c r="D177" s="71"/>
      <c r="E177" s="71"/>
      <c r="F177" s="71"/>
      <c r="G177" s="71"/>
      <c r="H177" s="72"/>
      <c r="I177" s="27">
        <f>SUM(I114:I176)</f>
        <v>0</v>
      </c>
      <c r="J177" s="17"/>
      <c r="K177" s="27">
        <f>SUM(K114:K176)</f>
        <v>0</v>
      </c>
      <c r="N177" s="58"/>
    </row>
    <row r="178" spans="1:14" s="16" customFormat="1" ht="15" customHeight="1">
      <c r="A178" s="73" t="s">
        <v>220</v>
      </c>
      <c r="B178" s="74"/>
      <c r="C178" s="74"/>
      <c r="D178" s="74"/>
      <c r="E178" s="74"/>
      <c r="F178" s="74"/>
      <c r="G178" s="74"/>
      <c r="H178" s="75"/>
      <c r="J178" s="45"/>
      <c r="N178" s="61"/>
    </row>
    <row r="179" spans="1:14" s="23" customFormat="1" ht="15" customHeight="1">
      <c r="A179" s="17">
        <v>1</v>
      </c>
      <c r="B179" s="23" t="s">
        <v>66</v>
      </c>
      <c r="C179" s="42"/>
      <c r="D179" s="30" t="s">
        <v>67</v>
      </c>
      <c r="E179" s="18" t="s">
        <v>68</v>
      </c>
      <c r="F179" s="17" t="s">
        <v>260</v>
      </c>
      <c r="G179" s="20">
        <v>20</v>
      </c>
      <c r="H179" s="21"/>
      <c r="I179" s="22">
        <f aca="true" t="shared" si="16" ref="I179:I194">H179*G179</f>
        <v>0</v>
      </c>
      <c r="J179" s="17"/>
      <c r="K179" s="22">
        <f aca="true" t="shared" si="17" ref="K179:K194">ROUND(I179*J179/100,2)+I179</f>
        <v>0</v>
      </c>
      <c r="N179" s="58"/>
    </row>
    <row r="180" spans="1:14" s="23" customFormat="1" ht="15" customHeight="1">
      <c r="A180" s="17">
        <v>2</v>
      </c>
      <c r="B180" s="23" t="s">
        <v>66</v>
      </c>
      <c r="C180" s="42"/>
      <c r="D180" s="30" t="s">
        <v>69</v>
      </c>
      <c r="E180" s="18" t="s">
        <v>68</v>
      </c>
      <c r="F180" s="17" t="s">
        <v>260</v>
      </c>
      <c r="G180" s="20">
        <v>50</v>
      </c>
      <c r="H180" s="21"/>
      <c r="I180" s="22">
        <f t="shared" si="16"/>
        <v>0</v>
      </c>
      <c r="J180" s="17"/>
      <c r="K180" s="22">
        <f t="shared" si="17"/>
        <v>0</v>
      </c>
      <c r="N180" s="58"/>
    </row>
    <row r="181" spans="1:14" s="23" customFormat="1" ht="45">
      <c r="A181" s="17">
        <v>3</v>
      </c>
      <c r="B181" s="23" t="s">
        <v>70</v>
      </c>
      <c r="C181" s="42"/>
      <c r="D181" s="18" t="s">
        <v>71</v>
      </c>
      <c r="E181" s="18" t="s">
        <v>68</v>
      </c>
      <c r="F181" s="17" t="s">
        <v>72</v>
      </c>
      <c r="G181" s="20">
        <v>50</v>
      </c>
      <c r="H181" s="21"/>
      <c r="I181" s="22">
        <f t="shared" si="16"/>
        <v>0</v>
      </c>
      <c r="J181" s="17"/>
      <c r="K181" s="22">
        <f t="shared" si="17"/>
        <v>0</v>
      </c>
      <c r="N181" s="58"/>
    </row>
    <row r="182" spans="1:14" s="23" customFormat="1" ht="11.25">
      <c r="A182" s="17">
        <v>4</v>
      </c>
      <c r="B182" s="23" t="s">
        <v>12</v>
      </c>
      <c r="C182" s="42"/>
      <c r="D182" s="17" t="s">
        <v>263</v>
      </c>
      <c r="E182" s="18" t="s">
        <v>68</v>
      </c>
      <c r="F182" s="17" t="s">
        <v>73</v>
      </c>
      <c r="G182" s="20">
        <v>150</v>
      </c>
      <c r="H182" s="21"/>
      <c r="I182" s="22">
        <f t="shared" si="16"/>
        <v>0</v>
      </c>
      <c r="J182" s="17"/>
      <c r="K182" s="22">
        <f t="shared" si="17"/>
        <v>0</v>
      </c>
      <c r="N182" s="58"/>
    </row>
    <row r="183" spans="1:14" s="23" customFormat="1" ht="11.25">
      <c r="A183" s="17">
        <v>5</v>
      </c>
      <c r="B183" s="23" t="s">
        <v>322</v>
      </c>
      <c r="C183" s="18"/>
      <c r="D183" s="17" t="s">
        <v>74</v>
      </c>
      <c r="E183" s="18" t="s">
        <v>68</v>
      </c>
      <c r="F183" s="17" t="s">
        <v>75</v>
      </c>
      <c r="G183" s="20">
        <v>5</v>
      </c>
      <c r="H183" s="21"/>
      <c r="I183" s="22">
        <f t="shared" si="16"/>
        <v>0</v>
      </c>
      <c r="J183" s="17"/>
      <c r="K183" s="22">
        <f t="shared" si="17"/>
        <v>0</v>
      </c>
      <c r="N183" s="58"/>
    </row>
    <row r="184" spans="1:14" s="23" customFormat="1" ht="11.25" customHeight="1">
      <c r="A184" s="17">
        <v>6</v>
      </c>
      <c r="B184" s="23" t="s">
        <v>322</v>
      </c>
      <c r="C184" s="18"/>
      <c r="D184" s="17" t="s">
        <v>76</v>
      </c>
      <c r="E184" s="18" t="s">
        <v>68</v>
      </c>
      <c r="F184" s="17" t="s">
        <v>75</v>
      </c>
      <c r="G184" s="20">
        <v>10</v>
      </c>
      <c r="H184" s="21"/>
      <c r="I184" s="22">
        <f t="shared" si="16"/>
        <v>0</v>
      </c>
      <c r="J184" s="17"/>
      <c r="K184" s="22">
        <f t="shared" si="17"/>
        <v>0</v>
      </c>
      <c r="N184" s="58"/>
    </row>
    <row r="185" spans="1:14" s="23" customFormat="1" ht="18" customHeight="1">
      <c r="A185" s="17">
        <v>7</v>
      </c>
      <c r="B185" s="23" t="s">
        <v>338</v>
      </c>
      <c r="C185" s="18"/>
      <c r="D185" s="17" t="s">
        <v>77</v>
      </c>
      <c r="E185" s="18" t="s">
        <v>68</v>
      </c>
      <c r="F185" s="17" t="s">
        <v>75</v>
      </c>
      <c r="G185" s="20">
        <v>10</v>
      </c>
      <c r="H185" s="21"/>
      <c r="I185" s="22">
        <f t="shared" si="16"/>
        <v>0</v>
      </c>
      <c r="J185" s="17"/>
      <c r="K185" s="22">
        <f t="shared" si="17"/>
        <v>0</v>
      </c>
      <c r="N185" s="58"/>
    </row>
    <row r="186" spans="1:14" s="23" customFormat="1" ht="18" customHeight="1">
      <c r="A186" s="17">
        <v>8</v>
      </c>
      <c r="B186" s="23" t="s">
        <v>338</v>
      </c>
      <c r="C186" s="18"/>
      <c r="D186" s="17" t="s">
        <v>76</v>
      </c>
      <c r="E186" s="18" t="s">
        <v>68</v>
      </c>
      <c r="F186" s="17" t="s">
        <v>75</v>
      </c>
      <c r="G186" s="20">
        <v>10</v>
      </c>
      <c r="H186" s="21"/>
      <c r="I186" s="22">
        <f t="shared" si="16"/>
        <v>0</v>
      </c>
      <c r="J186" s="17"/>
      <c r="K186" s="22">
        <f t="shared" si="17"/>
        <v>0</v>
      </c>
      <c r="N186" s="58"/>
    </row>
    <row r="187" spans="1:14" s="23" customFormat="1" ht="11.25">
      <c r="A187" s="17">
        <v>9</v>
      </c>
      <c r="B187" s="23" t="s">
        <v>338</v>
      </c>
      <c r="C187" s="18"/>
      <c r="D187" s="17" t="s">
        <v>78</v>
      </c>
      <c r="E187" s="18" t="s">
        <v>68</v>
      </c>
      <c r="F187" s="17" t="s">
        <v>75</v>
      </c>
      <c r="G187" s="20">
        <v>20</v>
      </c>
      <c r="H187" s="21"/>
      <c r="I187" s="22">
        <f t="shared" si="16"/>
        <v>0</v>
      </c>
      <c r="J187" s="17"/>
      <c r="K187" s="22">
        <f t="shared" si="17"/>
        <v>0</v>
      </c>
      <c r="N187" s="58"/>
    </row>
    <row r="188" spans="1:14" s="23" customFormat="1" ht="15.75" customHeight="1">
      <c r="A188" s="17">
        <v>10</v>
      </c>
      <c r="B188" s="23" t="s">
        <v>338</v>
      </c>
      <c r="C188" s="18"/>
      <c r="D188" s="17" t="s">
        <v>79</v>
      </c>
      <c r="E188" s="18" t="s">
        <v>68</v>
      </c>
      <c r="F188" s="17" t="s">
        <v>75</v>
      </c>
      <c r="G188" s="20">
        <v>10</v>
      </c>
      <c r="H188" s="21"/>
      <c r="I188" s="22">
        <f t="shared" si="16"/>
        <v>0</v>
      </c>
      <c r="J188" s="17"/>
      <c r="K188" s="22">
        <f t="shared" si="17"/>
        <v>0</v>
      </c>
      <c r="N188" s="58"/>
    </row>
    <row r="189" spans="1:14" s="23" customFormat="1" ht="11.25">
      <c r="A189" s="17">
        <v>11</v>
      </c>
      <c r="B189" s="23" t="s">
        <v>470</v>
      </c>
      <c r="C189" s="18"/>
      <c r="D189" s="17" t="s">
        <v>471</v>
      </c>
      <c r="E189" s="24" t="s">
        <v>68</v>
      </c>
      <c r="F189" s="17" t="s">
        <v>80</v>
      </c>
      <c r="G189" s="20">
        <v>100</v>
      </c>
      <c r="H189" s="21"/>
      <c r="I189" s="22">
        <f t="shared" si="16"/>
        <v>0</v>
      </c>
      <c r="J189" s="17"/>
      <c r="K189" s="22">
        <f t="shared" si="17"/>
        <v>0</v>
      </c>
      <c r="N189" s="58"/>
    </row>
    <row r="190" spans="1:14" s="23" customFormat="1" ht="11.25">
      <c r="A190" s="17">
        <v>12</v>
      </c>
      <c r="B190" s="23" t="s">
        <v>81</v>
      </c>
      <c r="C190" s="18"/>
      <c r="D190" s="36">
        <v>0.003</v>
      </c>
      <c r="E190" s="24" t="s">
        <v>82</v>
      </c>
      <c r="F190" s="17" t="s">
        <v>83</v>
      </c>
      <c r="G190" s="20">
        <v>50</v>
      </c>
      <c r="H190" s="21"/>
      <c r="I190" s="22">
        <f t="shared" si="16"/>
        <v>0</v>
      </c>
      <c r="J190" s="17"/>
      <c r="K190" s="22">
        <f t="shared" si="17"/>
        <v>0</v>
      </c>
      <c r="N190" s="58"/>
    </row>
    <row r="191" spans="1:14" s="23" customFormat="1" ht="14.25" customHeight="1">
      <c r="A191" s="17">
        <v>13</v>
      </c>
      <c r="B191" s="23" t="s">
        <v>84</v>
      </c>
      <c r="C191" s="42"/>
      <c r="D191" s="30">
        <v>0.05</v>
      </c>
      <c r="E191" s="24" t="s">
        <v>82</v>
      </c>
      <c r="F191" s="17" t="s">
        <v>464</v>
      </c>
      <c r="G191" s="20">
        <v>20</v>
      </c>
      <c r="H191" s="21"/>
      <c r="I191" s="22">
        <f t="shared" si="16"/>
        <v>0</v>
      </c>
      <c r="J191" s="17"/>
      <c r="K191" s="22">
        <f t="shared" si="17"/>
        <v>0</v>
      </c>
      <c r="N191" s="58"/>
    </row>
    <row r="192" spans="1:14" s="23" customFormat="1" ht="11.25">
      <c r="A192" s="17">
        <v>14</v>
      </c>
      <c r="B192" s="23" t="s">
        <v>85</v>
      </c>
      <c r="C192" s="42"/>
      <c r="D192" s="36">
        <v>0.001</v>
      </c>
      <c r="E192" s="24" t="s">
        <v>86</v>
      </c>
      <c r="F192" s="17" t="s">
        <v>87</v>
      </c>
      <c r="G192" s="20">
        <v>5</v>
      </c>
      <c r="H192" s="21"/>
      <c r="I192" s="22">
        <f t="shared" si="16"/>
        <v>0</v>
      </c>
      <c r="J192" s="17"/>
      <c r="K192" s="22">
        <f t="shared" si="17"/>
        <v>0</v>
      </c>
      <c r="N192" s="58"/>
    </row>
    <row r="193" spans="1:14" s="23" customFormat="1" ht="11.25">
      <c r="A193" s="17">
        <v>15</v>
      </c>
      <c r="B193" s="23" t="s">
        <v>88</v>
      </c>
      <c r="C193" s="18"/>
      <c r="D193" s="25">
        <v>0.0001</v>
      </c>
      <c r="E193" s="24" t="s">
        <v>86</v>
      </c>
      <c r="F193" s="17" t="s">
        <v>83</v>
      </c>
      <c r="G193" s="20">
        <v>5</v>
      </c>
      <c r="H193" s="21"/>
      <c r="I193" s="22">
        <f t="shared" si="16"/>
        <v>0</v>
      </c>
      <c r="J193" s="17"/>
      <c r="K193" s="22">
        <f t="shared" si="17"/>
        <v>0</v>
      </c>
      <c r="N193" s="58"/>
    </row>
    <row r="194" spans="1:14" s="23" customFormat="1" ht="11.25">
      <c r="A194" s="17">
        <v>16</v>
      </c>
      <c r="B194" s="23" t="s">
        <v>89</v>
      </c>
      <c r="D194" s="39" t="s">
        <v>90</v>
      </c>
      <c r="E194" s="18" t="s">
        <v>91</v>
      </c>
      <c r="F194" s="17" t="s">
        <v>92</v>
      </c>
      <c r="G194" s="20">
        <v>20</v>
      </c>
      <c r="H194" s="21"/>
      <c r="I194" s="22">
        <f t="shared" si="16"/>
        <v>0</v>
      </c>
      <c r="J194" s="17"/>
      <c r="K194" s="22">
        <f t="shared" si="17"/>
        <v>0</v>
      </c>
      <c r="N194" s="58"/>
    </row>
    <row r="195" spans="1:14" s="23" customFormat="1" ht="12" customHeight="1">
      <c r="A195" s="70" t="s">
        <v>222</v>
      </c>
      <c r="B195" s="71"/>
      <c r="C195" s="71"/>
      <c r="D195" s="71"/>
      <c r="E195" s="71"/>
      <c r="F195" s="71"/>
      <c r="G195" s="71"/>
      <c r="H195" s="72"/>
      <c r="I195" s="27">
        <f>SUM(I179:I194)</f>
        <v>0</v>
      </c>
      <c r="J195" s="17"/>
      <c r="K195" s="27">
        <f>SUM(K179:K194)</f>
        <v>0</v>
      </c>
      <c r="N195" s="58"/>
    </row>
    <row r="196" spans="1:14" s="15" customFormat="1" ht="15.75" customHeight="1">
      <c r="A196" s="73" t="s">
        <v>93</v>
      </c>
      <c r="B196" s="74"/>
      <c r="C196" s="74"/>
      <c r="D196" s="74"/>
      <c r="E196" s="74"/>
      <c r="F196" s="74"/>
      <c r="G196" s="74"/>
      <c r="H196" s="75"/>
      <c r="I196" s="13"/>
      <c r="J196" s="14"/>
      <c r="K196" s="13"/>
      <c r="N196" s="57"/>
    </row>
    <row r="197" spans="1:14" s="23" customFormat="1" ht="30.75" customHeight="1">
      <c r="A197" s="17">
        <v>1</v>
      </c>
      <c r="B197" s="23" t="s">
        <v>94</v>
      </c>
      <c r="C197" s="18"/>
      <c r="D197" s="17" t="s">
        <v>95</v>
      </c>
      <c r="E197" s="24" t="s">
        <v>264</v>
      </c>
      <c r="F197" s="17" t="s">
        <v>96</v>
      </c>
      <c r="G197" s="20">
        <v>25</v>
      </c>
      <c r="H197" s="21"/>
      <c r="I197" s="22">
        <f aca="true" t="shared" si="18" ref="I197:I202">H197*G197</f>
        <v>0</v>
      </c>
      <c r="J197" s="17"/>
      <c r="K197" s="22">
        <f aca="true" t="shared" si="19" ref="K197:K202">ROUND(I197*J197/100,2)+I197</f>
        <v>0</v>
      </c>
      <c r="N197" s="58"/>
    </row>
    <row r="198" spans="1:14" s="23" customFormat="1" ht="22.5">
      <c r="A198" s="17">
        <v>2</v>
      </c>
      <c r="B198" s="23" t="s">
        <v>97</v>
      </c>
      <c r="C198" s="18"/>
      <c r="D198" s="17" t="s">
        <v>98</v>
      </c>
      <c r="E198" s="24" t="s">
        <v>99</v>
      </c>
      <c r="F198" s="18" t="s">
        <v>100</v>
      </c>
      <c r="G198" s="20">
        <v>15</v>
      </c>
      <c r="H198" s="21"/>
      <c r="I198" s="22">
        <f t="shared" si="18"/>
        <v>0</v>
      </c>
      <c r="J198" s="17"/>
      <c r="K198" s="22">
        <f t="shared" si="19"/>
        <v>0</v>
      </c>
      <c r="N198" s="58"/>
    </row>
    <row r="199" spans="1:14" s="23" customFormat="1" ht="45">
      <c r="A199" s="17">
        <v>3</v>
      </c>
      <c r="B199" s="23" t="s">
        <v>101</v>
      </c>
      <c r="C199" s="18"/>
      <c r="D199" s="17" t="s">
        <v>446</v>
      </c>
      <c r="E199" s="24" t="s">
        <v>264</v>
      </c>
      <c r="F199" s="17" t="s">
        <v>102</v>
      </c>
      <c r="G199" s="20">
        <v>15</v>
      </c>
      <c r="H199" s="21"/>
      <c r="I199" s="22">
        <f t="shared" si="18"/>
        <v>0</v>
      </c>
      <c r="J199" s="17"/>
      <c r="K199" s="22">
        <f t="shared" si="19"/>
        <v>0</v>
      </c>
      <c r="N199" s="58"/>
    </row>
    <row r="200" spans="1:14" s="23" customFormat="1" ht="45">
      <c r="A200" s="17">
        <v>4</v>
      </c>
      <c r="B200" s="23" t="s">
        <v>101</v>
      </c>
      <c r="C200" s="18"/>
      <c r="D200" s="17" t="s">
        <v>103</v>
      </c>
      <c r="E200" s="24" t="s">
        <v>264</v>
      </c>
      <c r="F200" s="17" t="s">
        <v>102</v>
      </c>
      <c r="G200" s="20">
        <v>10</v>
      </c>
      <c r="H200" s="21"/>
      <c r="I200" s="22">
        <f t="shared" si="18"/>
        <v>0</v>
      </c>
      <c r="J200" s="17"/>
      <c r="K200" s="22">
        <f t="shared" si="19"/>
        <v>0</v>
      </c>
      <c r="N200" s="58"/>
    </row>
    <row r="201" spans="1:14" s="23" customFormat="1" ht="33.75">
      <c r="A201" s="17">
        <v>5</v>
      </c>
      <c r="B201" s="23" t="s">
        <v>104</v>
      </c>
      <c r="C201" s="18"/>
      <c r="D201" s="17" t="s">
        <v>207</v>
      </c>
      <c r="E201" s="24" t="s">
        <v>105</v>
      </c>
      <c r="F201" s="17" t="s">
        <v>106</v>
      </c>
      <c r="G201" s="20">
        <v>30</v>
      </c>
      <c r="H201" s="21"/>
      <c r="I201" s="22">
        <f t="shared" si="18"/>
        <v>0</v>
      </c>
      <c r="J201" s="17"/>
      <c r="K201" s="22">
        <f t="shared" si="19"/>
        <v>0</v>
      </c>
      <c r="N201" s="58"/>
    </row>
    <row r="202" spans="1:14" s="23" customFormat="1" ht="11.25">
      <c r="A202" s="17">
        <v>6</v>
      </c>
      <c r="B202" s="23" t="s">
        <v>107</v>
      </c>
      <c r="C202" s="18"/>
      <c r="D202" s="17" t="s">
        <v>258</v>
      </c>
      <c r="E202" s="24" t="s">
        <v>264</v>
      </c>
      <c r="F202" s="17" t="s">
        <v>108</v>
      </c>
      <c r="G202" s="20">
        <v>15</v>
      </c>
      <c r="H202" s="21"/>
      <c r="I202" s="22">
        <f t="shared" si="18"/>
        <v>0</v>
      </c>
      <c r="J202" s="17"/>
      <c r="K202" s="22">
        <f t="shared" si="19"/>
        <v>0</v>
      </c>
      <c r="N202" s="58"/>
    </row>
    <row r="203" spans="1:14" s="23" customFormat="1" ht="11.25" customHeight="1">
      <c r="A203" s="70" t="s">
        <v>222</v>
      </c>
      <c r="B203" s="71"/>
      <c r="C203" s="71"/>
      <c r="D203" s="71"/>
      <c r="E203" s="71"/>
      <c r="F203" s="71"/>
      <c r="G203" s="71"/>
      <c r="H203" s="72"/>
      <c r="I203" s="27">
        <f>SUM(I197:I202)</f>
        <v>0</v>
      </c>
      <c r="J203" s="17"/>
      <c r="K203" s="27">
        <f>SUM(K197:K202)</f>
        <v>0</v>
      </c>
      <c r="N203" s="58"/>
    </row>
    <row r="204" spans="1:14" s="15" customFormat="1" ht="11.25" customHeight="1">
      <c r="A204" s="73" t="s">
        <v>228</v>
      </c>
      <c r="B204" s="75"/>
      <c r="C204" s="16"/>
      <c r="D204" s="16"/>
      <c r="E204" s="45"/>
      <c r="F204" s="45"/>
      <c r="G204" s="49"/>
      <c r="H204" s="16"/>
      <c r="I204" s="13"/>
      <c r="J204" s="14"/>
      <c r="K204" s="13"/>
      <c r="N204" s="57"/>
    </row>
    <row r="205" spans="1:14" s="23" customFormat="1" ht="11.25">
      <c r="A205" s="17">
        <v>1</v>
      </c>
      <c r="B205" s="23" t="s">
        <v>109</v>
      </c>
      <c r="C205" s="18"/>
      <c r="D205" s="30" t="s">
        <v>77</v>
      </c>
      <c r="E205" s="24" t="s">
        <v>259</v>
      </c>
      <c r="F205" s="44" t="s">
        <v>110</v>
      </c>
      <c r="G205" s="20">
        <v>50</v>
      </c>
      <c r="H205" s="21"/>
      <c r="I205" s="22">
        <f>G205*H205</f>
        <v>0</v>
      </c>
      <c r="J205" s="17"/>
      <c r="K205" s="22">
        <f>ROUND(I205*J205/100,2)+I205</f>
        <v>0</v>
      </c>
      <c r="N205" s="58"/>
    </row>
    <row r="206" spans="1:14" s="15" customFormat="1" ht="11.25" customHeight="1">
      <c r="A206" s="73" t="s">
        <v>111</v>
      </c>
      <c r="B206" s="75"/>
      <c r="C206" s="16"/>
      <c r="D206" s="16"/>
      <c r="E206" s="45"/>
      <c r="F206" s="45"/>
      <c r="G206" s="49"/>
      <c r="H206" s="16"/>
      <c r="I206" s="50"/>
      <c r="J206" s="14"/>
      <c r="K206" s="50"/>
      <c r="N206" s="57"/>
    </row>
    <row r="207" spans="1:14" s="23" customFormat="1" ht="11.25">
      <c r="A207" s="17">
        <v>1</v>
      </c>
      <c r="B207" s="23" t="s">
        <v>112</v>
      </c>
      <c r="C207" s="18" t="s">
        <v>113</v>
      </c>
      <c r="D207" s="30" t="s">
        <v>114</v>
      </c>
      <c r="E207" s="24" t="s">
        <v>259</v>
      </c>
      <c r="F207" s="19" t="s">
        <v>265</v>
      </c>
      <c r="G207" s="20">
        <v>1500</v>
      </c>
      <c r="H207" s="21"/>
      <c r="I207" s="22">
        <f>H207*G207</f>
        <v>0</v>
      </c>
      <c r="J207" s="17"/>
      <c r="K207" s="22">
        <f>ROUND(I207*J207/100,2)+I207</f>
        <v>0</v>
      </c>
      <c r="N207" s="58"/>
    </row>
    <row r="208" spans="1:14" s="15" customFormat="1" ht="14.25" customHeight="1">
      <c r="A208" s="73" t="s">
        <v>115</v>
      </c>
      <c r="B208" s="75"/>
      <c r="C208" s="16"/>
      <c r="D208" s="16"/>
      <c r="E208" s="45"/>
      <c r="F208" s="45"/>
      <c r="G208" s="49"/>
      <c r="H208" s="16"/>
      <c r="I208" s="13"/>
      <c r="J208" s="14"/>
      <c r="K208" s="13"/>
      <c r="N208" s="57"/>
    </row>
    <row r="209" spans="1:14" s="23" customFormat="1" ht="24" customHeight="1">
      <c r="A209" s="17">
        <v>1</v>
      </c>
      <c r="B209" s="23" t="s">
        <v>116</v>
      </c>
      <c r="C209" s="18"/>
      <c r="D209" s="39" t="s">
        <v>117</v>
      </c>
      <c r="E209" s="18" t="s">
        <v>264</v>
      </c>
      <c r="F209" s="17" t="s">
        <v>118</v>
      </c>
      <c r="G209" s="20">
        <v>3</v>
      </c>
      <c r="H209" s="21"/>
      <c r="I209" s="22">
        <f>H209*G209</f>
        <v>0</v>
      </c>
      <c r="J209" s="17"/>
      <c r="K209" s="22">
        <f>ROUND(I209*J209/100,2)+I209</f>
        <v>0</v>
      </c>
      <c r="N209" s="58"/>
    </row>
    <row r="210" spans="1:14" s="15" customFormat="1" ht="11.25" customHeight="1">
      <c r="A210" s="73" t="s">
        <v>119</v>
      </c>
      <c r="B210" s="75"/>
      <c r="C210" s="16"/>
      <c r="D210" s="16"/>
      <c r="E210" s="45"/>
      <c r="F210" s="45"/>
      <c r="G210" s="49"/>
      <c r="H210" s="16"/>
      <c r="I210" s="13"/>
      <c r="J210" s="14"/>
      <c r="K210" s="13"/>
      <c r="N210" s="57"/>
    </row>
    <row r="211" spans="1:14" s="23" customFormat="1" ht="11.25">
      <c r="A211" s="17">
        <v>1</v>
      </c>
      <c r="B211" s="23" t="s">
        <v>120</v>
      </c>
      <c r="C211" s="51"/>
      <c r="D211" s="25">
        <v>0.005</v>
      </c>
      <c r="E211" s="24" t="s">
        <v>121</v>
      </c>
      <c r="F211" s="19" t="s">
        <v>122</v>
      </c>
      <c r="G211" s="20">
        <v>2</v>
      </c>
      <c r="H211" s="48"/>
      <c r="I211" s="22">
        <f aca="true" t="shared" si="20" ref="I211:I236">H211*G211</f>
        <v>0</v>
      </c>
      <c r="J211" s="17"/>
      <c r="K211" s="22">
        <f aca="true" t="shared" si="21" ref="K211:K236">ROUND(I211*J211/100,2)+I211</f>
        <v>0</v>
      </c>
      <c r="N211" s="58"/>
    </row>
    <row r="212" spans="1:14" s="23" customFormat="1" ht="22.5">
      <c r="A212" s="17">
        <v>2</v>
      </c>
      <c r="B212" s="23" t="s">
        <v>123</v>
      </c>
      <c r="C212" s="52"/>
      <c r="D212" s="30" t="s">
        <v>124</v>
      </c>
      <c r="E212" s="24" t="s">
        <v>121</v>
      </c>
      <c r="F212" s="19" t="s">
        <v>125</v>
      </c>
      <c r="G212" s="20">
        <v>20</v>
      </c>
      <c r="H212" s="48"/>
      <c r="I212" s="22">
        <f t="shared" si="20"/>
        <v>0</v>
      </c>
      <c r="J212" s="17"/>
      <c r="K212" s="22">
        <f t="shared" si="21"/>
        <v>0</v>
      </c>
      <c r="N212" s="58"/>
    </row>
    <row r="213" spans="1:14" s="23" customFormat="1" ht="11.25">
      <c r="A213" s="17">
        <v>3</v>
      </c>
      <c r="B213" s="23" t="s">
        <v>126</v>
      </c>
      <c r="C213" s="52"/>
      <c r="D213" s="30">
        <v>0.01</v>
      </c>
      <c r="E213" s="24" t="s">
        <v>121</v>
      </c>
      <c r="F213" s="19" t="s">
        <v>127</v>
      </c>
      <c r="G213" s="20">
        <v>150</v>
      </c>
      <c r="H213" s="48"/>
      <c r="I213" s="22">
        <f t="shared" si="20"/>
        <v>0</v>
      </c>
      <c r="J213" s="17"/>
      <c r="K213" s="22">
        <f t="shared" si="21"/>
        <v>0</v>
      </c>
      <c r="N213" s="58"/>
    </row>
    <row r="214" spans="1:14" s="23" customFormat="1" ht="11.25">
      <c r="A214" s="17">
        <v>4</v>
      </c>
      <c r="B214" s="23" t="s">
        <v>126</v>
      </c>
      <c r="C214" s="52"/>
      <c r="D214" s="17" t="s">
        <v>67</v>
      </c>
      <c r="E214" s="24" t="s">
        <v>121</v>
      </c>
      <c r="F214" s="19" t="s">
        <v>128</v>
      </c>
      <c r="G214" s="20">
        <v>2</v>
      </c>
      <c r="H214" s="48"/>
      <c r="I214" s="22">
        <f t="shared" si="20"/>
        <v>0</v>
      </c>
      <c r="J214" s="17"/>
      <c r="K214" s="22">
        <f t="shared" si="21"/>
        <v>0</v>
      </c>
      <c r="N214" s="58"/>
    </row>
    <row r="215" spans="1:14" s="23" customFormat="1" ht="22.5">
      <c r="A215" s="17">
        <v>5</v>
      </c>
      <c r="B215" s="23" t="s">
        <v>129</v>
      </c>
      <c r="C215" s="52"/>
      <c r="D215" s="17" t="s">
        <v>130</v>
      </c>
      <c r="E215" s="24" t="s">
        <v>121</v>
      </c>
      <c r="F215" s="19" t="s">
        <v>131</v>
      </c>
      <c r="G215" s="20">
        <v>20</v>
      </c>
      <c r="H215" s="48"/>
      <c r="I215" s="22">
        <f t="shared" si="20"/>
        <v>0</v>
      </c>
      <c r="J215" s="17"/>
      <c r="K215" s="22">
        <f t="shared" si="21"/>
        <v>0</v>
      </c>
      <c r="N215" s="58"/>
    </row>
    <row r="216" spans="1:14" s="23" customFormat="1" ht="11.25">
      <c r="A216" s="17">
        <v>6</v>
      </c>
      <c r="B216" s="23" t="s">
        <v>89</v>
      </c>
      <c r="C216" s="52"/>
      <c r="D216" s="30">
        <v>0.01</v>
      </c>
      <c r="E216" s="24" t="s">
        <v>121</v>
      </c>
      <c r="F216" s="19" t="s">
        <v>132</v>
      </c>
      <c r="G216" s="20">
        <v>300</v>
      </c>
      <c r="H216" s="48"/>
      <c r="I216" s="22">
        <f t="shared" si="20"/>
        <v>0</v>
      </c>
      <c r="J216" s="17"/>
      <c r="K216" s="22">
        <f t="shared" si="21"/>
        <v>0</v>
      </c>
      <c r="N216" s="58"/>
    </row>
    <row r="217" spans="1:14" s="23" customFormat="1" ht="11.25">
      <c r="A217" s="17">
        <v>7</v>
      </c>
      <c r="B217" s="23" t="s">
        <v>89</v>
      </c>
      <c r="C217" s="52"/>
      <c r="D217" s="30">
        <v>0.01</v>
      </c>
      <c r="E217" s="24" t="s">
        <v>121</v>
      </c>
      <c r="F217" s="19" t="s">
        <v>133</v>
      </c>
      <c r="G217" s="20">
        <v>5</v>
      </c>
      <c r="H217" s="48"/>
      <c r="I217" s="22">
        <f t="shared" si="20"/>
        <v>0</v>
      </c>
      <c r="J217" s="17"/>
      <c r="K217" s="22">
        <f t="shared" si="21"/>
        <v>0</v>
      </c>
      <c r="N217" s="58"/>
    </row>
    <row r="218" spans="1:14" s="23" customFormat="1" ht="11.25">
      <c r="A218" s="17">
        <v>8</v>
      </c>
      <c r="B218" s="23" t="s">
        <v>134</v>
      </c>
      <c r="C218" s="52"/>
      <c r="D218" s="30"/>
      <c r="E218" s="24" t="s">
        <v>121</v>
      </c>
      <c r="F218" s="19" t="s">
        <v>135</v>
      </c>
      <c r="G218" s="20">
        <v>30</v>
      </c>
      <c r="H218" s="48"/>
      <c r="I218" s="22">
        <f t="shared" si="20"/>
        <v>0</v>
      </c>
      <c r="J218" s="17"/>
      <c r="K218" s="22">
        <f t="shared" si="21"/>
        <v>0</v>
      </c>
      <c r="N218" s="58"/>
    </row>
    <row r="219" spans="1:14" s="23" customFormat="1" ht="21" customHeight="1">
      <c r="A219" s="17">
        <v>9</v>
      </c>
      <c r="B219" s="23" t="s">
        <v>136</v>
      </c>
      <c r="C219" s="47" t="s">
        <v>137</v>
      </c>
      <c r="D219" s="30">
        <v>0.01</v>
      </c>
      <c r="E219" s="24" t="s">
        <v>121</v>
      </c>
      <c r="F219" s="19" t="s">
        <v>138</v>
      </c>
      <c r="G219" s="20">
        <v>80</v>
      </c>
      <c r="H219" s="48"/>
      <c r="I219" s="22">
        <f t="shared" si="20"/>
        <v>0</v>
      </c>
      <c r="J219" s="17"/>
      <c r="K219" s="22">
        <f t="shared" si="21"/>
        <v>0</v>
      </c>
      <c r="N219" s="58"/>
    </row>
    <row r="220" spans="1:14" s="23" customFormat="1" ht="11.25">
      <c r="A220" s="17">
        <v>10</v>
      </c>
      <c r="B220" s="23" t="s">
        <v>139</v>
      </c>
      <c r="C220" s="52"/>
      <c r="D220" s="25">
        <v>0.001</v>
      </c>
      <c r="E220" s="24" t="s">
        <v>121</v>
      </c>
      <c r="F220" s="19" t="s">
        <v>138</v>
      </c>
      <c r="G220" s="20">
        <v>15</v>
      </c>
      <c r="H220" s="48"/>
      <c r="I220" s="22">
        <f t="shared" si="20"/>
        <v>0</v>
      </c>
      <c r="J220" s="17"/>
      <c r="K220" s="22">
        <f t="shared" si="21"/>
        <v>0</v>
      </c>
      <c r="N220" s="58"/>
    </row>
    <row r="221" spans="1:14" s="23" customFormat="1" ht="56.25">
      <c r="A221" s="17">
        <v>11</v>
      </c>
      <c r="B221" s="77" t="s">
        <v>509</v>
      </c>
      <c r="C221" s="53"/>
      <c r="D221" s="30" t="s">
        <v>223</v>
      </c>
      <c r="E221" s="24" t="s">
        <v>121</v>
      </c>
      <c r="F221" s="17" t="s">
        <v>140</v>
      </c>
      <c r="G221" s="20">
        <v>150</v>
      </c>
      <c r="H221" s="48"/>
      <c r="I221" s="22">
        <f t="shared" si="20"/>
        <v>0</v>
      </c>
      <c r="J221" s="17"/>
      <c r="K221" s="22">
        <f t="shared" si="21"/>
        <v>0</v>
      </c>
      <c r="N221" s="58"/>
    </row>
    <row r="222" spans="1:14" s="23" customFormat="1" ht="11.25">
      <c r="A222" s="17">
        <v>12</v>
      </c>
      <c r="B222" s="23" t="s">
        <v>141</v>
      </c>
      <c r="C222" s="52"/>
      <c r="D222" s="30">
        <v>0.2</v>
      </c>
      <c r="E222" s="24" t="s">
        <v>121</v>
      </c>
      <c r="F222" s="19" t="s">
        <v>125</v>
      </c>
      <c r="G222" s="20">
        <v>25</v>
      </c>
      <c r="H222" s="48"/>
      <c r="I222" s="22">
        <f t="shared" si="20"/>
        <v>0</v>
      </c>
      <c r="J222" s="17"/>
      <c r="K222" s="22">
        <f t="shared" si="21"/>
        <v>0</v>
      </c>
      <c r="N222" s="58"/>
    </row>
    <row r="223" spans="1:14" s="23" customFormat="1" ht="22.5">
      <c r="A223" s="17">
        <v>13</v>
      </c>
      <c r="B223" s="23" t="s">
        <v>142</v>
      </c>
      <c r="C223" s="18"/>
      <c r="D223" s="30">
        <v>0.1</v>
      </c>
      <c r="E223" s="24" t="s">
        <v>121</v>
      </c>
      <c r="F223" s="17" t="s">
        <v>143</v>
      </c>
      <c r="G223" s="20">
        <v>25</v>
      </c>
      <c r="H223" s="21"/>
      <c r="I223" s="22">
        <f t="shared" si="20"/>
        <v>0</v>
      </c>
      <c r="J223" s="17"/>
      <c r="K223" s="22">
        <f t="shared" si="21"/>
        <v>0</v>
      </c>
      <c r="N223" s="58"/>
    </row>
    <row r="224" spans="1:14" s="23" customFormat="1" ht="11.25">
      <c r="A224" s="17">
        <v>14</v>
      </c>
      <c r="B224" s="23" t="s">
        <v>144</v>
      </c>
      <c r="C224" s="42"/>
      <c r="D224" s="30" t="s">
        <v>145</v>
      </c>
      <c r="E224" s="24" t="s">
        <v>121</v>
      </c>
      <c r="F224" s="17" t="s">
        <v>146</v>
      </c>
      <c r="G224" s="20">
        <v>10</v>
      </c>
      <c r="H224" s="21"/>
      <c r="I224" s="22">
        <f t="shared" si="20"/>
        <v>0</v>
      </c>
      <c r="J224" s="17"/>
      <c r="K224" s="22">
        <f t="shared" si="21"/>
        <v>0</v>
      </c>
      <c r="N224" s="58"/>
    </row>
    <row r="225" spans="1:14" s="23" customFormat="1" ht="11.25">
      <c r="A225" s="17">
        <v>15</v>
      </c>
      <c r="B225" s="23" t="s">
        <v>147</v>
      </c>
      <c r="C225" s="52"/>
      <c r="D225" s="30">
        <v>0.1</v>
      </c>
      <c r="E225" s="24" t="s">
        <v>121</v>
      </c>
      <c r="F225" s="17" t="s">
        <v>148</v>
      </c>
      <c r="G225" s="20">
        <v>5</v>
      </c>
      <c r="H225" s="48"/>
      <c r="I225" s="22">
        <f t="shared" si="20"/>
        <v>0</v>
      </c>
      <c r="J225" s="17"/>
      <c r="K225" s="22">
        <f t="shared" si="21"/>
        <v>0</v>
      </c>
      <c r="N225" s="58"/>
    </row>
    <row r="226" spans="1:14" s="23" customFormat="1" ht="11.25">
      <c r="A226" s="17">
        <v>16</v>
      </c>
      <c r="B226" s="23" t="s">
        <v>149</v>
      </c>
      <c r="C226" s="52"/>
      <c r="D226" s="30">
        <v>0.1</v>
      </c>
      <c r="E226" s="24" t="s">
        <v>121</v>
      </c>
      <c r="F226" s="17" t="s">
        <v>148</v>
      </c>
      <c r="G226" s="20">
        <v>2</v>
      </c>
      <c r="H226" s="48"/>
      <c r="I226" s="22">
        <f t="shared" si="20"/>
        <v>0</v>
      </c>
      <c r="J226" s="17"/>
      <c r="K226" s="22">
        <f t="shared" si="21"/>
        <v>0</v>
      </c>
      <c r="N226" s="58"/>
    </row>
    <row r="227" spans="1:14" s="23" customFormat="1" ht="56.25">
      <c r="A227" s="17">
        <v>17</v>
      </c>
      <c r="B227" s="23" t="s">
        <v>150</v>
      </c>
      <c r="C227" s="52"/>
      <c r="D227" s="17" t="s">
        <v>418</v>
      </c>
      <c r="E227" s="24" t="s">
        <v>121</v>
      </c>
      <c r="F227" s="17" t="s">
        <v>151</v>
      </c>
      <c r="G227" s="20">
        <v>200</v>
      </c>
      <c r="H227" s="48"/>
      <c r="I227" s="22">
        <f t="shared" si="20"/>
        <v>0</v>
      </c>
      <c r="J227" s="17"/>
      <c r="K227" s="22">
        <f t="shared" si="21"/>
        <v>0</v>
      </c>
      <c r="N227" s="58"/>
    </row>
    <row r="228" spans="1:14" s="23" customFormat="1" ht="11.25">
      <c r="A228" s="17">
        <v>18</v>
      </c>
      <c r="B228" s="23" t="s">
        <v>152</v>
      </c>
      <c r="C228" s="52"/>
      <c r="D228" s="30">
        <v>0.1</v>
      </c>
      <c r="E228" s="24" t="s">
        <v>121</v>
      </c>
      <c r="F228" s="17" t="s">
        <v>153</v>
      </c>
      <c r="G228" s="20">
        <v>150</v>
      </c>
      <c r="H228" s="48"/>
      <c r="I228" s="22">
        <f t="shared" si="20"/>
        <v>0</v>
      </c>
      <c r="J228" s="17"/>
      <c r="K228" s="22">
        <f t="shared" si="21"/>
        <v>0</v>
      </c>
      <c r="N228" s="58"/>
    </row>
    <row r="229" spans="1:14" s="23" customFormat="1" ht="11.25">
      <c r="A229" s="17">
        <v>19</v>
      </c>
      <c r="B229" s="23" t="s">
        <v>154</v>
      </c>
      <c r="C229" s="53"/>
      <c r="D229" s="25" t="s">
        <v>223</v>
      </c>
      <c r="E229" s="24" t="s">
        <v>121</v>
      </c>
      <c r="F229" s="19" t="s">
        <v>148</v>
      </c>
      <c r="G229" s="20">
        <v>5</v>
      </c>
      <c r="H229" s="48"/>
      <c r="I229" s="22">
        <f t="shared" si="20"/>
        <v>0</v>
      </c>
      <c r="J229" s="17"/>
      <c r="K229" s="22">
        <f t="shared" si="21"/>
        <v>0</v>
      </c>
      <c r="N229" s="58"/>
    </row>
    <row r="230" spans="1:14" s="23" customFormat="1" ht="101.25">
      <c r="A230" s="17">
        <v>20</v>
      </c>
      <c r="B230" s="23" t="s">
        <v>155</v>
      </c>
      <c r="C230" s="29"/>
      <c r="D230" s="25" t="s">
        <v>223</v>
      </c>
      <c r="E230" s="24" t="s">
        <v>121</v>
      </c>
      <c r="F230" s="17" t="s">
        <v>156</v>
      </c>
      <c r="G230" s="20">
        <v>5</v>
      </c>
      <c r="H230" s="48"/>
      <c r="I230" s="22">
        <f t="shared" si="20"/>
        <v>0</v>
      </c>
      <c r="J230" s="17"/>
      <c r="K230" s="22">
        <f t="shared" si="21"/>
        <v>0</v>
      </c>
      <c r="N230" s="58"/>
    </row>
    <row r="231" spans="1:14" s="23" customFormat="1" ht="11.25">
      <c r="A231" s="17">
        <v>21</v>
      </c>
      <c r="B231" s="23" t="s">
        <v>157</v>
      </c>
      <c r="C231" s="52"/>
      <c r="D231" s="17" t="s">
        <v>223</v>
      </c>
      <c r="E231" s="24" t="s">
        <v>121</v>
      </c>
      <c r="F231" s="17" t="s">
        <v>158</v>
      </c>
      <c r="G231" s="20">
        <v>10</v>
      </c>
      <c r="H231" s="48"/>
      <c r="I231" s="22">
        <f t="shared" si="20"/>
        <v>0</v>
      </c>
      <c r="J231" s="17"/>
      <c r="K231" s="22">
        <f t="shared" si="21"/>
        <v>0</v>
      </c>
      <c r="N231" s="58"/>
    </row>
    <row r="232" spans="1:14" s="23" customFormat="1" ht="56.25">
      <c r="A232" s="17">
        <v>22</v>
      </c>
      <c r="B232" s="23" t="s">
        <v>159</v>
      </c>
      <c r="C232" s="53"/>
      <c r="D232" s="17" t="s">
        <v>223</v>
      </c>
      <c r="E232" s="24" t="s">
        <v>121</v>
      </c>
      <c r="F232" s="19" t="s">
        <v>160</v>
      </c>
      <c r="G232" s="20">
        <v>300</v>
      </c>
      <c r="H232" s="48"/>
      <c r="I232" s="22">
        <f t="shared" si="20"/>
        <v>0</v>
      </c>
      <c r="J232" s="17"/>
      <c r="K232" s="22">
        <f t="shared" si="21"/>
        <v>0</v>
      </c>
      <c r="N232" s="58"/>
    </row>
    <row r="233" spans="1:14" s="23" customFormat="1" ht="11.25">
      <c r="A233" s="17">
        <v>23</v>
      </c>
      <c r="B233" s="23" t="s">
        <v>161</v>
      </c>
      <c r="C233" s="52"/>
      <c r="D233" s="25" t="s">
        <v>223</v>
      </c>
      <c r="E233" s="24" t="s">
        <v>121</v>
      </c>
      <c r="F233" s="19" t="s">
        <v>162</v>
      </c>
      <c r="G233" s="20">
        <v>15</v>
      </c>
      <c r="H233" s="48"/>
      <c r="I233" s="22">
        <f t="shared" si="20"/>
        <v>0</v>
      </c>
      <c r="J233" s="17"/>
      <c r="K233" s="22">
        <f t="shared" si="21"/>
        <v>0</v>
      </c>
      <c r="N233" s="58"/>
    </row>
    <row r="234" spans="1:14" s="23" customFormat="1" ht="11.25">
      <c r="A234" s="17">
        <v>24</v>
      </c>
      <c r="B234" s="23" t="s">
        <v>161</v>
      </c>
      <c r="C234" s="52"/>
      <c r="D234" s="25" t="s">
        <v>223</v>
      </c>
      <c r="E234" s="24" t="s">
        <v>121</v>
      </c>
      <c r="F234" s="19" t="s">
        <v>163</v>
      </c>
      <c r="G234" s="20">
        <v>20</v>
      </c>
      <c r="H234" s="48"/>
      <c r="I234" s="22">
        <f t="shared" si="20"/>
        <v>0</v>
      </c>
      <c r="J234" s="17"/>
      <c r="K234" s="22">
        <f t="shared" si="21"/>
        <v>0</v>
      </c>
      <c r="N234" s="58"/>
    </row>
    <row r="235" spans="1:14" s="23" customFormat="1" ht="45">
      <c r="A235" s="17">
        <v>25</v>
      </c>
      <c r="B235" s="23" t="s">
        <v>164</v>
      </c>
      <c r="C235" s="52"/>
      <c r="D235" s="25" t="s">
        <v>165</v>
      </c>
      <c r="E235" s="24" t="s">
        <v>121</v>
      </c>
      <c r="F235" s="19" t="s">
        <v>166</v>
      </c>
      <c r="G235" s="20">
        <v>30</v>
      </c>
      <c r="H235" s="48"/>
      <c r="I235" s="22">
        <f t="shared" si="20"/>
        <v>0</v>
      </c>
      <c r="J235" s="17"/>
      <c r="K235" s="22">
        <f t="shared" si="21"/>
        <v>0</v>
      </c>
      <c r="N235" s="58"/>
    </row>
    <row r="236" spans="1:14" s="23" customFormat="1" ht="22.5">
      <c r="A236" s="17">
        <v>26</v>
      </c>
      <c r="B236" s="23" t="s">
        <v>167</v>
      </c>
      <c r="C236" s="18"/>
      <c r="D236" s="17" t="s">
        <v>168</v>
      </c>
      <c r="E236" s="24" t="s">
        <v>121</v>
      </c>
      <c r="F236" s="17" t="s">
        <v>169</v>
      </c>
      <c r="G236" s="20">
        <v>100</v>
      </c>
      <c r="H236" s="32"/>
      <c r="I236" s="22">
        <f t="shared" si="20"/>
        <v>0</v>
      </c>
      <c r="J236" s="17"/>
      <c r="K236" s="22">
        <f t="shared" si="21"/>
        <v>0</v>
      </c>
      <c r="N236" s="58"/>
    </row>
    <row r="237" spans="1:14" s="23" customFormat="1" ht="11.25" customHeight="1">
      <c r="A237" s="70" t="s">
        <v>222</v>
      </c>
      <c r="B237" s="71"/>
      <c r="C237" s="71"/>
      <c r="D237" s="71"/>
      <c r="E237" s="71"/>
      <c r="F237" s="71"/>
      <c r="G237" s="71"/>
      <c r="H237" s="72"/>
      <c r="I237" s="27">
        <f>SUM(I211:I236)</f>
        <v>0</v>
      </c>
      <c r="J237" s="17"/>
      <c r="K237" s="27">
        <f>SUM(K211:K236)</f>
        <v>0</v>
      </c>
      <c r="N237" s="58"/>
    </row>
    <row r="238" spans="1:14" s="15" customFormat="1" ht="10.5" customHeight="1">
      <c r="A238" s="73" t="s">
        <v>170</v>
      </c>
      <c r="B238" s="75"/>
      <c r="C238" s="45"/>
      <c r="D238" s="45"/>
      <c r="E238" s="45"/>
      <c r="F238" s="45"/>
      <c r="G238" s="49"/>
      <c r="H238" s="45"/>
      <c r="I238" s="45"/>
      <c r="J238" s="14"/>
      <c r="K238" s="13"/>
      <c r="N238" s="57"/>
    </row>
    <row r="239" spans="1:14" s="23" customFormat="1" ht="27.75" customHeight="1">
      <c r="A239" s="17">
        <v>1</v>
      </c>
      <c r="B239" s="23" t="s">
        <v>171</v>
      </c>
      <c r="C239" s="53"/>
      <c r="D239" s="25" t="s">
        <v>223</v>
      </c>
      <c r="E239" s="24" t="s">
        <v>172</v>
      </c>
      <c r="F239" s="26" t="s">
        <v>173</v>
      </c>
      <c r="G239" s="20">
        <v>15</v>
      </c>
      <c r="H239" s="48"/>
      <c r="I239" s="22">
        <f aca="true" t="shared" si="22" ref="I239:I244">H239*G239</f>
        <v>0</v>
      </c>
      <c r="J239" s="17"/>
      <c r="K239" s="22">
        <f aca="true" t="shared" si="23" ref="K239:K249">ROUND(I239*J239/100,2)+I239</f>
        <v>0</v>
      </c>
      <c r="N239" s="58"/>
    </row>
    <row r="240" spans="1:14" s="23" customFormat="1" ht="11.25">
      <c r="A240" s="17">
        <v>2</v>
      </c>
      <c r="B240" s="23" t="s">
        <v>174</v>
      </c>
      <c r="C240" s="53"/>
      <c r="D240" s="30">
        <v>0.03</v>
      </c>
      <c r="E240" s="24" t="s">
        <v>121</v>
      </c>
      <c r="F240" s="19" t="s">
        <v>163</v>
      </c>
      <c r="G240" s="20">
        <v>100</v>
      </c>
      <c r="H240" s="48"/>
      <c r="I240" s="22">
        <f t="shared" si="22"/>
        <v>0</v>
      </c>
      <c r="J240" s="17"/>
      <c r="K240" s="22">
        <f t="shared" si="23"/>
        <v>0</v>
      </c>
      <c r="N240" s="58"/>
    </row>
    <row r="241" spans="1:14" s="23" customFormat="1" ht="11.25">
      <c r="A241" s="17">
        <v>3</v>
      </c>
      <c r="B241" s="23" t="s">
        <v>175</v>
      </c>
      <c r="C241" s="52"/>
      <c r="D241" s="30">
        <v>0.03</v>
      </c>
      <c r="E241" s="24" t="s">
        <v>121</v>
      </c>
      <c r="F241" s="19" t="s">
        <v>176</v>
      </c>
      <c r="G241" s="20">
        <v>80</v>
      </c>
      <c r="H241" s="48"/>
      <c r="I241" s="22">
        <f t="shared" si="22"/>
        <v>0</v>
      </c>
      <c r="J241" s="17"/>
      <c r="K241" s="22">
        <f t="shared" si="23"/>
        <v>0</v>
      </c>
      <c r="N241" s="58"/>
    </row>
    <row r="242" spans="1:14" s="23" customFormat="1" ht="11.25">
      <c r="A242" s="17">
        <v>4</v>
      </c>
      <c r="B242" s="23" t="s">
        <v>175</v>
      </c>
      <c r="C242" s="52"/>
      <c r="D242" s="30">
        <v>0.03</v>
      </c>
      <c r="E242" s="18" t="s">
        <v>121</v>
      </c>
      <c r="F242" s="17" t="s">
        <v>177</v>
      </c>
      <c r="G242" s="20">
        <v>100</v>
      </c>
      <c r="H242" s="48"/>
      <c r="I242" s="22">
        <f t="shared" si="22"/>
        <v>0</v>
      </c>
      <c r="J242" s="17"/>
      <c r="K242" s="22">
        <f t="shared" si="23"/>
        <v>0</v>
      </c>
      <c r="N242" s="58"/>
    </row>
    <row r="243" spans="1:14" s="23" customFormat="1" ht="11.25">
      <c r="A243" s="17">
        <v>5</v>
      </c>
      <c r="B243" s="23" t="s">
        <v>178</v>
      </c>
      <c r="C243" s="53"/>
      <c r="D243" s="30">
        <v>0.02</v>
      </c>
      <c r="E243" s="24" t="s">
        <v>121</v>
      </c>
      <c r="F243" s="17" t="s">
        <v>179</v>
      </c>
      <c r="G243" s="20">
        <v>5</v>
      </c>
      <c r="H243" s="48"/>
      <c r="I243" s="22">
        <f t="shared" si="22"/>
        <v>0</v>
      </c>
      <c r="J243" s="17"/>
      <c r="K243" s="22">
        <f t="shared" si="23"/>
        <v>0</v>
      </c>
      <c r="N243" s="58"/>
    </row>
    <row r="244" spans="1:14" s="23" customFormat="1" ht="22.5">
      <c r="A244" s="17">
        <v>6</v>
      </c>
      <c r="B244" s="23" t="s">
        <v>180</v>
      </c>
      <c r="C244" s="53"/>
      <c r="D244" s="30" t="s">
        <v>181</v>
      </c>
      <c r="E244" s="24" t="s">
        <v>121</v>
      </c>
      <c r="F244" s="17" t="s">
        <v>182</v>
      </c>
      <c r="G244" s="20">
        <v>5</v>
      </c>
      <c r="H244" s="48"/>
      <c r="I244" s="22">
        <f t="shared" si="22"/>
        <v>0</v>
      </c>
      <c r="J244" s="17"/>
      <c r="K244" s="22">
        <f t="shared" si="23"/>
        <v>0</v>
      </c>
      <c r="N244" s="58"/>
    </row>
    <row r="245" spans="1:14" s="23" customFormat="1" ht="11.25" customHeight="1">
      <c r="A245" s="70" t="s">
        <v>222</v>
      </c>
      <c r="B245" s="71"/>
      <c r="C245" s="71"/>
      <c r="D245" s="71"/>
      <c r="E245" s="71"/>
      <c r="F245" s="71"/>
      <c r="G245" s="71"/>
      <c r="H245" s="72"/>
      <c r="I245" s="27">
        <f>SUM(I239:I244)</f>
        <v>0</v>
      </c>
      <c r="J245" s="27"/>
      <c r="K245" s="27">
        <f>SUM(K239:K244)</f>
        <v>0</v>
      </c>
      <c r="N245" s="58"/>
    </row>
    <row r="246" spans="1:14" s="15" customFormat="1" ht="11.25" customHeight="1">
      <c r="A246" s="73" t="s">
        <v>183</v>
      </c>
      <c r="B246" s="74"/>
      <c r="C246" s="74"/>
      <c r="D246" s="74"/>
      <c r="E246" s="74"/>
      <c r="F246" s="74"/>
      <c r="G246" s="74"/>
      <c r="H246" s="75"/>
      <c r="I246" s="13"/>
      <c r="J246" s="14"/>
      <c r="K246" s="13"/>
      <c r="N246" s="57"/>
    </row>
    <row r="247" spans="1:14" s="23" customFormat="1" ht="30" customHeight="1">
      <c r="A247" s="17">
        <v>1</v>
      </c>
      <c r="B247" s="23" t="s">
        <v>184</v>
      </c>
      <c r="C247" s="53"/>
      <c r="D247" s="30">
        <v>0.04</v>
      </c>
      <c r="E247" s="65" t="s">
        <v>223</v>
      </c>
      <c r="F247" s="17" t="s">
        <v>185</v>
      </c>
      <c r="G247" s="20">
        <v>100</v>
      </c>
      <c r="H247" s="48"/>
      <c r="I247" s="22">
        <f>H247*G247</f>
        <v>0</v>
      </c>
      <c r="J247" s="17"/>
      <c r="K247" s="22">
        <f t="shared" si="23"/>
        <v>0</v>
      </c>
      <c r="N247" s="58"/>
    </row>
    <row r="248" spans="1:14" s="23" customFormat="1" ht="36.75" customHeight="1">
      <c r="A248" s="17">
        <v>2</v>
      </c>
      <c r="B248" s="23" t="s">
        <v>184</v>
      </c>
      <c r="C248" s="53"/>
      <c r="D248" s="30">
        <v>0.1</v>
      </c>
      <c r="E248" s="65" t="s">
        <v>223</v>
      </c>
      <c r="F248" s="17" t="s">
        <v>185</v>
      </c>
      <c r="G248" s="20">
        <v>200</v>
      </c>
      <c r="H248" s="48"/>
      <c r="I248" s="22">
        <f>H248*G248</f>
        <v>0</v>
      </c>
      <c r="J248" s="17"/>
      <c r="K248" s="22">
        <f t="shared" si="23"/>
        <v>0</v>
      </c>
      <c r="N248" s="58"/>
    </row>
    <row r="249" spans="1:14" s="23" customFormat="1" ht="14.25" customHeight="1">
      <c r="A249" s="17">
        <v>3</v>
      </c>
      <c r="B249" s="23" t="s">
        <v>186</v>
      </c>
      <c r="C249" s="29"/>
      <c r="D249" s="17"/>
      <c r="E249" s="24" t="s">
        <v>121</v>
      </c>
      <c r="F249" s="17" t="s">
        <v>187</v>
      </c>
      <c r="G249" s="20">
        <v>10</v>
      </c>
      <c r="H249" s="48"/>
      <c r="I249" s="22">
        <f>H249*G249</f>
        <v>0</v>
      </c>
      <c r="J249" s="17"/>
      <c r="K249" s="22">
        <f t="shared" si="23"/>
        <v>0</v>
      </c>
      <c r="N249" s="58"/>
    </row>
    <row r="250" spans="1:14" s="23" customFormat="1" ht="11.25" customHeight="1">
      <c r="A250" s="70" t="s">
        <v>222</v>
      </c>
      <c r="B250" s="71"/>
      <c r="C250" s="71"/>
      <c r="D250" s="71"/>
      <c r="E250" s="71"/>
      <c r="F250" s="71"/>
      <c r="G250" s="71"/>
      <c r="H250" s="72"/>
      <c r="I250" s="27">
        <f>SUM(I247:I249)</f>
        <v>0</v>
      </c>
      <c r="J250" s="17"/>
      <c r="K250" s="27">
        <f>SUM(K247:K249)</f>
        <v>0</v>
      </c>
      <c r="N250" s="58"/>
    </row>
    <row r="251" spans="1:14" s="15" customFormat="1" ht="15" customHeight="1">
      <c r="A251" s="74" t="s">
        <v>188</v>
      </c>
      <c r="B251" s="74"/>
      <c r="C251" s="74"/>
      <c r="D251" s="74"/>
      <c r="E251" s="74"/>
      <c r="F251" s="74"/>
      <c r="G251" s="74"/>
      <c r="H251" s="75"/>
      <c r="I251" s="50"/>
      <c r="J251" s="14"/>
      <c r="K251" s="50"/>
      <c r="N251" s="57"/>
    </row>
    <row r="252" spans="1:14" s="23" customFormat="1" ht="81">
      <c r="A252" s="17">
        <v>1</v>
      </c>
      <c r="B252" s="23" t="s">
        <v>216</v>
      </c>
      <c r="C252" s="18"/>
      <c r="D252" s="18" t="s">
        <v>189</v>
      </c>
      <c r="E252" s="24" t="s">
        <v>264</v>
      </c>
      <c r="F252" s="17" t="s">
        <v>217</v>
      </c>
      <c r="G252" s="20">
        <v>200</v>
      </c>
      <c r="H252" s="21"/>
      <c r="I252" s="22">
        <f>H252*G252</f>
        <v>0</v>
      </c>
      <c r="J252" s="17"/>
      <c r="K252" s="22">
        <f>ROUND(I252*J252/100,2)+I252</f>
        <v>0</v>
      </c>
      <c r="N252" s="58"/>
    </row>
    <row r="253" spans="1:14" s="15" customFormat="1" ht="12.75" customHeight="1">
      <c r="A253" s="73" t="s">
        <v>190</v>
      </c>
      <c r="B253" s="74"/>
      <c r="C253" s="74"/>
      <c r="D253" s="74"/>
      <c r="E253" s="74"/>
      <c r="F253" s="74"/>
      <c r="G253" s="74"/>
      <c r="H253" s="75"/>
      <c r="I253" s="50"/>
      <c r="J253" s="14"/>
      <c r="K253" s="50"/>
      <c r="N253" s="57"/>
    </row>
    <row r="254" spans="1:14" s="23" customFormat="1" ht="11.25">
      <c r="A254" s="17">
        <v>1</v>
      </c>
      <c r="B254" s="23" t="s">
        <v>191</v>
      </c>
      <c r="C254" s="18"/>
      <c r="D254" s="17" t="s">
        <v>192</v>
      </c>
      <c r="E254" s="24" t="s">
        <v>259</v>
      </c>
      <c r="F254" s="17" t="s">
        <v>267</v>
      </c>
      <c r="G254" s="20">
        <v>120</v>
      </c>
      <c r="H254" s="21"/>
      <c r="I254" s="22">
        <f>H254*G254</f>
        <v>0</v>
      </c>
      <c r="J254" s="17"/>
      <c r="K254" s="22">
        <f>ROUND(I254*J254/100,2)+I254</f>
        <v>0</v>
      </c>
      <c r="N254" s="58"/>
    </row>
    <row r="255" spans="1:14" s="23" customFormat="1" ht="11.25">
      <c r="A255" s="17">
        <v>2</v>
      </c>
      <c r="B255" s="23" t="s">
        <v>193</v>
      </c>
      <c r="C255" s="18"/>
      <c r="D255" s="17" t="s">
        <v>194</v>
      </c>
      <c r="E255" s="24" t="s">
        <v>259</v>
      </c>
      <c r="F255" s="17" t="s">
        <v>195</v>
      </c>
      <c r="G255" s="20">
        <v>10</v>
      </c>
      <c r="H255" s="21"/>
      <c r="I255" s="22">
        <f>H255*G255</f>
        <v>0</v>
      </c>
      <c r="J255" s="17"/>
      <c r="K255" s="22">
        <f>ROUND(I255*J255/100,2)+I255</f>
        <v>0</v>
      </c>
      <c r="N255" s="58"/>
    </row>
    <row r="256" spans="1:14" s="23" customFormat="1" ht="11.25">
      <c r="A256" s="70" t="s">
        <v>222</v>
      </c>
      <c r="B256" s="71"/>
      <c r="C256" s="71"/>
      <c r="D256" s="71"/>
      <c r="E256" s="71"/>
      <c r="F256" s="71"/>
      <c r="G256" s="71"/>
      <c r="H256" s="72"/>
      <c r="I256" s="27">
        <f>SUM(I254,I255)</f>
        <v>0</v>
      </c>
      <c r="J256" s="17"/>
      <c r="K256" s="27">
        <f>SUM(K254:K255)</f>
        <v>0</v>
      </c>
      <c r="N256" s="58"/>
    </row>
    <row r="257" spans="1:14" s="15" customFormat="1" ht="12.75" customHeight="1">
      <c r="A257" s="73" t="s">
        <v>196</v>
      </c>
      <c r="B257" s="74"/>
      <c r="C257" s="74"/>
      <c r="D257" s="74"/>
      <c r="E257" s="74"/>
      <c r="F257" s="74"/>
      <c r="G257" s="74"/>
      <c r="H257" s="75"/>
      <c r="I257" s="50"/>
      <c r="J257" s="14"/>
      <c r="K257" s="50"/>
      <c r="N257" s="57"/>
    </row>
    <row r="258" spans="1:14" s="23" customFormat="1" ht="22.5">
      <c r="A258" s="37">
        <v>1</v>
      </c>
      <c r="B258" s="23" t="s">
        <v>197</v>
      </c>
      <c r="C258" s="28"/>
      <c r="D258" s="54" t="s">
        <v>198</v>
      </c>
      <c r="E258" s="18" t="s">
        <v>259</v>
      </c>
      <c r="F258" s="17" t="s">
        <v>265</v>
      </c>
      <c r="G258" s="20">
        <v>25</v>
      </c>
      <c r="H258" s="32"/>
      <c r="I258" s="22">
        <f>H258*G258</f>
        <v>0</v>
      </c>
      <c r="J258" s="17"/>
      <c r="K258" s="22">
        <f>ROUND(I258*J258/100,2)+I258</f>
        <v>0</v>
      </c>
      <c r="N258" s="58"/>
    </row>
    <row r="259" spans="1:14" s="23" customFormat="1" ht="22.5">
      <c r="A259" s="37">
        <v>2</v>
      </c>
      <c r="B259" s="23" t="s">
        <v>197</v>
      </c>
      <c r="C259" s="28"/>
      <c r="D259" s="54" t="s">
        <v>199</v>
      </c>
      <c r="E259" s="18" t="s">
        <v>259</v>
      </c>
      <c r="F259" s="17" t="s">
        <v>265</v>
      </c>
      <c r="G259" s="20">
        <v>20</v>
      </c>
      <c r="H259" s="32"/>
      <c r="I259" s="22">
        <f>H259*G259</f>
        <v>0</v>
      </c>
      <c r="J259" s="17"/>
      <c r="K259" s="22">
        <f>ROUND(I259*J259/100,2)+I259</f>
        <v>0</v>
      </c>
      <c r="N259" s="58"/>
    </row>
    <row r="260" spans="1:14" s="23" customFormat="1" ht="11.25">
      <c r="A260" s="70" t="s">
        <v>222</v>
      </c>
      <c r="B260" s="71"/>
      <c r="C260" s="71"/>
      <c r="D260" s="71"/>
      <c r="E260" s="71"/>
      <c r="F260" s="71"/>
      <c r="G260" s="71"/>
      <c r="H260" s="72"/>
      <c r="I260" s="27">
        <f>SUM(I258:I259)</f>
        <v>0</v>
      </c>
      <c r="J260" s="17"/>
      <c r="K260" s="27">
        <f>SUM(K258:K259)</f>
        <v>0</v>
      </c>
      <c r="N260" s="58"/>
    </row>
  </sheetData>
  <sheetProtection/>
  <mergeCells count="37">
    <mergeCell ref="A1:N1"/>
    <mergeCell ref="A3:H3"/>
    <mergeCell ref="A15:H15"/>
    <mergeCell ref="A16:H16"/>
    <mergeCell ref="A19:H19"/>
    <mergeCell ref="A20:H20"/>
    <mergeCell ref="A29:H29"/>
    <mergeCell ref="A30:H30"/>
    <mergeCell ref="A77:H77"/>
    <mergeCell ref="A78:H78"/>
    <mergeCell ref="A86:H86"/>
    <mergeCell ref="A87:H87"/>
    <mergeCell ref="A94:H94"/>
    <mergeCell ref="A95:H95"/>
    <mergeCell ref="A102:H102"/>
    <mergeCell ref="A103:H103"/>
    <mergeCell ref="A112:H112"/>
    <mergeCell ref="A177:H177"/>
    <mergeCell ref="A178:H178"/>
    <mergeCell ref="A195:H195"/>
    <mergeCell ref="A237:H237"/>
    <mergeCell ref="A238:B238"/>
    <mergeCell ref="A245:H245"/>
    <mergeCell ref="A196:H196"/>
    <mergeCell ref="A204:B204"/>
    <mergeCell ref="A206:B206"/>
    <mergeCell ref="A208:B208"/>
    <mergeCell ref="A256:H256"/>
    <mergeCell ref="A257:H257"/>
    <mergeCell ref="A260:H260"/>
    <mergeCell ref="A113:H113"/>
    <mergeCell ref="A203:H203"/>
    <mergeCell ref="A246:H246"/>
    <mergeCell ref="A250:H250"/>
    <mergeCell ref="A251:H251"/>
    <mergeCell ref="A253:H253"/>
    <mergeCell ref="A210:B210"/>
  </mergeCells>
  <printOptions/>
  <pageMargins left="0.35" right="0.32" top="0.51" bottom="0.64" header="0.5" footer="0.41"/>
  <pageSetup horizontalDpi="600" verticalDpi="600" orientation="landscape" paperSize="9" r:id="rId1"/>
  <headerFooter alignWithMargins="0">
    <oddFooter>&amp;C&amp;"Garamond,Normalny"&amp;8zał. nr 1 do oferty, PCZSzp/TP-MN/2/2024&amp;R&amp;"Garamond,Normalny"&amp;9&amp;P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3" customWidth="1"/>
    <col min="2" max="2" width="13.421875" style="3" bestFit="1" customWidth="1"/>
    <col min="3" max="3" width="14.421875" style="3" customWidth="1"/>
    <col min="4" max="16384" width="9.140625" style="3" customWidth="1"/>
  </cols>
  <sheetData>
    <row r="1" spans="1:3" ht="12.75">
      <c r="A1" s="63"/>
      <c r="B1" s="63" t="s">
        <v>242</v>
      </c>
      <c r="C1" s="63" t="s">
        <v>243</v>
      </c>
    </row>
    <row r="2" spans="1:3" ht="12.75">
      <c r="A2" s="63" t="s">
        <v>229</v>
      </c>
      <c r="B2" s="64">
        <f>'zał. nr 1'!I15</f>
        <v>0</v>
      </c>
      <c r="C2" s="64">
        <f>'zał. nr 1'!K15</f>
        <v>0</v>
      </c>
    </row>
    <row r="3" spans="1:3" ht="12.75">
      <c r="A3" s="63" t="s">
        <v>230</v>
      </c>
      <c r="B3" s="64">
        <f>'zał. nr 1'!I19</f>
        <v>0</v>
      </c>
      <c r="C3" s="64">
        <f>'zał. nr 1'!K19</f>
        <v>0</v>
      </c>
    </row>
    <row r="4" spans="1:3" ht="12.75">
      <c r="A4" s="63" t="s">
        <v>231</v>
      </c>
      <c r="B4" s="64">
        <f>'zał. nr 1'!I29</f>
        <v>0</v>
      </c>
      <c r="C4" s="64">
        <f>'zał. nr 1'!K29</f>
        <v>0</v>
      </c>
    </row>
    <row r="5" spans="1:3" ht="12.75">
      <c r="A5" s="63" t="s">
        <v>232</v>
      </c>
      <c r="B5" s="64">
        <f>'zał. nr 1'!I77</f>
        <v>0</v>
      </c>
      <c r="C5" s="64">
        <f>'zał. nr 1'!K77</f>
        <v>0</v>
      </c>
    </row>
    <row r="6" spans="1:3" ht="12.75">
      <c r="A6" s="63" t="s">
        <v>233</v>
      </c>
      <c r="B6" s="64">
        <f>'zał. nr 1'!I86</f>
        <v>0</v>
      </c>
      <c r="C6" s="64">
        <f>'zał. nr 1'!K86</f>
        <v>0</v>
      </c>
    </row>
    <row r="7" spans="1:3" ht="12.75">
      <c r="A7" s="63" t="s">
        <v>234</v>
      </c>
      <c r="B7" s="64">
        <f>'zał. nr 1'!I94</f>
        <v>0</v>
      </c>
      <c r="C7" s="64">
        <f>'zał. nr 1'!K94</f>
        <v>0</v>
      </c>
    </row>
    <row r="8" spans="1:3" ht="12.75">
      <c r="A8" s="63" t="s">
        <v>235</v>
      </c>
      <c r="B8" s="64">
        <f>'zał. nr 1'!I102</f>
        <v>0</v>
      </c>
      <c r="C8" s="64">
        <f>'zał. nr 1'!K102</f>
        <v>0</v>
      </c>
    </row>
    <row r="9" spans="1:3" ht="12.75">
      <c r="A9" s="63" t="s">
        <v>236</v>
      </c>
      <c r="B9" s="64">
        <f>'zał. nr 1'!I112</f>
        <v>0</v>
      </c>
      <c r="C9" s="64">
        <f>'zał. nr 1'!K112</f>
        <v>0</v>
      </c>
    </row>
    <row r="10" spans="1:3" ht="12.75">
      <c r="A10" s="63" t="s">
        <v>237</v>
      </c>
      <c r="B10" s="64">
        <f>'zał. nr 1'!I177</f>
        <v>0</v>
      </c>
      <c r="C10" s="64">
        <f>'zał. nr 1'!K177</f>
        <v>0</v>
      </c>
    </row>
    <row r="11" spans="1:3" ht="12.75">
      <c r="A11" s="63" t="s">
        <v>238</v>
      </c>
      <c r="B11" s="64">
        <f>'zał. nr 1'!I195</f>
        <v>0</v>
      </c>
      <c r="C11" s="64">
        <f>'zał. nr 1'!K195</f>
        <v>0</v>
      </c>
    </row>
    <row r="12" spans="1:3" ht="12.75">
      <c r="A12" s="63" t="s">
        <v>239</v>
      </c>
      <c r="B12" s="64">
        <f>'zał. nr 1'!I203</f>
        <v>0</v>
      </c>
      <c r="C12" s="64">
        <f>'zał. nr 1'!K203</f>
        <v>0</v>
      </c>
    </row>
    <row r="13" spans="1:3" ht="12.75">
      <c r="A13" s="63" t="s">
        <v>240</v>
      </c>
      <c r="B13" s="64">
        <f>'zał. nr 1'!I205</f>
        <v>0</v>
      </c>
      <c r="C13" s="64">
        <f>'zał. nr 1'!K205</f>
        <v>0</v>
      </c>
    </row>
    <row r="14" spans="1:3" ht="12.75">
      <c r="A14" s="63" t="s">
        <v>241</v>
      </c>
      <c r="B14" s="64">
        <f>'zał. nr 1'!I207</f>
        <v>0</v>
      </c>
      <c r="C14" s="64">
        <f>'zał. nr 1'!K207</f>
        <v>0</v>
      </c>
    </row>
    <row r="15" spans="1:3" s="4" customFormat="1" ht="12.75">
      <c r="A15" s="63" t="s">
        <v>200</v>
      </c>
      <c r="B15" s="64">
        <f>'zał. nr 1'!I209</f>
        <v>0</v>
      </c>
      <c r="C15" s="64">
        <f>'zał. nr 1'!K209</f>
        <v>0</v>
      </c>
    </row>
    <row r="16" spans="1:3" ht="12.75">
      <c r="A16" s="63" t="s">
        <v>201</v>
      </c>
      <c r="B16" s="64">
        <f>'zał. nr 1'!I237</f>
        <v>0</v>
      </c>
      <c r="C16" s="64">
        <f>'zał. nr 1'!K237</f>
        <v>0</v>
      </c>
    </row>
    <row r="17" spans="1:3" ht="12.75">
      <c r="A17" s="63" t="s">
        <v>202</v>
      </c>
      <c r="B17" s="64">
        <f>'zał. nr 1'!I245</f>
        <v>0</v>
      </c>
      <c r="C17" s="64">
        <f>'zał. nr 1'!K245</f>
        <v>0</v>
      </c>
    </row>
    <row r="18" spans="1:3" ht="12.75">
      <c r="A18" s="63" t="s">
        <v>203</v>
      </c>
      <c r="B18" s="64">
        <f>'zał. nr 1'!I250</f>
        <v>0</v>
      </c>
      <c r="C18" s="64">
        <f>'zał. nr 1'!K250</f>
        <v>0</v>
      </c>
    </row>
    <row r="19" spans="1:3" ht="12.75">
      <c r="A19" s="63" t="s">
        <v>204</v>
      </c>
      <c r="B19" s="64">
        <f>'zał. nr 1'!I252</f>
        <v>0</v>
      </c>
      <c r="C19" s="64">
        <f>'zał. nr 1'!K252</f>
        <v>0</v>
      </c>
    </row>
    <row r="20" spans="1:3" ht="12.75">
      <c r="A20" s="63" t="s">
        <v>205</v>
      </c>
      <c r="B20" s="64">
        <f>'zał. nr 1'!I256</f>
        <v>0</v>
      </c>
      <c r="C20" s="64">
        <f>'zał. nr 1'!K256</f>
        <v>0</v>
      </c>
    </row>
    <row r="21" spans="1:3" ht="12.75">
      <c r="A21" s="63" t="s">
        <v>206</v>
      </c>
      <c r="B21" s="64">
        <f>'zał. nr 1'!I260</f>
        <v>0</v>
      </c>
      <c r="C21" s="64">
        <f>'zał. nr 1'!K260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2024-01-19T11:44:09Z</cp:lastPrinted>
  <dcterms:created xsi:type="dcterms:W3CDTF">2023-10-03T11:45:05Z</dcterms:created>
  <dcterms:modified xsi:type="dcterms:W3CDTF">2024-01-19T11:44:11Z</dcterms:modified>
  <cp:category/>
  <cp:version/>
  <cp:contentType/>
  <cp:contentStatus/>
</cp:coreProperties>
</file>