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4\5. Remont drogi Rudawka-Sufczyna\"/>
    </mc:Choice>
  </mc:AlternateContent>
  <bookViews>
    <workbookView xWindow="-15" yWindow="3825" windowWidth="17325" windowHeight="385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48" i="1" l="1"/>
  <c r="G49" i="1" s="1"/>
  <c r="G50" i="1" s="1"/>
  <c r="G43" i="1"/>
  <c r="G42" i="1"/>
  <c r="G39" i="1"/>
  <c r="G40" i="1" s="1"/>
  <c r="G34" i="1"/>
  <c r="G35" i="1" s="1"/>
  <c r="G36" i="1" s="1"/>
  <c r="G29" i="1"/>
  <c r="G28" i="1"/>
  <c r="G30" i="1" s="1"/>
  <c r="G31" i="1" s="1"/>
  <c r="G23" i="1"/>
  <c r="G24" i="1" s="1"/>
  <c r="G20" i="1"/>
  <c r="G21" i="1" s="1"/>
  <c r="G17" i="1"/>
  <c r="G18" i="1" s="1"/>
  <c r="G12" i="1"/>
  <c r="G13" i="1" s="1"/>
  <c r="G9" i="1"/>
  <c r="G10" i="1" s="1"/>
  <c r="G44" i="1" l="1"/>
  <c r="G45" i="1"/>
  <c r="G25" i="1"/>
  <c r="G14" i="1"/>
  <c r="G51" i="1" l="1"/>
  <c r="G52" i="1" s="1"/>
  <c r="G53" i="1" s="1"/>
</calcChain>
</file>

<file path=xl/sharedStrings.xml><?xml version="1.0" encoding="utf-8"?>
<sst xmlns="http://schemas.openxmlformats.org/spreadsheetml/2006/main" count="142" uniqueCount="113">
  <si>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</si>
  <si>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</si>
  <si>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</si>
  <si>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</si>
  <si>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</si>
  <si>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</si>
  <si>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</si>
  <si>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</si>
  <si>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</si>
  <si>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</si>
  <si>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</si>
  <si>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</si>
  <si>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</si>
  <si>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</si>
  <si>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</si>
  <si>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</si>
  <si>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</si>
  <si>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</si>
  <si>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</si>
  <si>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</si>
  <si>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</si>
  <si>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Pieczęć i podpis: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</si>
  <si>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</si>
  <si>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</si>
  <si>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</si>
  <si>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</si>
  <si>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</si>
  <si>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</si>
  <si>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</si>
  <si>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</si>
  <si>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</si>
  <si>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</si>
  <si>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</si>
  <si>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</si>
  <si>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</si>
  <si>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</si>
  <si>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Wartość</t>
  </si>
  <si>
    <t>m3</t>
  </si>
  <si>
    <t xml:space="preserve"> </t>
  </si>
  <si>
    <t>D-01.00.00. ROBOTY PRZYGOTOWAWCZE - Kod CPV 45100000-8</t>
  </si>
  <si>
    <t>D-01.01.01.  Odtworzenie trasy i punktów wysokościowych</t>
  </si>
  <si>
    <t>1 d.1.1</t>
  </si>
  <si>
    <t>KNNR 1 0111-01</t>
  </si>
  <si>
    <t>Roboty pomiarowe przy liniowych robotach ziemnych, na drogach w terenie równinnym</t>
  </si>
  <si>
    <t>km</t>
  </si>
  <si>
    <t>Razem dział: D-01.01.01.  Odtworzenie trasy i punktów wysokościowych</t>
  </si>
  <si>
    <t>D-01.02.04. Rozbiórka elementów dróg</t>
  </si>
  <si>
    <t>2 d.1.2</t>
  </si>
  <si>
    <t>KNNR 6 0807-05 analogia</t>
  </si>
  <si>
    <t>Rozebranie ścieków z elementów betonowych grubości 20cm na podsypce cementowo-piaskowej  Rozebranie wodospustów betonowych.</t>
  </si>
  <si>
    <t>Razem dział: D-01.02.04. Rozbiórka elementów dróg</t>
  </si>
  <si>
    <t>Razem dział: D-01.00.00. ROBOTY PRZYGOTOWAWCZE - Kod CPV 45100000-8</t>
  </si>
  <si>
    <t>D-04.00.00. PODBUDOWY - Kod CPV 45233000-9</t>
  </si>
  <si>
    <t>D-04.01.01. Koryto wraz z profilowaniem i zagęszczeniem podłoża</t>
  </si>
  <si>
    <t>3 d.2.1</t>
  </si>
  <si>
    <t>KNNR 6 0103-03</t>
  </si>
  <si>
    <t>Profilowanie i zagęszczanie mechaniczne podłoża pod warstwy konstrukcyjne nawierzchni w gruncie kategorii II-VI</t>
  </si>
  <si>
    <t>Razem dział: D-04.01.01. Koryto wraz z profilowaniem i zagęszczeniem podłoża</t>
  </si>
  <si>
    <t>D-04.03.01a Połączenie międzywarstwowe nawierzchni drogowej emulsją asfaltową</t>
  </si>
  <si>
    <t>4 d.2.2</t>
  </si>
  <si>
    <t>KNR AT-03 0202-02</t>
  </si>
  <si>
    <t>Mechaniczne oczyszczenie i skropienie emulsją asfaltową na zimno podbudowy lub nawierzchni betonowej/bitumicznej przy zużyciu emulsji 0,2kg/m2</t>
  </si>
  <si>
    <t>Razem dział: D-04.03.01a Połączenie międzywarstwowe nawierzchni drogowej emulsją asfaltową</t>
  </si>
  <si>
    <t>D-04.08.05 Wyrównanie podbudwy kruszywem stabilizowanym mechanicznie</t>
  </si>
  <si>
    <t>5 d.2.3</t>
  </si>
  <si>
    <t>KNNR 6 0107-01</t>
  </si>
  <si>
    <t>Wyrównanie i zagęszczanie mechaniczne istniejącej podbudowy kruszywem łamanym o średniej grubości warstwy po zagęszczaniu do 10cm</t>
  </si>
  <si>
    <t>Razem dział: D-04.08.05 Wyrównanie podbudwy kruszywem stabilizowanym mechanicznie</t>
  </si>
  <si>
    <t>Razem dział: D-04.00.00. PODBUDOWY - Kod CPV 45233000-9</t>
  </si>
  <si>
    <t>D-05.00.00. NAWIERZCHNIE - Kod CPV 45233220-7</t>
  </si>
  <si>
    <t>D-05.03.05a Nawierzchnia z betonu asfaltowego</t>
  </si>
  <si>
    <t>6 d.3.1</t>
  </si>
  <si>
    <t>KNNR 6 0308-01</t>
  </si>
  <si>
    <t>Nawierzchnia z mieszanek mineralno-bitumicznych asfaltowych standard II - warstwa wiążąca o grubości po zagęszczeniu 4cm</t>
  </si>
  <si>
    <t>7 d.3.1</t>
  </si>
  <si>
    <t>KNNR 6 0309-02</t>
  </si>
  <si>
    <t>Nawierzchnie z betonu asfaltowego ACS wg WT-2 o grubości 4 cm (warstwa ścieralna)</t>
  </si>
  <si>
    <t>Razem dział: D-05.03.05a Nawierzchnia z betonu asfaltowego</t>
  </si>
  <si>
    <t>Razem dział: D-05.00.00. NAWIERZCHNIE - Kod CPV 45233220-7</t>
  </si>
  <si>
    <t>D-06.00.00. ROBOTY WYKOŃCZENIOWE Kod CPV 45233000-9</t>
  </si>
  <si>
    <t>D-06.03.01a. Pobocza utwardzone kruszywem łamanym</t>
  </si>
  <si>
    <t>8 d.4.1</t>
  </si>
  <si>
    <t>Wyrównanie i zagęszczanie mechaniczne istniejącej podbudowykruszywem łamanym o średniej grubości warstwy po zagęszczaniu do 10cm</t>
  </si>
  <si>
    <t>Razem dział: D-06.03.01a. Pobocza utwardzone kruszywem łamanym</t>
  </si>
  <si>
    <t>Razem dział: D-06.00.00. ROBOTY WYKOŃCZENIOWE Kod CPV 45233000-9</t>
  </si>
  <si>
    <t>D-08.00.00. ELEMENTY ULIC -  Kod CPV 45233000-0</t>
  </si>
  <si>
    <t>D-08.05.05b Odwodnienie liniowe</t>
  </si>
  <si>
    <t>9 d.5.1</t>
  </si>
  <si>
    <t>KNNR 6 0606-04</t>
  </si>
  <si>
    <t>Montaż poprzecznych wodospustów winylowych na ławie z  betonu cementowego C16/20</t>
  </si>
  <si>
    <t>Razem dział: D-08.05.05b Odwodnienie liniowe</t>
  </si>
  <si>
    <t>D-08.08.01. Ścieki z prefabrykowanych elementów  betonowych</t>
  </si>
  <si>
    <t>10 d.5.2</t>
  </si>
  <si>
    <t>KNR 2-31 0606-03 analogia</t>
  </si>
  <si>
    <t>Ścieki typu trójkątnego w poboczu z elementów betonowych o grubości 15cm na podsypce cementowo-piaskowej  Rozebranie i ponowne ułożenie korytkek ściekowych na poboczu (przyjąć 25% nowych)</t>
  </si>
  <si>
    <t>11 d.5.2</t>
  </si>
  <si>
    <t>Ścieki typu trójkątnego w poboczu z elementów betonowych o grubości 15cm na podsypce cementowo-piaskowej.  Ściek skarpowy</t>
  </si>
  <si>
    <t>Razem dział: D-08.08.01. Ścieki z prefabrykowanych elementów  betonowych</t>
  </si>
  <si>
    <t>Razem dział: D-08.00.00. ELEMENTY ULIC -  Kod CPV 45233000-0</t>
  </si>
  <si>
    <t>BIEŻĄCA KONSERWACJA</t>
  </si>
  <si>
    <t>12 d.6.1</t>
  </si>
  <si>
    <t>Razem dział: BIEŻĄCA KONSERWACJA</t>
  </si>
  <si>
    <t>1.1</t>
  </si>
  <si>
    <t>1.2</t>
  </si>
  <si>
    <t>2.1</t>
  </si>
  <si>
    <t>2.2</t>
  </si>
  <si>
    <t>2.3</t>
  </si>
  <si>
    <t>3.1</t>
  </si>
  <si>
    <t>4.1</t>
  </si>
  <si>
    <t>5.1</t>
  </si>
  <si>
    <t>5.2</t>
  </si>
  <si>
    <t>6.1</t>
  </si>
  <si>
    <t>Przebudowa trzech odcinków nawierzchni drogi leśnej Rudawka-Sufczyna nr inw. 220/1976 o łącznej długości 999,0m w leśnictwie Jasienica Nadleśnictwo Bircza.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</si>
</sst>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  <family val="2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 wrapText="1"/>
    </xf>
    <xf numFmtId="4" fontId="12" fillId="0" borderId="11" xfId="0" applyNumberFormat="1" applyFont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wrapText="1"/>
    </xf>
    <xf numFmtId="0" fontId="13" fillId="0" borderId="1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left" vertical="center" wrapText="1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4" fontId="13" fillId="3" borderId="4" xfId="0" applyNumberFormat="1" applyFont="1" applyFill="1" applyBorder="1" applyAlignment="1" applyProtection="1">
      <alignment horizontal="right" vertical="center" wrapText="1"/>
    </xf>
    <xf numFmtId="4" fontId="11" fillId="0" borderId="10" xfId="0" applyNumberFormat="1" applyFont="1" applyBorder="1" applyAlignment="1" applyProtection="1">
      <alignment horizontal="center" vertical="center" wrapText="1"/>
    </xf>
    <xf numFmtId="4" fontId="12" fillId="0" borderId="10" xfId="0" applyNumberFormat="1" applyFont="1" applyBorder="1" applyAlignment="1" applyProtection="1">
      <alignment horizontal="center" vertical="center" wrapText="1"/>
      <protection hidden="1"/>
    </xf>
    <xf numFmtId="4" fontId="11" fillId="0" borderId="10" xfId="0" applyNumberFormat="1" applyFont="1" applyBorder="1" applyAlignment="1" applyProtection="1">
      <alignment wrapText="1"/>
    </xf>
    <xf numFmtId="4" fontId="13" fillId="3" borderId="4" xfId="0" applyNumberFormat="1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center" vertical="center" wrapText="1"/>
    </xf>
    <xf numFmtId="4" fontId="14" fillId="2" borderId="4" xfId="0" applyNumberFormat="1" applyFont="1" applyFill="1" applyBorder="1" applyAlignment="1" applyProtection="1">
      <alignment horizontal="right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right" vertical="center" wrapText="1"/>
    </xf>
    <xf numFmtId="49" fontId="13" fillId="2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33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showZeros="0" tabSelected="1" view="pageBreakPreview" zoomScale="115" zoomScaleNormal="100" zoomScaleSheetLayoutView="115" workbookViewId="0">
      <selection activeCell="A3" sqref="A3:G3"/>
    </sheetView>
  </sheetViews>
  <sheetFormatPr defaultColWidth="8.85546875" defaultRowHeight="12.75" x14ac:dyDescent="0.25"/>
  <cols>
    <col min="1" max="1" width="10.5703125" style="1" customWidth="1"/>
    <col min="2" max="2" width="12" style="1" customWidth="1"/>
    <col min="3" max="3" width="46.42578125" style="1" customWidth="1"/>
    <col min="4" max="4" width="10.7109375" style="1" customWidth="1"/>
    <col min="5" max="5" width="10.28515625" style="1" customWidth="1"/>
    <col min="6" max="6" width="13.140625" style="1" customWidth="1"/>
    <col min="7" max="7" width="14.42578125" style="1" customWidth="1"/>
    <col min="8" max="16384" width="8.85546875" style="1"/>
  </cols>
  <sheetData>
    <row r="1" spans="1:7" ht="18" x14ac:dyDescent="0.25">
      <c r="A1" s="42" t="s">
        <v>3</v>
      </c>
      <c r="B1" s="42"/>
      <c r="C1" s="42"/>
      <c r="D1" s="42"/>
      <c r="E1" s="42"/>
      <c r="F1" s="42"/>
      <c r="G1" s="42"/>
    </row>
    <row r="3" spans="1:7" ht="30.75" customHeight="1" x14ac:dyDescent="0.25">
      <c r="A3" s="43" t="s">
        <v>112</v>
      </c>
      <c r="B3" s="43"/>
      <c r="C3" s="43"/>
      <c r="D3" s="43"/>
      <c r="E3" s="43"/>
      <c r="F3" s="43"/>
      <c r="G3" s="43"/>
    </row>
    <row r="5" spans="1:7" ht="38.1" customHeight="1" thickBot="1" x14ac:dyDescent="0.3">
      <c r="A5" s="15" t="s">
        <v>4</v>
      </c>
      <c r="B5" s="15" t="s">
        <v>0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36</v>
      </c>
    </row>
    <row r="6" spans="1:7" ht="13.5" thickTop="1" x14ac:dyDescent="0.25">
      <c r="A6" s="16" t="s">
        <v>9</v>
      </c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</row>
    <row r="7" spans="1:7" ht="25.5" x14ac:dyDescent="0.25">
      <c r="A7" s="41">
        <v>1</v>
      </c>
      <c r="B7" s="34"/>
      <c r="C7" s="35" t="s">
        <v>39</v>
      </c>
      <c r="D7" s="31"/>
      <c r="E7" s="32"/>
      <c r="F7" s="33"/>
      <c r="G7" s="33"/>
    </row>
    <row r="8" spans="1:7" ht="25.5" x14ac:dyDescent="0.25">
      <c r="A8" s="36" t="s">
        <v>102</v>
      </c>
      <c r="B8" s="17"/>
      <c r="C8" s="18" t="s">
        <v>40</v>
      </c>
      <c r="D8" s="17"/>
      <c r="E8" s="19"/>
      <c r="F8" s="25"/>
      <c r="G8" s="25"/>
    </row>
    <row r="9" spans="1:7" ht="25.5" x14ac:dyDescent="0.25">
      <c r="A9" s="36" t="s">
        <v>41</v>
      </c>
      <c r="B9" s="17" t="s">
        <v>42</v>
      </c>
      <c r="C9" s="18" t="s">
        <v>43</v>
      </c>
      <c r="D9" s="17" t="s">
        <v>44</v>
      </c>
      <c r="E9" s="19">
        <v>1</v>
      </c>
      <c r="F9" s="25">
        <v>0</v>
      </c>
      <c r="G9" s="25">
        <f>E9*F9</f>
        <v>0</v>
      </c>
    </row>
    <row r="10" spans="1:7" ht="25.5" x14ac:dyDescent="0.25">
      <c r="A10" s="36" t="s">
        <v>38</v>
      </c>
      <c r="B10" s="17"/>
      <c r="C10" s="37" t="s">
        <v>45</v>
      </c>
      <c r="D10" s="38"/>
      <c r="E10" s="39"/>
      <c r="F10" s="40"/>
      <c r="G10" s="40">
        <f>SUM(G9)</f>
        <v>0</v>
      </c>
    </row>
    <row r="11" spans="1:7" ht="24.2" customHeight="1" x14ac:dyDescent="0.25">
      <c r="A11" s="36" t="s">
        <v>103</v>
      </c>
      <c r="B11" s="17"/>
      <c r="C11" s="18" t="s">
        <v>46</v>
      </c>
      <c r="D11" s="17"/>
      <c r="E11" s="19"/>
      <c r="F11" s="25"/>
      <c r="G11" s="25"/>
    </row>
    <row r="12" spans="1:7" ht="38.25" x14ac:dyDescent="0.25">
      <c r="A12" s="36" t="s">
        <v>47</v>
      </c>
      <c r="B12" s="17" t="s">
        <v>48</v>
      </c>
      <c r="C12" s="18" t="s">
        <v>49</v>
      </c>
      <c r="D12" s="17" t="s">
        <v>35</v>
      </c>
      <c r="E12" s="19">
        <v>295</v>
      </c>
      <c r="F12" s="25">
        <v>0</v>
      </c>
      <c r="G12" s="25">
        <f>E12*F12</f>
        <v>0</v>
      </c>
    </row>
    <row r="13" spans="1:7" ht="25.5" customHeight="1" x14ac:dyDescent="0.25">
      <c r="A13" s="36" t="s">
        <v>38</v>
      </c>
      <c r="B13" s="17"/>
      <c r="C13" s="37" t="s">
        <v>50</v>
      </c>
      <c r="D13" s="38"/>
      <c r="E13" s="39"/>
      <c r="F13" s="40"/>
      <c r="G13" s="40">
        <f>SUM(G12)</f>
        <v>0</v>
      </c>
    </row>
    <row r="14" spans="1:7" ht="25.5" x14ac:dyDescent="0.25">
      <c r="A14" s="36" t="s">
        <v>38</v>
      </c>
      <c r="B14" s="17"/>
      <c r="C14" s="24" t="s">
        <v>51</v>
      </c>
      <c r="D14" s="23"/>
      <c r="E14" s="30"/>
      <c r="F14" s="26"/>
      <c r="G14" s="26">
        <f>G10+G13</f>
        <v>0</v>
      </c>
    </row>
    <row r="15" spans="1:7" ht="28.15" customHeight="1" x14ac:dyDescent="0.25">
      <c r="A15" s="41">
        <v>2</v>
      </c>
      <c r="B15" s="34"/>
      <c r="C15" s="35" t="s">
        <v>52</v>
      </c>
      <c r="D15" s="31"/>
      <c r="E15" s="32"/>
      <c r="F15" s="33"/>
      <c r="G15" s="33"/>
    </row>
    <row r="16" spans="1:7" ht="25.5" x14ac:dyDescent="0.25">
      <c r="A16" s="36" t="s">
        <v>104</v>
      </c>
      <c r="B16" s="17"/>
      <c r="C16" s="18" t="s">
        <v>53</v>
      </c>
      <c r="D16" s="17"/>
      <c r="E16" s="19"/>
      <c r="F16" s="25"/>
      <c r="G16" s="25"/>
    </row>
    <row r="17" spans="1:7" ht="38.25" x14ac:dyDescent="0.25">
      <c r="A17" s="36" t="s">
        <v>54</v>
      </c>
      <c r="B17" s="17" t="s">
        <v>55</v>
      </c>
      <c r="C17" s="18" t="s">
        <v>56</v>
      </c>
      <c r="D17" s="17" t="s">
        <v>34</v>
      </c>
      <c r="E17" s="19">
        <v>4529.3</v>
      </c>
      <c r="F17" s="25">
        <v>0</v>
      </c>
      <c r="G17" s="25">
        <f>E17*F17</f>
        <v>0</v>
      </c>
    </row>
    <row r="18" spans="1:7" ht="25.5" x14ac:dyDescent="0.25">
      <c r="A18" s="36" t="s">
        <v>38</v>
      </c>
      <c r="B18" s="17"/>
      <c r="C18" s="37" t="s">
        <v>57</v>
      </c>
      <c r="D18" s="38"/>
      <c r="E18" s="39"/>
      <c r="F18" s="40"/>
      <c r="G18" s="40">
        <f>SUM(G17)</f>
        <v>0</v>
      </c>
    </row>
    <row r="19" spans="1:7" ht="25.5" x14ac:dyDescent="0.25">
      <c r="A19" s="36" t="s">
        <v>105</v>
      </c>
      <c r="B19" s="17"/>
      <c r="C19" s="18" t="s">
        <v>58</v>
      </c>
      <c r="D19" s="17"/>
      <c r="E19" s="19"/>
      <c r="F19" s="25"/>
      <c r="G19" s="25"/>
    </row>
    <row r="20" spans="1:7" ht="38.25" x14ac:dyDescent="0.25">
      <c r="A20" s="36" t="s">
        <v>59</v>
      </c>
      <c r="B20" s="17" t="s">
        <v>60</v>
      </c>
      <c r="C20" s="18" t="s">
        <v>61</v>
      </c>
      <c r="D20" s="17" t="s">
        <v>34</v>
      </c>
      <c r="E20" s="19">
        <v>4529.25</v>
      </c>
      <c r="F20" s="25">
        <v>0</v>
      </c>
      <c r="G20" s="25">
        <f>E20*F20</f>
        <v>0</v>
      </c>
    </row>
    <row r="21" spans="1:7" ht="38.25" x14ac:dyDescent="0.25">
      <c r="A21" s="36" t="s">
        <v>38</v>
      </c>
      <c r="B21" s="17"/>
      <c r="C21" s="37" t="s">
        <v>62</v>
      </c>
      <c r="D21" s="38"/>
      <c r="E21" s="39"/>
      <c r="F21" s="40"/>
      <c r="G21" s="40">
        <f>SUM(G20)</f>
        <v>0</v>
      </c>
    </row>
    <row r="22" spans="1:7" ht="25.5" x14ac:dyDescent="0.25">
      <c r="A22" s="36" t="s">
        <v>106</v>
      </c>
      <c r="B22" s="17"/>
      <c r="C22" s="18" t="s">
        <v>63</v>
      </c>
      <c r="D22" s="17"/>
      <c r="E22" s="19"/>
      <c r="F22" s="25"/>
      <c r="G22" s="25"/>
    </row>
    <row r="23" spans="1:7" ht="38.25" x14ac:dyDescent="0.25">
      <c r="A23" s="36" t="s">
        <v>64</v>
      </c>
      <c r="B23" s="17" t="s">
        <v>65</v>
      </c>
      <c r="C23" s="18" t="s">
        <v>66</v>
      </c>
      <c r="D23" s="17" t="s">
        <v>37</v>
      </c>
      <c r="E23" s="19">
        <v>201.15</v>
      </c>
      <c r="F23" s="25">
        <v>0</v>
      </c>
      <c r="G23" s="25">
        <f>E23*F23</f>
        <v>0</v>
      </c>
    </row>
    <row r="24" spans="1:7" ht="25.5" x14ac:dyDescent="0.25">
      <c r="A24" s="36" t="s">
        <v>38</v>
      </c>
      <c r="B24" s="17"/>
      <c r="C24" s="37" t="s">
        <v>67</v>
      </c>
      <c r="D24" s="38"/>
      <c r="E24" s="39"/>
      <c r="F24" s="40"/>
      <c r="G24" s="40">
        <f>SUM(G23)</f>
        <v>0</v>
      </c>
    </row>
    <row r="25" spans="1:7" ht="25.5" x14ac:dyDescent="0.25">
      <c r="A25" s="36" t="s">
        <v>38</v>
      </c>
      <c r="B25" s="17"/>
      <c r="C25" s="24" t="s">
        <v>68</v>
      </c>
      <c r="D25" s="23"/>
      <c r="E25" s="30"/>
      <c r="F25" s="26"/>
      <c r="G25" s="26">
        <f>G18+G21+G24</f>
        <v>0</v>
      </c>
    </row>
    <row r="26" spans="1:7" ht="23.65" customHeight="1" x14ac:dyDescent="0.25">
      <c r="A26" s="41">
        <v>3</v>
      </c>
      <c r="B26" s="34"/>
      <c r="C26" s="35" t="s">
        <v>69</v>
      </c>
      <c r="D26" s="31"/>
      <c r="E26" s="32"/>
      <c r="F26" s="33"/>
      <c r="G26" s="33"/>
    </row>
    <row r="27" spans="1:7" x14ac:dyDescent="0.25">
      <c r="A27" s="36" t="s">
        <v>107</v>
      </c>
      <c r="B27" s="17"/>
      <c r="C27" s="18" t="s">
        <v>70</v>
      </c>
      <c r="D27" s="17"/>
      <c r="E27" s="19"/>
      <c r="F27" s="25"/>
      <c r="G27" s="25"/>
    </row>
    <row r="28" spans="1:7" ht="38.25" x14ac:dyDescent="0.25">
      <c r="A28" s="36" t="s">
        <v>71</v>
      </c>
      <c r="B28" s="17" t="s">
        <v>72</v>
      </c>
      <c r="C28" s="18" t="s">
        <v>73</v>
      </c>
      <c r="D28" s="17" t="s">
        <v>34</v>
      </c>
      <c r="E28" s="19">
        <v>4529.24</v>
      </c>
      <c r="F28" s="25">
        <v>0</v>
      </c>
      <c r="G28" s="25">
        <f>E28*F28</f>
        <v>0</v>
      </c>
    </row>
    <row r="29" spans="1:7" ht="25.5" x14ac:dyDescent="0.25">
      <c r="A29" s="36" t="s">
        <v>74</v>
      </c>
      <c r="B29" s="17" t="s">
        <v>75</v>
      </c>
      <c r="C29" s="18" t="s">
        <v>76</v>
      </c>
      <c r="D29" s="17" t="s">
        <v>34</v>
      </c>
      <c r="E29" s="19">
        <v>4529.25</v>
      </c>
      <c r="F29" s="25">
        <v>0</v>
      </c>
      <c r="G29" s="25">
        <f>E29*F29</f>
        <v>0</v>
      </c>
    </row>
    <row r="30" spans="1:7" ht="25.5" x14ac:dyDescent="0.25">
      <c r="A30" s="36" t="s">
        <v>38</v>
      </c>
      <c r="B30" s="17"/>
      <c r="C30" s="37" t="s">
        <v>77</v>
      </c>
      <c r="D30" s="38"/>
      <c r="E30" s="39"/>
      <c r="F30" s="40"/>
      <c r="G30" s="40">
        <f>SUM(G28:G29)</f>
        <v>0</v>
      </c>
    </row>
    <row r="31" spans="1:7" ht="25.5" x14ac:dyDescent="0.25">
      <c r="A31" s="36" t="s">
        <v>38</v>
      </c>
      <c r="B31" s="17"/>
      <c r="C31" s="24" t="s">
        <v>78</v>
      </c>
      <c r="D31" s="23"/>
      <c r="E31" s="30"/>
      <c r="F31" s="26"/>
      <c r="G31" s="26">
        <f>G30</f>
        <v>0</v>
      </c>
    </row>
    <row r="32" spans="1:7" ht="25.5" x14ac:dyDescent="0.25">
      <c r="A32" s="41">
        <v>4</v>
      </c>
      <c r="B32" s="34"/>
      <c r="C32" s="35" t="s">
        <v>79</v>
      </c>
      <c r="D32" s="31"/>
      <c r="E32" s="32"/>
      <c r="F32" s="33"/>
      <c r="G32" s="33"/>
    </row>
    <row r="33" spans="1:7" ht="25.5" x14ac:dyDescent="0.25">
      <c r="A33" s="36" t="s">
        <v>108</v>
      </c>
      <c r="B33" s="17"/>
      <c r="C33" s="18" t="s">
        <v>80</v>
      </c>
      <c r="D33" s="17"/>
      <c r="E33" s="19"/>
      <c r="F33" s="25"/>
      <c r="G33" s="25"/>
    </row>
    <row r="34" spans="1:7" ht="38.25" x14ac:dyDescent="0.25">
      <c r="A34" s="36" t="s">
        <v>81</v>
      </c>
      <c r="B34" s="17" t="s">
        <v>65</v>
      </c>
      <c r="C34" s="18" t="s">
        <v>82</v>
      </c>
      <c r="D34" s="17" t="s">
        <v>37</v>
      </c>
      <c r="E34" s="19">
        <v>119.88</v>
      </c>
      <c r="F34" s="25">
        <v>0</v>
      </c>
      <c r="G34" s="25">
        <f>E34*F34</f>
        <v>0</v>
      </c>
    </row>
    <row r="35" spans="1:7" ht="25.5" x14ac:dyDescent="0.25">
      <c r="A35" s="36" t="s">
        <v>38</v>
      </c>
      <c r="B35" s="17"/>
      <c r="C35" s="37" t="s">
        <v>83</v>
      </c>
      <c r="D35" s="38"/>
      <c r="E35" s="39"/>
      <c r="F35" s="40"/>
      <c r="G35" s="40">
        <f>SUM(G34)</f>
        <v>0</v>
      </c>
    </row>
    <row r="36" spans="1:7" ht="25.5" x14ac:dyDescent="0.25">
      <c r="A36" s="36" t="s">
        <v>38</v>
      </c>
      <c r="B36" s="17"/>
      <c r="C36" s="24" t="s">
        <v>84</v>
      </c>
      <c r="D36" s="23"/>
      <c r="E36" s="30"/>
      <c r="F36" s="26"/>
      <c r="G36" s="26">
        <f>G35</f>
        <v>0</v>
      </c>
    </row>
    <row r="37" spans="1:7" ht="26.25" customHeight="1" x14ac:dyDescent="0.25">
      <c r="A37" s="41">
        <v>5</v>
      </c>
      <c r="B37" s="34"/>
      <c r="C37" s="35" t="s">
        <v>85</v>
      </c>
      <c r="D37" s="31"/>
      <c r="E37" s="32"/>
      <c r="F37" s="33"/>
      <c r="G37" s="33"/>
    </row>
    <row r="38" spans="1:7" ht="24.2" customHeight="1" x14ac:dyDescent="0.25">
      <c r="A38" s="36" t="s">
        <v>109</v>
      </c>
      <c r="B38" s="17"/>
      <c r="C38" s="18" t="s">
        <v>86</v>
      </c>
      <c r="D38" s="17"/>
      <c r="E38" s="19"/>
      <c r="F38" s="25"/>
      <c r="G38" s="25"/>
    </row>
    <row r="39" spans="1:7" ht="25.5" x14ac:dyDescent="0.25">
      <c r="A39" s="36" t="s">
        <v>87</v>
      </c>
      <c r="B39" s="17" t="s">
        <v>88</v>
      </c>
      <c r="C39" s="18" t="s">
        <v>89</v>
      </c>
      <c r="D39" s="17" t="s">
        <v>35</v>
      </c>
      <c r="E39" s="19">
        <v>49</v>
      </c>
      <c r="F39" s="25">
        <v>0</v>
      </c>
      <c r="G39" s="25">
        <f>E39*F39</f>
        <v>0</v>
      </c>
    </row>
    <row r="40" spans="1:7" ht="24.2" customHeight="1" x14ac:dyDescent="0.25">
      <c r="A40" s="36"/>
      <c r="B40" s="17"/>
      <c r="C40" s="37" t="s">
        <v>90</v>
      </c>
      <c r="D40" s="38"/>
      <c r="E40" s="39"/>
      <c r="F40" s="40"/>
      <c r="G40" s="40">
        <f>SUM(G39)</f>
        <v>0</v>
      </c>
    </row>
    <row r="41" spans="1:7" ht="25.5" x14ac:dyDescent="0.25">
      <c r="A41" s="36" t="s">
        <v>110</v>
      </c>
      <c r="B41" s="17"/>
      <c r="C41" s="18" t="s">
        <v>91</v>
      </c>
      <c r="D41" s="17"/>
      <c r="E41" s="19"/>
      <c r="F41" s="25"/>
      <c r="G41" s="25"/>
    </row>
    <row r="42" spans="1:7" ht="63.75" x14ac:dyDescent="0.25">
      <c r="A42" s="36" t="s">
        <v>92</v>
      </c>
      <c r="B42" s="17" t="s">
        <v>93</v>
      </c>
      <c r="C42" s="18" t="s">
        <v>94</v>
      </c>
      <c r="D42" s="17" t="s">
        <v>35</v>
      </c>
      <c r="E42" s="19">
        <v>44</v>
      </c>
      <c r="F42" s="25">
        <v>0</v>
      </c>
      <c r="G42" s="25">
        <f>E42*F42</f>
        <v>0</v>
      </c>
    </row>
    <row r="43" spans="1:7" ht="38.25" x14ac:dyDescent="0.25">
      <c r="A43" s="36" t="s">
        <v>95</v>
      </c>
      <c r="B43" s="17" t="s">
        <v>93</v>
      </c>
      <c r="C43" s="18" t="s">
        <v>96</v>
      </c>
      <c r="D43" s="17" t="s">
        <v>35</v>
      </c>
      <c r="E43" s="19">
        <v>9</v>
      </c>
      <c r="F43" s="25">
        <v>0</v>
      </c>
      <c r="G43" s="25">
        <f>E43*F43</f>
        <v>0</v>
      </c>
    </row>
    <row r="44" spans="1:7" ht="25.5" x14ac:dyDescent="0.25">
      <c r="A44" s="36" t="s">
        <v>38</v>
      </c>
      <c r="B44" s="17"/>
      <c r="C44" s="37" t="s">
        <v>97</v>
      </c>
      <c r="D44" s="38"/>
      <c r="E44" s="39"/>
      <c r="F44" s="40"/>
      <c r="G44" s="40">
        <f>SUM(G42:G43)</f>
        <v>0</v>
      </c>
    </row>
    <row r="45" spans="1:7" ht="25.5" x14ac:dyDescent="0.25">
      <c r="A45" s="36" t="s">
        <v>38</v>
      </c>
      <c r="B45" s="17"/>
      <c r="C45" s="24" t="s">
        <v>98</v>
      </c>
      <c r="D45" s="23"/>
      <c r="E45" s="30"/>
      <c r="F45" s="26"/>
      <c r="G45" s="26">
        <f>G40+G44</f>
        <v>0</v>
      </c>
    </row>
    <row r="46" spans="1:7" ht="23.65" customHeight="1" x14ac:dyDescent="0.25">
      <c r="A46" s="41">
        <v>6</v>
      </c>
      <c r="B46" s="34"/>
      <c r="C46" s="35" t="s">
        <v>99</v>
      </c>
      <c r="D46" s="31"/>
      <c r="E46" s="32"/>
      <c r="F46" s="33"/>
      <c r="G46" s="33"/>
    </row>
    <row r="47" spans="1:7" ht="25.5" x14ac:dyDescent="0.25">
      <c r="A47" s="36" t="s">
        <v>111</v>
      </c>
      <c r="B47" s="17"/>
      <c r="C47" s="18" t="s">
        <v>63</v>
      </c>
      <c r="D47" s="17"/>
      <c r="E47" s="19"/>
      <c r="F47" s="25"/>
      <c r="G47" s="25"/>
    </row>
    <row r="48" spans="1:7" ht="38.25" x14ac:dyDescent="0.25">
      <c r="A48" s="36" t="s">
        <v>100</v>
      </c>
      <c r="B48" s="17" t="s">
        <v>65</v>
      </c>
      <c r="C48" s="18" t="s">
        <v>66</v>
      </c>
      <c r="D48" s="17" t="s">
        <v>37</v>
      </c>
      <c r="E48" s="19">
        <v>56.35</v>
      </c>
      <c r="F48" s="25">
        <v>0</v>
      </c>
      <c r="G48" s="25">
        <f>E48*F48</f>
        <v>0</v>
      </c>
    </row>
    <row r="49" spans="1:8" ht="25.5" x14ac:dyDescent="0.25">
      <c r="A49" s="36" t="s">
        <v>38</v>
      </c>
      <c r="B49" s="17"/>
      <c r="C49" s="37" t="s">
        <v>67</v>
      </c>
      <c r="D49" s="38"/>
      <c r="E49" s="39"/>
      <c r="F49" s="40"/>
      <c r="G49" s="40">
        <f>SUM(G48)</f>
        <v>0</v>
      </c>
    </row>
    <row r="50" spans="1:8" ht="24.2" customHeight="1" thickBot="1" x14ac:dyDescent="0.3">
      <c r="A50" s="36" t="s">
        <v>38</v>
      </c>
      <c r="B50" s="17"/>
      <c r="C50" s="24" t="s">
        <v>101</v>
      </c>
      <c r="D50" s="23"/>
      <c r="E50" s="30"/>
      <c r="F50" s="26"/>
      <c r="G50" s="26">
        <f>G49</f>
        <v>0</v>
      </c>
    </row>
    <row r="51" spans="1:8" ht="23.65" customHeight="1" thickTop="1" thickBot="1" x14ac:dyDescent="0.3">
      <c r="A51" s="20" t="s">
        <v>2</v>
      </c>
      <c r="B51" s="21" t="s">
        <v>2</v>
      </c>
      <c r="C51" s="10" t="s">
        <v>16</v>
      </c>
      <c r="D51" s="11"/>
      <c r="E51" s="11"/>
      <c r="F51" s="27"/>
      <c r="G51" s="12">
        <f>G14+G25+G31+G36+G45+G50</f>
        <v>0</v>
      </c>
    </row>
    <row r="52" spans="1:8" ht="21.6" customHeight="1" thickTop="1" thickBot="1" x14ac:dyDescent="0.3">
      <c r="A52" s="22"/>
      <c r="B52" s="22"/>
      <c r="C52" s="10" t="s">
        <v>17</v>
      </c>
      <c r="D52" s="13" t="s">
        <v>1</v>
      </c>
      <c r="E52" s="13" t="s">
        <v>18</v>
      </c>
      <c r="F52" s="28">
        <v>23</v>
      </c>
      <c r="G52" s="12">
        <f>G51*23%</f>
        <v>0</v>
      </c>
    </row>
    <row r="53" spans="1:8" ht="24.95" customHeight="1" thickTop="1" thickBot="1" x14ac:dyDescent="0.3">
      <c r="A53" s="22"/>
      <c r="B53" s="22"/>
      <c r="C53" s="10" t="s">
        <v>19</v>
      </c>
      <c r="D53" s="14"/>
      <c r="E53" s="14"/>
      <c r="F53" s="29"/>
      <c r="G53" s="12">
        <f>G52+G51</f>
        <v>0</v>
      </c>
    </row>
    <row r="54" spans="1:8" ht="13.5" thickTop="1" x14ac:dyDescent="0.25"/>
    <row r="57" spans="1:8" s="3" customFormat="1" ht="17.25" customHeight="1" x14ac:dyDescent="0.2">
      <c r="A57" s="7"/>
      <c r="B57" s="7"/>
      <c r="C57" s="8" t="s">
        <v>20</v>
      </c>
      <c r="D57" s="7"/>
      <c r="E57" s="7"/>
      <c r="F57" s="48" t="s">
        <v>21</v>
      </c>
      <c r="G57" s="48"/>
      <c r="H57" s="9"/>
    </row>
    <row r="60" spans="1:8" x14ac:dyDescent="0.25">
      <c r="G60" s="2"/>
    </row>
    <row r="61" spans="1:8" s="3" customFormat="1" ht="17.25" customHeight="1" x14ac:dyDescent="0.2">
      <c r="A61" s="45" t="s">
        <v>22</v>
      </c>
      <c r="B61" s="45"/>
      <c r="C61" s="45"/>
      <c r="D61" s="45"/>
      <c r="E61" s="45"/>
      <c r="F61" s="45"/>
      <c r="G61" s="45"/>
      <c r="H61" s="45"/>
    </row>
    <row r="62" spans="1:8" s="3" customFormat="1" ht="17.25" customHeight="1" x14ac:dyDescent="0.2">
      <c r="A62" s="44" t="s">
        <v>23</v>
      </c>
      <c r="B62" s="44"/>
      <c r="C62" s="44"/>
      <c r="D62" s="44"/>
      <c r="E62" s="44" t="s">
        <v>24</v>
      </c>
      <c r="F62" s="44"/>
      <c r="G62" s="46" t="s">
        <v>25</v>
      </c>
      <c r="H62" s="47"/>
    </row>
    <row r="63" spans="1:8" s="3" customFormat="1" ht="21" customHeight="1" x14ac:dyDescent="0.2">
      <c r="A63" s="49" t="s">
        <v>26</v>
      </c>
      <c r="B63" s="49"/>
      <c r="C63" s="49"/>
      <c r="D63" s="49"/>
      <c r="E63" s="50" t="s">
        <v>27</v>
      </c>
      <c r="F63" s="50"/>
      <c r="G63" s="51">
        <v>0</v>
      </c>
      <c r="H63" s="51"/>
    </row>
    <row r="64" spans="1:8" s="3" customFormat="1" ht="19.5" customHeight="1" x14ac:dyDescent="0.2">
      <c r="A64" s="49" t="s">
        <v>28</v>
      </c>
      <c r="B64" s="49"/>
      <c r="C64" s="49"/>
      <c r="D64" s="49"/>
      <c r="E64" s="50" t="s">
        <v>29</v>
      </c>
      <c r="F64" s="50"/>
      <c r="G64" s="51">
        <v>0</v>
      </c>
      <c r="H64" s="51"/>
    </row>
    <row r="65" spans="1:8" s="3" customFormat="1" ht="19.5" customHeight="1" x14ac:dyDescent="0.2">
      <c r="A65" s="49" t="s">
        <v>30</v>
      </c>
      <c r="B65" s="49"/>
      <c r="C65" s="49"/>
      <c r="D65" s="49"/>
      <c r="E65" s="50" t="s">
        <v>31</v>
      </c>
      <c r="F65" s="50"/>
      <c r="G65" s="51">
        <v>0</v>
      </c>
      <c r="H65" s="51"/>
    </row>
    <row r="66" spans="1:8" s="3" customFormat="1" ht="17.25" customHeight="1" x14ac:dyDescent="0.2">
      <c r="A66" s="49" t="s">
        <v>32</v>
      </c>
      <c r="B66" s="49"/>
      <c r="C66" s="49"/>
      <c r="D66" s="49"/>
      <c r="E66" s="50" t="s">
        <v>33</v>
      </c>
      <c r="F66" s="50"/>
      <c r="G66" s="51">
        <v>0</v>
      </c>
      <c r="H66" s="51"/>
    </row>
    <row r="69" spans="1:8" s="3" customFormat="1" ht="17.25" customHeight="1" x14ac:dyDescent="0.2">
      <c r="A69" s="4"/>
      <c r="B69" s="4"/>
      <c r="C69" s="4"/>
      <c r="D69" s="4"/>
      <c r="E69" s="5"/>
      <c r="F69" s="5"/>
      <c r="G69" s="6"/>
      <c r="H69" s="6"/>
    </row>
    <row r="70" spans="1:8" s="3" customFormat="1" ht="17.25" customHeight="1" x14ac:dyDescent="0.2">
      <c r="A70" s="4"/>
      <c r="B70" s="4"/>
      <c r="C70" s="4"/>
      <c r="D70" s="4"/>
      <c r="E70" s="5"/>
      <c r="F70" s="5"/>
      <c r="G70" s="6"/>
      <c r="H70" s="6"/>
    </row>
  </sheetData>
  <mergeCells count="19">
    <mergeCell ref="A65:D65"/>
    <mergeCell ref="E65:F65"/>
    <mergeCell ref="G65:H65"/>
    <mergeCell ref="A66:D66"/>
    <mergeCell ref="E66:F66"/>
    <mergeCell ref="G66:H66"/>
    <mergeCell ref="A63:D63"/>
    <mergeCell ref="E63:F63"/>
    <mergeCell ref="G63:H63"/>
    <mergeCell ref="A64:D64"/>
    <mergeCell ref="E64:F64"/>
    <mergeCell ref="G64:H64"/>
    <mergeCell ref="A1:G1"/>
    <mergeCell ref="A3:G3"/>
    <mergeCell ref="E62:F62"/>
    <mergeCell ref="A61:H61"/>
    <mergeCell ref="A62:D62"/>
    <mergeCell ref="G62:H62"/>
    <mergeCell ref="F57:G57"/>
  </mergeCells>
  <pageMargins left="0.70866141732283472" right="0.39370078740157483" top="0.78740157480314965" bottom="0.78740157480314965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Grygier - Nadleśnictwo Bircza</cp:lastModifiedBy>
  <cp:lastPrinted>2014-03-20T09:56:15Z</cp:lastPrinted>
  <dcterms:created xsi:type="dcterms:W3CDTF">2013-05-31T10:52:38Z</dcterms:created>
  <dcterms:modified xsi:type="dcterms:W3CDTF">2024-06-24T09:07:35Z</dcterms:modified>
</cp:coreProperties>
</file>