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/>
  </bookViews>
  <sheets>
    <sheet name="Formularz" sheetId="1" r:id="rId1"/>
  </sheets>
  <definedNames>
    <definedName name="_xlnm.Print_Area" localSheetId="0">Formularz!$A$1:$K$62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/>
  <c r="I12"/>
  <c r="J12"/>
  <c r="F11"/>
  <c r="I11"/>
  <c r="J11"/>
  <c r="J54"/>
  <c r="I54"/>
  <c r="F54"/>
  <c r="J53"/>
  <c r="I53"/>
  <c r="F53"/>
  <c r="J52"/>
  <c r="I52"/>
  <c r="F52"/>
  <c r="J51"/>
  <c r="I51"/>
  <c r="F51"/>
  <c r="J50"/>
  <c r="I50"/>
  <c r="F50"/>
  <c r="J49"/>
  <c r="I49"/>
  <c r="F49"/>
  <c r="J48"/>
  <c r="I48"/>
  <c r="F48"/>
  <c r="J47"/>
  <c r="I47"/>
  <c r="F47"/>
  <c r="J46"/>
  <c r="I46"/>
  <c r="F46"/>
  <c r="J45"/>
  <c r="I45"/>
  <c r="F45"/>
  <c r="J44"/>
  <c r="I44"/>
  <c r="F44"/>
  <c r="J43"/>
  <c r="I43"/>
  <c r="F43"/>
  <c r="J42"/>
  <c r="I42"/>
  <c r="F42"/>
  <c r="J41"/>
  <c r="I41"/>
  <c r="F41"/>
  <c r="J40"/>
  <c r="I40"/>
  <c r="F40"/>
  <c r="J39"/>
  <c r="I39"/>
  <c r="F39"/>
  <c r="J38"/>
  <c r="I38"/>
  <c r="F38"/>
  <c r="J37"/>
  <c r="I37"/>
  <c r="F37"/>
  <c r="J36"/>
  <c r="I36"/>
  <c r="F36"/>
  <c r="J35"/>
  <c r="I35"/>
  <c r="F35"/>
  <c r="J34"/>
  <c r="I34"/>
  <c r="F34"/>
  <c r="J33"/>
  <c r="I33"/>
  <c r="F33"/>
  <c r="J32"/>
  <c r="I32"/>
  <c r="F32"/>
  <c r="J31"/>
  <c r="I31"/>
  <c r="F31"/>
  <c r="J30"/>
  <c r="I30"/>
  <c r="F30"/>
  <c r="J29"/>
  <c r="I29"/>
  <c r="F29"/>
  <c r="J28"/>
  <c r="I28"/>
  <c r="F28"/>
  <c r="J27"/>
  <c r="I27"/>
  <c r="F27"/>
  <c r="J26"/>
  <c r="I26"/>
  <c r="F26"/>
  <c r="J25"/>
  <c r="I25"/>
  <c r="F25"/>
  <c r="J24"/>
  <c r="I24"/>
  <c r="F24"/>
  <c r="J23"/>
  <c r="I23"/>
  <c r="F23"/>
  <c r="J22"/>
  <c r="I22"/>
  <c r="F22"/>
  <c r="J21"/>
  <c r="I21"/>
  <c r="F21"/>
  <c r="J20"/>
  <c r="I20"/>
  <c r="F20"/>
  <c r="J19"/>
  <c r="I19"/>
  <c r="F19"/>
  <c r="J18"/>
  <c r="I18"/>
  <c r="F18"/>
  <c r="J17"/>
  <c r="I17"/>
  <c r="F17"/>
  <c r="J16"/>
  <c r="I16"/>
  <c r="F16"/>
  <c r="J15"/>
  <c r="I15"/>
  <c r="F15"/>
  <c r="J14"/>
  <c r="I14"/>
  <c r="F14"/>
  <c r="J13"/>
  <c r="I13"/>
  <c r="F13"/>
  <c r="J10"/>
  <c r="I10"/>
  <c r="F10"/>
  <c r="J9"/>
  <c r="I9"/>
  <c r="F9"/>
  <c r="J8"/>
  <c r="I8"/>
  <c r="F8"/>
  <c r="J7"/>
  <c r="I7"/>
  <c r="F7"/>
  <c r="I55" l="1"/>
  <c r="J55"/>
</calcChain>
</file>

<file path=xl/sharedStrings.xml><?xml version="1.0" encoding="utf-8"?>
<sst xmlns="http://schemas.openxmlformats.org/spreadsheetml/2006/main" count="197" uniqueCount="187">
  <si>
    <t xml:space="preserve">                                                                                                                                                      FORMULARZ CENOWY                                                                                                            
</t>
  </si>
  <si>
    <t>Nazwa artykułu</t>
  </si>
  <si>
    <t>Wymagane normy, aprobaty lub inne właściwości oleju</t>
  </si>
  <si>
    <t>Opakowanie [l] lub [kg]</t>
  </si>
  <si>
    <t xml:space="preserve">Szacowana ilość szt.  </t>
  </si>
  <si>
    <t>Szacowana ilość litrów lub kg</t>
  </si>
  <si>
    <t xml:space="preserve">Cena jednostkowa netto za 1 opakowanie </t>
  </si>
  <si>
    <t xml:space="preserve">Cena jednostkowa brutto za opakowanie </t>
  </si>
  <si>
    <t>Wartość netto 
/5x7/</t>
  </si>
  <si>
    <t>Wartość brutto 
/4x7/</t>
  </si>
  <si>
    <t>Uwagi</t>
  </si>
  <si>
    <t>1.</t>
  </si>
  <si>
    <t>Olej silnikowy 15W-40 LOTOS SL/CF  lub Mobil Super 1000 X1</t>
  </si>
  <si>
    <t>ACEA A3/B3; API SN/SN Plus; API CF; MB-Approval 229.1; VW 501 01/505 00</t>
  </si>
  <si>
    <t>2.</t>
  </si>
  <si>
    <r>
      <t>Olej silnikowy MOBIL 5W-50 FS X</t>
    </r>
    <r>
      <rPr>
        <vertAlign val="subscript"/>
        <sz val="10"/>
        <color theme="1"/>
        <rFont val="Arial"/>
        <family val="2"/>
        <charset val="238"/>
      </rPr>
      <t>1</t>
    </r>
  </si>
  <si>
    <t>ACEA A3/B3, A3/B4; API SN/SM; API CF; MB-Approval 229.3/229.1; FIAT 9.55535-M2</t>
  </si>
  <si>
    <t>3.</t>
  </si>
  <si>
    <t>Olej silnikowy Shell Helix Ultra  ECT C2/C3 0W30</t>
  </si>
  <si>
    <t>ACEA C2/C3; API SN; VW 504.00/507.00; MB-Approval 229.52/229.52/229.31; Fiat 9.55535-GS1</t>
  </si>
  <si>
    <t>4.</t>
  </si>
  <si>
    <t>Olej silnikowy Castrol GTX 5W-30</t>
  </si>
  <si>
    <t>SAE: 5W30 ; ACEA: C3; Renault: RN17</t>
  </si>
  <si>
    <t>5.</t>
  </si>
  <si>
    <t>Olej silnikowy Mobil Super 2000 10W-40</t>
  </si>
  <si>
    <t>ACEA A3/B3; API SL/SM/SN/SN/PLUS; API CF; MB-Approval 229.1; VW 501 01/505 00</t>
  </si>
  <si>
    <t>zabudowy Rioned VW Transporter, Iveco, Fuso</t>
  </si>
  <si>
    <t>6.</t>
  </si>
  <si>
    <t xml:space="preserve">Olej silnikowy CAT DEO 15W-40 </t>
  </si>
  <si>
    <t xml:space="preserve">CAT ECF-2; API CI-4/CH-4/SL; ACEA E7;                                      3E-9848      </t>
  </si>
  <si>
    <t>7.</t>
  </si>
  <si>
    <t>Olej przekładniowy CAT MTO 10W-30; 109-4395</t>
  </si>
  <si>
    <t>8.</t>
  </si>
  <si>
    <t>Olej przekładniowy CAT TDTO 30; 7X7855</t>
  </si>
  <si>
    <t>SAE 10W; API: CD; CAT: TO-4</t>
  </si>
  <si>
    <t xml:space="preserve">CAT skrzynia biegów </t>
  </si>
  <si>
    <t>9.</t>
  </si>
  <si>
    <t>Olej przekładniowy Jasol 75W-90</t>
  </si>
  <si>
    <t>API: GL 5</t>
  </si>
  <si>
    <t>skrzynie biegów wywrotki</t>
  </si>
  <si>
    <t>10.</t>
  </si>
  <si>
    <t>Olej hydrauliczny CAT HYDO Advanced 10 7X-7861; 309-6942</t>
  </si>
  <si>
    <t>SAE: 10W; API: CF-4/SG,</t>
  </si>
  <si>
    <t>11.</t>
  </si>
  <si>
    <t xml:space="preserve">Olej przekładniowy CAT GO 80W-90 </t>
  </si>
  <si>
    <t>API GL5; 7X-7867</t>
  </si>
  <si>
    <t>12.</t>
  </si>
  <si>
    <t>Płyn chłodniczy CAT ELC, EC-1, 205-6611V</t>
  </si>
  <si>
    <r>
      <t>temp. zamarzania do -37</t>
    </r>
    <r>
      <rPr>
        <sz val="10"/>
        <color theme="1"/>
        <rFont val="Czcionka tekstu podstawowego"/>
        <charset val="238"/>
      </rPr>
      <t>°</t>
    </r>
    <r>
      <rPr>
        <sz val="10"/>
        <color theme="1"/>
        <rFont val="Arial"/>
        <family val="2"/>
        <charset val="238"/>
      </rPr>
      <t>C; ASTM D6210; ASTM D4985</t>
    </r>
  </si>
  <si>
    <t>13.</t>
  </si>
  <si>
    <t>Płyn chłodniczy JCB Antifreeze HP Coolant</t>
  </si>
  <si>
    <t>ASTM D6210</t>
  </si>
  <si>
    <t xml:space="preserve">JCB 3CX </t>
  </si>
  <si>
    <t>14.</t>
  </si>
  <si>
    <t>Olej przekładniowy Shell Spirax S5 ATE 75W-90</t>
  </si>
  <si>
    <t>API GL-4; API GL-5; MB-Approval 236.26</t>
  </si>
  <si>
    <t>skrzynie biegów sam. dostawcze</t>
  </si>
  <si>
    <t>15.</t>
  </si>
  <si>
    <t>skrzynie biegów sam.osobowe</t>
  </si>
  <si>
    <t>16.</t>
  </si>
  <si>
    <t>Olej przekładniowy Shell Spirax S3 AX 80W-90</t>
  </si>
  <si>
    <t xml:space="preserve">API GL-5; MB 235.6, MAN 342 typ M2, ZF TE-ML: 05A, 07A, 16C, 17B, 19B, 21A, </t>
  </si>
  <si>
    <t>minikoparka JCB 8018 zwolnice</t>
  </si>
  <si>
    <t>17.</t>
  </si>
  <si>
    <t>Olej przekładniowy Shell Spirax S4 CX 10W</t>
  </si>
  <si>
    <t>ZF TE-ML 03C; Caterpillar Tractor TO-4</t>
  </si>
  <si>
    <t>JCB 3CX transmisja-skrzynia biegów</t>
  </si>
  <si>
    <t>18.</t>
  </si>
  <si>
    <t>Olej przekładniowy Shell Spirax S4 CX 30</t>
  </si>
  <si>
    <t xml:space="preserve">SAE 10W; ZF TE-ML 03C; Caterpillar Tractor TO-4 </t>
  </si>
  <si>
    <t>JCB 3CX przedni most</t>
  </si>
  <si>
    <t>19.</t>
  </si>
  <si>
    <t>Olej przekładniowo-hydrauliczny Shell Spirax S4 TXM 10W-30</t>
  </si>
  <si>
    <t xml:space="preserve">API: GL 4; Caterpillar TO-2 </t>
  </si>
  <si>
    <t>Zetor skrzynia biegów, JCB 3CX tylny most</t>
  </si>
  <si>
    <t>20.</t>
  </si>
  <si>
    <t>ISO 15380 HEES; VDMA 24568 Synthetic Esters; German Positivliste Bioschmierstoffe</t>
  </si>
  <si>
    <t>zabudowy FFG</t>
  </si>
  <si>
    <t>21.</t>
  </si>
  <si>
    <t>Olej silnikowy Shell Rimula R6 LME 5W-30</t>
  </si>
  <si>
    <t>ACEA E7/E6; MB-Approval 228.51; Renault Trucks RLD-2; IVECO TLS E6; MANN M3477, M3271-1</t>
  </si>
  <si>
    <t>22.</t>
  </si>
  <si>
    <t>Olej silnikowy Shell Rimula R5 LE 10W-30</t>
  </si>
  <si>
    <t>API CI-4; API CH-4; ACEA: E7/E5/E3; MB-Approval 228.3; Renault Trucks: RLD-2</t>
  </si>
  <si>
    <t>JCB 3CX silnik</t>
  </si>
  <si>
    <t>23.</t>
  </si>
  <si>
    <t>Olej przekładniowy MOBIL ATF 200 (RED)</t>
  </si>
  <si>
    <t>MB-Approval 236.2</t>
  </si>
  <si>
    <t>24.</t>
  </si>
  <si>
    <t>Olej hydrauliczny w klasie HV 46</t>
  </si>
  <si>
    <t>ISO: L-HV 46; DIN: 51524; cz. 3 HVLP</t>
  </si>
  <si>
    <t>wywrotki</t>
  </si>
  <si>
    <t>25.</t>
  </si>
  <si>
    <t>Olej hydrauliczny Fuchs Renolin VG 46</t>
  </si>
  <si>
    <t>HLP 46; DIN 51 524-2; ISO 6743-4: HM</t>
  </si>
  <si>
    <t>26.</t>
  </si>
  <si>
    <t>zabudowy Kaiser</t>
  </si>
  <si>
    <t>27.</t>
  </si>
  <si>
    <t xml:space="preserve">Olej hydrauliczny HL 32 </t>
  </si>
  <si>
    <t>ISO 11158-HL; ISO VG 32;  DIN 51524</t>
  </si>
  <si>
    <t>do recyklera</t>
  </si>
  <si>
    <t>28.</t>
  </si>
  <si>
    <t>Płyn hamulcowy DOT-4</t>
  </si>
  <si>
    <t>mieszalny z innymi płynami klasy DOT-4, DOT-3 i DOT 5.1; SAE J 1703; SAE J 1704; ISO 4925Class 4; PN-C-40005-2002</t>
  </si>
  <si>
    <t>29.</t>
  </si>
  <si>
    <t>Smar LITOMOS EP 23</t>
  </si>
  <si>
    <t>zakres temperatur pracy: -30 ÷ 130 °C; DIN 51502: KPF2K-30; ISO 6743-9: L-X-CCEB-2</t>
  </si>
  <si>
    <t>9 kg</t>
  </si>
  <si>
    <t>30.</t>
  </si>
  <si>
    <r>
      <t xml:space="preserve">Płyn do chłodnic Prestone -37 </t>
    </r>
    <r>
      <rPr>
        <sz val="10"/>
        <color rgb="FF000000"/>
        <rFont val="Czcionka tekstu podstawowego"/>
        <charset val="238"/>
      </rPr>
      <t>°</t>
    </r>
    <r>
      <rPr>
        <sz val="10"/>
        <color rgb="FF000000"/>
        <rFont val="Arial"/>
        <family val="2"/>
        <charset val="238"/>
      </rPr>
      <t xml:space="preserve">C </t>
    </r>
  </si>
  <si>
    <t>mieszalny z każdym kolorem płynu do chłodnic; spełniający normy ASTM D3306/ASTM D 4985</t>
  </si>
  <si>
    <t>31.</t>
  </si>
  <si>
    <t xml:space="preserve">Płyn do chłodnic Petrygo Q do -35 °C </t>
  </si>
  <si>
    <t>temp. zamarzania do -35°C; typ G12; kolor różowy; ASTM D 3306-03</t>
  </si>
  <si>
    <t>32.</t>
  </si>
  <si>
    <r>
      <t>Płyn do chłodnic do -35</t>
    </r>
    <r>
      <rPr>
        <sz val="10"/>
        <color rgb="FF000000"/>
        <rFont val="Czcionka tekstu podstawowego"/>
        <charset val="238"/>
      </rPr>
      <t>°C, różowy, typ G12+</t>
    </r>
  </si>
  <si>
    <t>PN-C-40007:2000;  ASTM D 3306</t>
  </si>
  <si>
    <t>33.</t>
  </si>
  <si>
    <t>34.</t>
  </si>
  <si>
    <t>Płyn do chłodnic niebieski, typ G11</t>
  </si>
  <si>
    <r>
      <t>do -35</t>
    </r>
    <r>
      <rPr>
        <sz val="10"/>
        <color rgb="FF000000"/>
        <rFont val="Czcionka tekstu podstawowego"/>
        <charset val="238"/>
      </rPr>
      <t>°</t>
    </r>
    <r>
      <rPr>
        <sz val="10"/>
        <color rgb="FF000000"/>
        <rFont val="Arial"/>
        <family val="2"/>
        <charset val="238"/>
      </rPr>
      <t>C, mieszalny z innymi płynami; PN-93/C;-4008-10; PN-C-40007; ASTM D 5931-13; ASTM D 1287-11; PN-93/C-40008-05; PN-C-40008-06; ASTM D 3306; VW 774C</t>
    </r>
  </si>
  <si>
    <t>do samochodów z płynem G11</t>
  </si>
  <si>
    <t>35.</t>
  </si>
  <si>
    <t>Koncentrat płynu do chłodnic Mercedes Benz MB 325.0, OE: A0009890825</t>
  </si>
  <si>
    <t>temp. zamarzania do -37°C; kolor niebieski MB-Approval 325.0</t>
  </si>
  <si>
    <t>do Mercedesów Actros</t>
  </si>
  <si>
    <t>36.</t>
  </si>
  <si>
    <t>Olej silnikowy Shell Rimula R4L 15W-40</t>
  </si>
  <si>
    <t>API CK-4, CJ-4, CI-4 Plus, CI-4, CH-4, SN; ACEA E9, E7; MB-Approval 228.31; Iveco T2 E7; Renault Truck RLD-4, RLD-3</t>
  </si>
  <si>
    <t>minikoparka JCB 8018 silnik</t>
  </si>
  <si>
    <t>37.</t>
  </si>
  <si>
    <t>Smar litowy JCB Special HP Grease</t>
  </si>
  <si>
    <t>Part Number 4003/2017 (niebieski)</t>
  </si>
  <si>
    <t>0,4 kg</t>
  </si>
  <si>
    <t>38.</t>
  </si>
  <si>
    <t>Smar litowy z dodatkami EP Fuchs Renolit UNI 42</t>
  </si>
  <si>
    <t>klasa NLGI 2; zakres temperatur pracy: -20 ÷ 140 °C;</t>
  </si>
  <si>
    <t>39.</t>
  </si>
  <si>
    <t>Koncentrat płynu chłodniczego Glikomax Essence Q</t>
  </si>
  <si>
    <t>do układów chłodzenia zabudów samochodów specjalistycznych do czyszczenia kanalizacji</t>
  </si>
  <si>
    <t>40.</t>
  </si>
  <si>
    <t>Olej do kosiarek z silnikami 4-suwowymi Briggs i Stratton SAE 30</t>
  </si>
  <si>
    <t>API-SJ/CD</t>
  </si>
  <si>
    <t>41.</t>
  </si>
  <si>
    <t xml:space="preserve">Olej do narzędzi pneumatycznych Orlen Pneumatic VG 32 </t>
  </si>
  <si>
    <t>ISO VG 32</t>
  </si>
  <si>
    <t>42.</t>
  </si>
  <si>
    <t>Olej do klimatyzacji PAG 46</t>
  </si>
  <si>
    <t>kompatybilny z czynnikiem chłodzącym R134a</t>
  </si>
  <si>
    <t>43.</t>
  </si>
  <si>
    <t>Syntetyczny, wielofunkcyjny płyn hydrauliczny spełniający normę MB 345.0 do ukłądu wspomagania sprzęgła w Mercedesach Actrosach</t>
  </si>
  <si>
    <t xml:space="preserve">MB 345.0 </t>
  </si>
  <si>
    <t>pentozyna, układ wspomagania układu sprzęgła Mercedes Actros</t>
  </si>
  <si>
    <t>44.</t>
  </si>
  <si>
    <t>Olej hydrauliczny Shell Tellus S2 MX 32</t>
  </si>
  <si>
    <t xml:space="preserve">klasa lepkości: VG 32; ISO 11158 (HM); DIN 51524 Part 2 HLP; ASTM D6158-05 (HM); </t>
  </si>
  <si>
    <t>minikoparka JCB 8018</t>
  </si>
  <si>
    <t>45.</t>
  </si>
  <si>
    <t>Olej hydrauliczny Shell Tellus S2 MX 46</t>
  </si>
  <si>
    <t>ISO 11158 (HLP Fluids); DIN 51524 Part 2 (HLP); ASTM D6158-05 (HM Fluids)</t>
  </si>
  <si>
    <t>46.</t>
  </si>
  <si>
    <t>Olej hydrauliczny Shell Tellus S2 VX 46</t>
  </si>
  <si>
    <t>ISO 11158 (HV Fluids); DIN 51524-3 HVLP; ASTM D11158 (HV Fluids)</t>
  </si>
  <si>
    <t>Mecalac 9MWR</t>
  </si>
  <si>
    <t xml:space="preserve">RAZEM </t>
  </si>
  <si>
    <t>UWAGA: Wykonawca jest zobligowany do wyceny wszystkich pozycji z tabeli.</t>
  </si>
  <si>
    <t xml:space="preserve">  podpisy i pieczęcie imienne osób</t>
  </si>
  <si>
    <t xml:space="preserve">       uprawnionych do reprezentacji Wykonawcy</t>
  </si>
  <si>
    <t xml:space="preserve">                                Miejscowość, data  </t>
  </si>
  <si>
    <t xml:space="preserve">      </t>
  </si>
  <si>
    <t xml:space="preserve">    </t>
  </si>
  <si>
    <t>47.</t>
  </si>
  <si>
    <t>Renault dostawcze</t>
  </si>
  <si>
    <t>Olej silnikowy Total Quartz Ineo First 0W-30</t>
  </si>
  <si>
    <t>Acea A2; PSA B71 2312 &amp; 2302</t>
  </si>
  <si>
    <t>ACEA A2; PSA B71 2290 (2016)</t>
  </si>
  <si>
    <t>Olej silnikowy Total Quartz Ineo ECS 5W-30</t>
  </si>
  <si>
    <t>48.</t>
  </si>
  <si>
    <t>API GL-4; API GL-5; Caterpillar TO-2</t>
  </si>
  <si>
    <t>syntetyczny hydrauliczny olej estrowy Plantosyn 3268 ECO (olej hydrauliczny Shell Naturelle S2 Hydraulic Fluid HF-E 46)</t>
  </si>
  <si>
    <t>CAT 428D i E</t>
  </si>
  <si>
    <t>CAT 428D i E - tylna oś</t>
  </si>
  <si>
    <t>CAT 428D i E przednia oś</t>
  </si>
  <si>
    <t>Citroen Jumpy 2019-21</t>
  </si>
  <si>
    <t>Citroen Jumper 2021</t>
  </si>
  <si>
    <t>FORMULARZ CENOWY dla zadania 1</t>
  </si>
  <si>
    <r>
      <t>PZ/39/2023 Załącznik nr 1.1 do MP -</t>
    </r>
    <r>
      <rPr>
        <sz val="11"/>
        <color theme="3" tint="0.39997558519241921"/>
        <rFont val="Calibri"/>
        <family val="2"/>
        <charset val="238"/>
        <scheme val="minor"/>
      </rPr>
      <t>po modyfikacji</t>
    </r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</si>
</sst>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vertAlign val="subscript"/>
      <sz val="10"/>
      <color theme="1"/>
      <name val="Arial"/>
      <family val="2"/>
      <charset val="238"/>
    </font>
    <font>
      <sz val="10"/>
      <color theme="1"/>
      <name val="Czcionka tekstu podstawowego"/>
      <charset val="238"/>
    </font>
    <font>
      <sz val="10"/>
      <color rgb="FF000000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3" tint="0.39997558519241921"/>
      <name val="Calibri"/>
      <family val="2"/>
      <charset val="238"/>
      <scheme val="minor"/>
    </font>
    <font>
      <strike/>
      <sz val="10"/>
      <color theme="3" tint="0.3999450666829432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44" fontId="10" fillId="0" borderId="4" xfId="1" applyFont="1" applyBorder="1" applyAlignment="1">
      <alignment vertical="center" wrapText="1"/>
    </xf>
    <xf numFmtId="44" fontId="10" fillId="2" borderId="4" xfId="0" applyNumberFormat="1" applyFont="1" applyFill="1" applyBorder="1" applyAlignment="1">
      <alignment vertical="center" wrapText="1"/>
    </xf>
    <xf numFmtId="44" fontId="8" fillId="0" borderId="4" xfId="0" applyNumberFormat="1" applyFont="1" applyBorder="1" applyAlignment="1">
      <alignment vertical="center" wrapText="1"/>
    </xf>
    <xf numFmtId="44" fontId="8" fillId="0" borderId="1" xfId="0" applyNumberFormat="1" applyFont="1" applyBorder="1" applyAlignment="1">
      <alignment vertical="center" wrapText="1"/>
    </xf>
    <xf numFmtId="44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44" fontId="10" fillId="3" borderId="4" xfId="1" applyFont="1" applyFill="1" applyBorder="1" applyAlignment="1">
      <alignment vertical="center" wrapText="1"/>
    </xf>
    <xf numFmtId="44" fontId="8" fillId="3" borderId="4" xfId="0" applyNumberFormat="1" applyFont="1" applyFill="1" applyBorder="1" applyAlignment="1">
      <alignment vertical="center" wrapText="1"/>
    </xf>
    <xf numFmtId="44" fontId="8" fillId="3" borderId="1" xfId="0" applyNumberFormat="1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center" vertical="center" wrapText="1"/>
    </xf>
    <xf numFmtId="44" fontId="8" fillId="3" borderId="4" xfId="0" applyNumberFormat="1" applyFont="1" applyFill="1" applyBorder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44" fontId="2" fillId="0" borderId="4" xfId="0" applyNumberFormat="1" applyFont="1" applyBorder="1" applyAlignment="1">
      <alignment vertical="center" wrapText="1"/>
    </xf>
    <xf numFmtId="0" fontId="15" fillId="2" borderId="7" xfId="0" applyFont="1" applyFill="1" applyBorder="1" applyAlignment="1">
      <alignment horizontal="center" vertical="center"/>
    </xf>
    <xf numFmtId="44" fontId="15" fillId="0" borderId="8" xfId="0" applyNumberFormat="1" applyFont="1" applyBorder="1" applyAlignment="1">
      <alignment horizontal="center" vertical="center" wrapText="1"/>
    </xf>
    <xf numFmtId="44" fontId="15" fillId="0" borderId="9" xfId="0" applyNumberFormat="1" applyFont="1" applyBorder="1" applyAlignment="1">
      <alignment horizontal="center" vertical="center" wrapText="1"/>
    </xf>
    <xf numFmtId="44" fontId="4" fillId="0" borderId="4" xfId="0" applyNumberFormat="1" applyFont="1" applyBorder="1" applyAlignment="1">
      <alignment horizontal="center" vertical="center"/>
    </xf>
    <xf numFmtId="0" fontId="16" fillId="0" borderId="0" xfId="0" applyFont="1"/>
    <xf numFmtId="0" fontId="16" fillId="0" borderId="11" xfId="0" applyFont="1" applyBorder="1"/>
    <xf numFmtId="0" fontId="0" fillId="0" borderId="12" xfId="0" applyBorder="1"/>
    <xf numFmtId="0" fontId="8" fillId="0" borderId="12" xfId="0" applyFont="1" applyBorder="1" applyAlignment="1">
      <alignment horizontal="center"/>
    </xf>
    <xf numFmtId="0" fontId="0" fillId="0" borderId="11" xfId="0" applyBorder="1"/>
    <xf numFmtId="0" fontId="8" fillId="0" borderId="0" xfId="0" applyFont="1"/>
    <xf numFmtId="0" fontId="8" fillId="0" borderId="0" xfId="0" applyFont="1" applyAlignment="1">
      <alignment horizontal="center"/>
    </xf>
    <xf numFmtId="0" fontId="17" fillId="0" borderId="0" xfId="0" applyFont="1"/>
    <xf numFmtId="0" fontId="8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horizontal="center" vertical="center" wrapText="1"/>
    </xf>
    <xf numFmtId="44" fontId="10" fillId="4" borderId="4" xfId="1" applyFont="1" applyFill="1" applyBorder="1" applyAlignment="1">
      <alignment vertical="center" wrapText="1"/>
    </xf>
    <xf numFmtId="44" fontId="10" fillId="4" borderId="4" xfId="0" applyNumberFormat="1" applyFont="1" applyFill="1" applyBorder="1" applyAlignment="1">
      <alignment vertical="center" wrapText="1"/>
    </xf>
    <xf numFmtId="44" fontId="8" fillId="4" borderId="4" xfId="0" applyNumberFormat="1" applyFont="1" applyFill="1" applyBorder="1" applyAlignment="1">
      <alignment vertical="center" wrapText="1"/>
    </xf>
    <xf numFmtId="44" fontId="8" fillId="4" borderId="1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44" fontId="8" fillId="4" borderId="4" xfId="0" applyNumberFormat="1" applyFont="1" applyFill="1" applyBorder="1" applyAlignment="1">
      <alignment vertical="center"/>
    </xf>
    <xf numFmtId="0" fontId="9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4" fillId="0" borderId="1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44" fontId="19" fillId="0" borderId="4" xfId="1" applyFont="1" applyBorder="1" applyAlignment="1">
      <alignment vertical="center" wrapText="1"/>
    </xf>
    <xf numFmtId="44" fontId="19" fillId="2" borderId="4" xfId="0" applyNumberFormat="1" applyFont="1" applyFill="1" applyBorder="1" applyAlignment="1">
      <alignment vertical="center" wrapText="1"/>
    </xf>
    <xf numFmtId="44" fontId="19" fillId="0" borderId="4" xfId="0" applyNumberFormat="1" applyFont="1" applyBorder="1" applyAlignment="1">
      <alignment vertical="center" wrapText="1"/>
    </xf>
    <xf numFmtId="44" fontId="19" fillId="0" borderId="1" xfId="0" applyNumberFormat="1" applyFont="1" applyBorder="1" applyAlignment="1">
      <alignment vertical="center" wrapText="1"/>
    </xf>
    <xf numFmtId="44" fontId="19" fillId="0" borderId="4" xfId="0" applyNumberFormat="1" applyFont="1" applyBorder="1" applyAlignment="1">
      <alignment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3"/>
  <sheetViews>
    <sheetView tabSelected="1" view="pageLayout" topLeftCell="A22" zoomScaleNormal="85" workbookViewId="0">
      <selection activeCell="H33" sqref="H33"/>
    </sheetView>
  </sheetViews>
  <sheetFormatPr defaultRowHeight="15"/>
  <cols>
    <col min="1" max="1" width="5.42578125" customWidth="1"/>
    <col min="2" max="2" width="51" customWidth="1"/>
    <col min="3" max="3" width="41.42578125" customWidth="1"/>
    <col min="4" max="4" width="12.85546875" customWidth="1"/>
    <col min="7" max="10" width="18.7109375" customWidth="1"/>
    <col min="11" max="11" width="21.42578125" style="42" customWidth="1"/>
  </cols>
  <sheetData>
    <row r="1" spans="1:12" ht="32.25" customHeight="1">
      <c r="B1" s="67" t="s">
        <v>186</v>
      </c>
      <c r="C1" s="67"/>
      <c r="I1" s="60"/>
      <c r="J1" s="60"/>
      <c r="K1" s="60"/>
    </row>
    <row r="2" spans="1:12" ht="26.25" customHeight="1">
      <c r="K2" s="1"/>
    </row>
    <row r="3" spans="1:12" ht="32.25" customHeight="1">
      <c r="A3" s="68" t="s">
        <v>185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2">
      <c r="A4" s="61" t="s">
        <v>0</v>
      </c>
      <c r="B4" s="62"/>
      <c r="C4" s="62"/>
      <c r="D4" s="62"/>
      <c r="E4" s="62"/>
      <c r="F4" s="62"/>
      <c r="G4" s="62"/>
      <c r="H4" s="62"/>
      <c r="I4" s="62"/>
      <c r="J4" s="62"/>
      <c r="K4" s="63"/>
    </row>
    <row r="5" spans="1:12" ht="51">
      <c r="A5" s="2"/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4" t="s">
        <v>7</v>
      </c>
      <c r="I5" s="3" t="s">
        <v>8</v>
      </c>
      <c r="J5" s="5" t="s">
        <v>9</v>
      </c>
      <c r="K5" s="3" t="s">
        <v>10</v>
      </c>
      <c r="L5" s="6"/>
    </row>
    <row r="6" spans="1:12" s="9" customFormat="1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7">
        <v>8</v>
      </c>
      <c r="I6" s="2">
        <v>9</v>
      </c>
      <c r="J6" s="8">
        <v>10</v>
      </c>
      <c r="K6" s="2">
        <v>11</v>
      </c>
    </row>
    <row r="7" spans="1:12" ht="25.5">
      <c r="A7" s="10" t="s">
        <v>11</v>
      </c>
      <c r="B7" s="11" t="s">
        <v>12</v>
      </c>
      <c r="C7" s="11" t="s">
        <v>13</v>
      </c>
      <c r="D7" s="10">
        <v>200</v>
      </c>
      <c r="E7" s="10">
        <v>2</v>
      </c>
      <c r="F7" s="10">
        <f>D7*E7</f>
        <v>400</v>
      </c>
      <c r="G7" s="12"/>
      <c r="H7" s="13"/>
      <c r="I7" s="14">
        <f>E7*G7</f>
        <v>0</v>
      </c>
      <c r="J7" s="15">
        <f>E7*H7</f>
        <v>0</v>
      </c>
      <c r="K7" s="16"/>
    </row>
    <row r="8" spans="1:12" ht="25.5">
      <c r="A8" s="10" t="s">
        <v>14</v>
      </c>
      <c r="B8" s="17" t="s">
        <v>15</v>
      </c>
      <c r="C8" s="17" t="s">
        <v>16</v>
      </c>
      <c r="D8" s="10">
        <v>4</v>
      </c>
      <c r="E8" s="10">
        <v>24</v>
      </c>
      <c r="F8" s="10">
        <f t="shared" ref="F8:F54" si="0">D8*E8</f>
        <v>96</v>
      </c>
      <c r="G8" s="12"/>
      <c r="H8" s="13"/>
      <c r="I8" s="14">
        <f t="shared" ref="I8:I54" si="1">E8*G8</f>
        <v>0</v>
      </c>
      <c r="J8" s="15">
        <f t="shared" ref="J8:J54" si="2">E8*H8</f>
        <v>0</v>
      </c>
      <c r="K8" s="16"/>
    </row>
    <row r="9" spans="1:12" ht="30.75" customHeight="1">
      <c r="A9" s="10" t="s">
        <v>17</v>
      </c>
      <c r="B9" s="17" t="s">
        <v>18</v>
      </c>
      <c r="C9" s="17" t="s">
        <v>19</v>
      </c>
      <c r="D9" s="10">
        <v>4</v>
      </c>
      <c r="E9" s="10">
        <v>30</v>
      </c>
      <c r="F9" s="10">
        <f t="shared" si="0"/>
        <v>120</v>
      </c>
      <c r="G9" s="12"/>
      <c r="H9" s="13"/>
      <c r="I9" s="14">
        <f t="shared" si="1"/>
        <v>0</v>
      </c>
      <c r="J9" s="15">
        <f t="shared" si="2"/>
        <v>0</v>
      </c>
      <c r="K9" s="16"/>
    </row>
    <row r="10" spans="1:12" ht="20.25" customHeight="1">
      <c r="A10" s="46" t="s">
        <v>20</v>
      </c>
      <c r="B10" s="47" t="s">
        <v>21</v>
      </c>
      <c r="C10" s="47" t="s">
        <v>22</v>
      </c>
      <c r="D10" s="48">
        <v>5</v>
      </c>
      <c r="E10" s="48">
        <v>4</v>
      </c>
      <c r="F10" s="46">
        <f t="shared" si="0"/>
        <v>20</v>
      </c>
      <c r="G10" s="49"/>
      <c r="H10" s="50"/>
      <c r="I10" s="51">
        <f t="shared" si="1"/>
        <v>0</v>
      </c>
      <c r="J10" s="52">
        <f t="shared" si="2"/>
        <v>0</v>
      </c>
      <c r="K10" s="51" t="s">
        <v>172</v>
      </c>
    </row>
    <row r="11" spans="1:12" ht="25.5" customHeight="1">
      <c r="A11" s="46" t="s">
        <v>23</v>
      </c>
      <c r="B11" s="47" t="s">
        <v>173</v>
      </c>
      <c r="C11" s="47" t="s">
        <v>174</v>
      </c>
      <c r="D11" s="48">
        <v>5</v>
      </c>
      <c r="E11" s="48">
        <v>6</v>
      </c>
      <c r="F11" s="46">
        <f t="shared" si="0"/>
        <v>30</v>
      </c>
      <c r="G11" s="49"/>
      <c r="H11" s="50"/>
      <c r="I11" s="51">
        <f t="shared" ref="I11" si="3">E11*G11</f>
        <v>0</v>
      </c>
      <c r="J11" s="52">
        <f t="shared" ref="J11" si="4">E11*H11</f>
        <v>0</v>
      </c>
      <c r="K11" s="51" t="s">
        <v>183</v>
      </c>
    </row>
    <row r="12" spans="1:12" ht="25.5" customHeight="1">
      <c r="A12" s="46" t="s">
        <v>27</v>
      </c>
      <c r="B12" s="47" t="s">
        <v>176</v>
      </c>
      <c r="C12" s="47" t="s">
        <v>175</v>
      </c>
      <c r="D12" s="48">
        <v>5</v>
      </c>
      <c r="E12" s="48">
        <v>4</v>
      </c>
      <c r="F12" s="46">
        <f t="shared" si="0"/>
        <v>20</v>
      </c>
      <c r="G12" s="49"/>
      <c r="H12" s="50"/>
      <c r="I12" s="51">
        <f t="shared" ref="I12" si="5">E12*G12</f>
        <v>0</v>
      </c>
      <c r="J12" s="52">
        <f t="shared" ref="J12" si="6">E12*H12</f>
        <v>0</v>
      </c>
      <c r="K12" s="51" t="s">
        <v>184</v>
      </c>
    </row>
    <row r="13" spans="1:12" ht="33" customHeight="1">
      <c r="A13" s="46" t="s">
        <v>30</v>
      </c>
      <c r="B13" s="47" t="s">
        <v>24</v>
      </c>
      <c r="C13" s="47" t="s">
        <v>25</v>
      </c>
      <c r="D13" s="48">
        <v>4</v>
      </c>
      <c r="E13" s="48">
        <v>4</v>
      </c>
      <c r="F13" s="46">
        <f t="shared" si="0"/>
        <v>16</v>
      </c>
      <c r="G13" s="49"/>
      <c r="H13" s="50"/>
      <c r="I13" s="51">
        <f t="shared" si="1"/>
        <v>0</v>
      </c>
      <c r="J13" s="52">
        <f t="shared" si="2"/>
        <v>0</v>
      </c>
      <c r="K13" s="51" t="s">
        <v>26</v>
      </c>
    </row>
    <row r="14" spans="1:12" ht="25.5">
      <c r="A14" s="46" t="s">
        <v>32</v>
      </c>
      <c r="B14" s="53" t="s">
        <v>28</v>
      </c>
      <c r="C14" s="53" t="s">
        <v>29</v>
      </c>
      <c r="D14" s="46">
        <v>20</v>
      </c>
      <c r="E14" s="46">
        <v>5</v>
      </c>
      <c r="F14" s="46">
        <f t="shared" si="0"/>
        <v>100</v>
      </c>
      <c r="G14" s="49"/>
      <c r="H14" s="50"/>
      <c r="I14" s="51">
        <f t="shared" si="1"/>
        <v>0</v>
      </c>
      <c r="J14" s="52">
        <f t="shared" si="2"/>
        <v>0</v>
      </c>
      <c r="K14" s="54" t="s">
        <v>180</v>
      </c>
    </row>
    <row r="15" spans="1:12" ht="25.5" customHeight="1">
      <c r="A15" s="46" t="s">
        <v>36</v>
      </c>
      <c r="B15" s="53" t="s">
        <v>31</v>
      </c>
      <c r="C15" s="53" t="s">
        <v>178</v>
      </c>
      <c r="D15" s="46">
        <v>20</v>
      </c>
      <c r="E15" s="46">
        <v>4</v>
      </c>
      <c r="F15" s="46">
        <f t="shared" si="0"/>
        <v>80</v>
      </c>
      <c r="G15" s="49"/>
      <c r="H15" s="50"/>
      <c r="I15" s="51">
        <f t="shared" si="1"/>
        <v>0</v>
      </c>
      <c r="J15" s="52">
        <f t="shared" si="2"/>
        <v>0</v>
      </c>
      <c r="K15" s="54" t="s">
        <v>181</v>
      </c>
    </row>
    <row r="16" spans="1:12">
      <c r="A16" s="46" t="s">
        <v>40</v>
      </c>
      <c r="B16" s="53" t="s">
        <v>33</v>
      </c>
      <c r="C16" s="53" t="s">
        <v>34</v>
      </c>
      <c r="D16" s="46">
        <v>20</v>
      </c>
      <c r="E16" s="46">
        <v>5</v>
      </c>
      <c r="F16" s="46">
        <f t="shared" si="0"/>
        <v>100</v>
      </c>
      <c r="G16" s="49"/>
      <c r="H16" s="50"/>
      <c r="I16" s="51">
        <f t="shared" si="1"/>
        <v>0</v>
      </c>
      <c r="J16" s="52">
        <f t="shared" si="2"/>
        <v>0</v>
      </c>
      <c r="K16" s="51" t="s">
        <v>35</v>
      </c>
    </row>
    <row r="17" spans="1:11" ht="25.5">
      <c r="A17" s="10" t="s">
        <v>43</v>
      </c>
      <c r="B17" s="17" t="s">
        <v>37</v>
      </c>
      <c r="C17" s="17" t="s">
        <v>38</v>
      </c>
      <c r="D17" s="10">
        <v>20</v>
      </c>
      <c r="E17" s="10">
        <v>1</v>
      </c>
      <c r="F17" s="10">
        <f t="shared" si="0"/>
        <v>20</v>
      </c>
      <c r="G17" s="12"/>
      <c r="H17" s="13"/>
      <c r="I17" s="14">
        <f t="shared" si="1"/>
        <v>0</v>
      </c>
      <c r="J17" s="15">
        <f t="shared" si="2"/>
        <v>0</v>
      </c>
      <c r="K17" s="14" t="s">
        <v>39</v>
      </c>
    </row>
    <row r="18" spans="1:11" ht="25.5">
      <c r="A18" s="46" t="s">
        <v>46</v>
      </c>
      <c r="B18" s="53" t="s">
        <v>41</v>
      </c>
      <c r="C18" s="53" t="s">
        <v>42</v>
      </c>
      <c r="D18" s="46">
        <v>20</v>
      </c>
      <c r="E18" s="46">
        <v>10</v>
      </c>
      <c r="F18" s="46">
        <f t="shared" si="0"/>
        <v>200</v>
      </c>
      <c r="G18" s="49"/>
      <c r="H18" s="50"/>
      <c r="I18" s="51">
        <f t="shared" si="1"/>
        <v>0</v>
      </c>
      <c r="J18" s="52">
        <f t="shared" si="2"/>
        <v>0</v>
      </c>
      <c r="K18" s="54" t="s">
        <v>180</v>
      </c>
    </row>
    <row r="19" spans="1:11" ht="25.5" customHeight="1">
      <c r="A19" s="46" t="s">
        <v>49</v>
      </c>
      <c r="B19" s="53" t="s">
        <v>44</v>
      </c>
      <c r="C19" s="53" t="s">
        <v>45</v>
      </c>
      <c r="D19" s="55">
        <v>20</v>
      </c>
      <c r="E19" s="55">
        <v>4</v>
      </c>
      <c r="F19" s="46">
        <f t="shared" si="0"/>
        <v>80</v>
      </c>
      <c r="G19" s="49"/>
      <c r="H19" s="50"/>
      <c r="I19" s="51">
        <f t="shared" si="1"/>
        <v>0</v>
      </c>
      <c r="J19" s="52">
        <f t="shared" si="2"/>
        <v>0</v>
      </c>
      <c r="K19" s="51" t="s">
        <v>182</v>
      </c>
    </row>
    <row r="20" spans="1:11" ht="25.5">
      <c r="A20" s="46" t="s">
        <v>53</v>
      </c>
      <c r="B20" s="53" t="s">
        <v>47</v>
      </c>
      <c r="C20" s="53" t="s">
        <v>48</v>
      </c>
      <c r="D20" s="46">
        <v>20</v>
      </c>
      <c r="E20" s="46">
        <v>3</v>
      </c>
      <c r="F20" s="46">
        <f t="shared" si="0"/>
        <v>60</v>
      </c>
      <c r="G20" s="49"/>
      <c r="H20" s="50"/>
      <c r="I20" s="51">
        <f t="shared" si="1"/>
        <v>0</v>
      </c>
      <c r="J20" s="52">
        <f t="shared" si="2"/>
        <v>0</v>
      </c>
      <c r="K20" s="54" t="s">
        <v>180</v>
      </c>
    </row>
    <row r="21" spans="1:11" ht="25.5" customHeight="1">
      <c r="A21" s="46" t="s">
        <v>57</v>
      </c>
      <c r="B21" s="53" t="s">
        <v>50</v>
      </c>
      <c r="C21" s="53" t="s">
        <v>51</v>
      </c>
      <c r="D21" s="46">
        <v>5</v>
      </c>
      <c r="E21" s="46">
        <v>4</v>
      </c>
      <c r="F21" s="46">
        <f t="shared" si="0"/>
        <v>20</v>
      </c>
      <c r="G21" s="49"/>
      <c r="H21" s="50"/>
      <c r="I21" s="51">
        <f t="shared" si="1"/>
        <v>0</v>
      </c>
      <c r="J21" s="52">
        <f t="shared" si="2"/>
        <v>0</v>
      </c>
      <c r="K21" s="54" t="s">
        <v>52</v>
      </c>
    </row>
    <row r="22" spans="1:11" ht="25.5">
      <c r="A22" s="10" t="s">
        <v>59</v>
      </c>
      <c r="B22" s="17" t="s">
        <v>54</v>
      </c>
      <c r="C22" s="17" t="s">
        <v>55</v>
      </c>
      <c r="D22" s="10">
        <v>20</v>
      </c>
      <c r="E22" s="10">
        <v>3</v>
      </c>
      <c r="F22" s="10">
        <f t="shared" si="0"/>
        <v>60</v>
      </c>
      <c r="G22" s="12"/>
      <c r="H22" s="13"/>
      <c r="I22" s="14">
        <f t="shared" si="1"/>
        <v>0</v>
      </c>
      <c r="J22" s="15">
        <f t="shared" si="2"/>
        <v>0</v>
      </c>
      <c r="K22" s="14" t="s">
        <v>56</v>
      </c>
    </row>
    <row r="23" spans="1:11" ht="25.5">
      <c r="A23" s="10" t="s">
        <v>63</v>
      </c>
      <c r="B23" s="17" t="s">
        <v>54</v>
      </c>
      <c r="C23" s="17" t="s">
        <v>55</v>
      </c>
      <c r="D23" s="10">
        <v>1</v>
      </c>
      <c r="E23" s="10">
        <v>8</v>
      </c>
      <c r="F23" s="10">
        <f t="shared" si="0"/>
        <v>8</v>
      </c>
      <c r="G23" s="12"/>
      <c r="H23" s="13"/>
      <c r="I23" s="14">
        <f t="shared" si="1"/>
        <v>0</v>
      </c>
      <c r="J23" s="15">
        <f t="shared" si="2"/>
        <v>0</v>
      </c>
      <c r="K23" s="14" t="s">
        <v>58</v>
      </c>
    </row>
    <row r="24" spans="1:11" ht="25.5">
      <c r="A24" s="10" t="s">
        <v>67</v>
      </c>
      <c r="B24" s="17" t="s">
        <v>60</v>
      </c>
      <c r="C24" s="17" t="s">
        <v>61</v>
      </c>
      <c r="D24" s="10">
        <v>1</v>
      </c>
      <c r="E24" s="10">
        <v>8</v>
      </c>
      <c r="F24" s="10">
        <f t="shared" si="0"/>
        <v>8</v>
      </c>
      <c r="G24" s="12"/>
      <c r="H24" s="13"/>
      <c r="I24" s="14">
        <f t="shared" si="1"/>
        <v>0</v>
      </c>
      <c r="J24" s="15">
        <f t="shared" si="2"/>
        <v>0</v>
      </c>
      <c r="K24" s="14" t="s">
        <v>62</v>
      </c>
    </row>
    <row r="25" spans="1:11" ht="25.5">
      <c r="A25" s="10" t="s">
        <v>71</v>
      </c>
      <c r="B25" s="20" t="s">
        <v>64</v>
      </c>
      <c r="C25" s="20" t="s">
        <v>65</v>
      </c>
      <c r="D25" s="22">
        <v>20</v>
      </c>
      <c r="E25" s="22">
        <v>1</v>
      </c>
      <c r="F25" s="22">
        <f t="shared" si="0"/>
        <v>20</v>
      </c>
      <c r="G25" s="23"/>
      <c r="H25" s="13"/>
      <c r="I25" s="24">
        <f t="shared" si="1"/>
        <v>0</v>
      </c>
      <c r="J25" s="25">
        <f t="shared" si="2"/>
        <v>0</v>
      </c>
      <c r="K25" s="24" t="s">
        <v>66</v>
      </c>
    </row>
    <row r="26" spans="1:11" ht="25.5">
      <c r="A26" s="10" t="s">
        <v>75</v>
      </c>
      <c r="B26" s="17" t="s">
        <v>68</v>
      </c>
      <c r="C26" s="17" t="s">
        <v>69</v>
      </c>
      <c r="D26" s="10">
        <v>20</v>
      </c>
      <c r="E26" s="10">
        <v>1</v>
      </c>
      <c r="F26" s="10">
        <f t="shared" si="0"/>
        <v>20</v>
      </c>
      <c r="G26" s="12"/>
      <c r="H26" s="13"/>
      <c r="I26" s="14">
        <f t="shared" si="1"/>
        <v>0</v>
      </c>
      <c r="J26" s="15">
        <f t="shared" si="2"/>
        <v>0</v>
      </c>
      <c r="K26" s="14" t="s">
        <v>70</v>
      </c>
    </row>
    <row r="27" spans="1:11" ht="29.25" customHeight="1">
      <c r="A27" s="10" t="s">
        <v>78</v>
      </c>
      <c r="B27" s="17" t="s">
        <v>72</v>
      </c>
      <c r="C27" s="17" t="s">
        <v>73</v>
      </c>
      <c r="D27" s="10">
        <v>20</v>
      </c>
      <c r="E27" s="10">
        <v>3</v>
      </c>
      <c r="F27" s="10">
        <f t="shared" si="0"/>
        <v>60</v>
      </c>
      <c r="G27" s="12"/>
      <c r="H27" s="13"/>
      <c r="I27" s="14">
        <f t="shared" si="1"/>
        <v>0</v>
      </c>
      <c r="J27" s="15">
        <f t="shared" si="2"/>
        <v>0</v>
      </c>
      <c r="K27" s="14" t="s">
        <v>74</v>
      </c>
    </row>
    <row r="28" spans="1:11" ht="38.25">
      <c r="A28" s="10" t="s">
        <v>81</v>
      </c>
      <c r="B28" s="17" t="s">
        <v>179</v>
      </c>
      <c r="C28" s="17" t="s">
        <v>76</v>
      </c>
      <c r="D28" s="10">
        <v>209</v>
      </c>
      <c r="E28" s="10">
        <v>1</v>
      </c>
      <c r="F28" s="10">
        <f t="shared" si="0"/>
        <v>209</v>
      </c>
      <c r="G28" s="12"/>
      <c r="H28" s="13"/>
      <c r="I28" s="14">
        <f t="shared" si="1"/>
        <v>0</v>
      </c>
      <c r="J28" s="15">
        <f t="shared" si="2"/>
        <v>0</v>
      </c>
      <c r="K28" s="16" t="s">
        <v>77</v>
      </c>
    </row>
    <row r="29" spans="1:11" ht="38.25">
      <c r="A29" s="10" t="s">
        <v>85</v>
      </c>
      <c r="B29" s="18" t="s">
        <v>79</v>
      </c>
      <c r="C29" s="18" t="s">
        <v>80</v>
      </c>
      <c r="D29" s="19">
        <v>20</v>
      </c>
      <c r="E29" s="19">
        <v>2</v>
      </c>
      <c r="F29" s="10">
        <f t="shared" si="0"/>
        <v>40</v>
      </c>
      <c r="G29" s="12"/>
      <c r="H29" s="13"/>
      <c r="I29" s="14">
        <f t="shared" si="1"/>
        <v>0</v>
      </c>
      <c r="J29" s="15">
        <f t="shared" si="2"/>
        <v>0</v>
      </c>
      <c r="K29" s="16"/>
    </row>
    <row r="30" spans="1:11" ht="25.5">
      <c r="A30" s="10" t="s">
        <v>88</v>
      </c>
      <c r="B30" s="26" t="s">
        <v>82</v>
      </c>
      <c r="C30" s="26" t="s">
        <v>83</v>
      </c>
      <c r="D30" s="27">
        <v>20</v>
      </c>
      <c r="E30" s="27">
        <v>2</v>
      </c>
      <c r="F30" s="22">
        <f t="shared" si="0"/>
        <v>40</v>
      </c>
      <c r="G30" s="23"/>
      <c r="H30" s="13"/>
      <c r="I30" s="24">
        <f t="shared" si="1"/>
        <v>0</v>
      </c>
      <c r="J30" s="25">
        <f t="shared" si="2"/>
        <v>0</v>
      </c>
      <c r="K30" s="28" t="s">
        <v>84</v>
      </c>
    </row>
    <row r="31" spans="1:11" ht="25.5" customHeight="1">
      <c r="A31" s="69" t="s">
        <v>92</v>
      </c>
      <c r="B31" s="70" t="s">
        <v>86</v>
      </c>
      <c r="C31" s="70" t="s">
        <v>87</v>
      </c>
      <c r="D31" s="69">
        <v>20</v>
      </c>
      <c r="E31" s="69">
        <v>2</v>
      </c>
      <c r="F31" s="69">
        <f t="shared" si="0"/>
        <v>40</v>
      </c>
      <c r="G31" s="71"/>
      <c r="H31" s="72"/>
      <c r="I31" s="73">
        <f t="shared" si="1"/>
        <v>0</v>
      </c>
      <c r="J31" s="74">
        <f t="shared" si="2"/>
        <v>0</v>
      </c>
      <c r="K31" s="75"/>
    </row>
    <row r="32" spans="1:11" ht="25.5" customHeight="1">
      <c r="A32" s="10" t="s">
        <v>95</v>
      </c>
      <c r="B32" s="11" t="s">
        <v>89</v>
      </c>
      <c r="C32" s="11" t="s">
        <v>90</v>
      </c>
      <c r="D32" s="19">
        <v>205</v>
      </c>
      <c r="E32" s="19">
        <v>1</v>
      </c>
      <c r="F32" s="10">
        <f t="shared" si="0"/>
        <v>205</v>
      </c>
      <c r="G32" s="12"/>
      <c r="H32" s="13"/>
      <c r="I32" s="14">
        <f t="shared" si="1"/>
        <v>0</v>
      </c>
      <c r="J32" s="15">
        <f t="shared" si="2"/>
        <v>0</v>
      </c>
      <c r="K32" s="16" t="s">
        <v>91</v>
      </c>
    </row>
    <row r="33" spans="1:11" ht="25.5" customHeight="1">
      <c r="A33" s="10" t="s">
        <v>97</v>
      </c>
      <c r="B33" s="18" t="s">
        <v>93</v>
      </c>
      <c r="C33" s="18" t="s">
        <v>94</v>
      </c>
      <c r="D33" s="19">
        <v>20</v>
      </c>
      <c r="E33" s="19">
        <v>2</v>
      </c>
      <c r="F33" s="10">
        <f t="shared" si="0"/>
        <v>40</v>
      </c>
      <c r="G33" s="12"/>
      <c r="H33" s="13"/>
      <c r="I33" s="14">
        <f t="shared" si="1"/>
        <v>0</v>
      </c>
      <c r="J33" s="15">
        <f t="shared" si="2"/>
        <v>0</v>
      </c>
      <c r="K33" s="16"/>
    </row>
    <row r="34" spans="1:11" ht="25.5" customHeight="1">
      <c r="A34" s="46" t="s">
        <v>101</v>
      </c>
      <c r="B34" s="47" t="s">
        <v>93</v>
      </c>
      <c r="C34" s="47" t="s">
        <v>94</v>
      </c>
      <c r="D34" s="56">
        <v>200</v>
      </c>
      <c r="E34" s="56">
        <v>2</v>
      </c>
      <c r="F34" s="46">
        <f t="shared" si="0"/>
        <v>400</v>
      </c>
      <c r="G34" s="49"/>
      <c r="H34" s="50"/>
      <c r="I34" s="51">
        <f t="shared" si="1"/>
        <v>0</v>
      </c>
      <c r="J34" s="52">
        <f t="shared" si="2"/>
        <v>0</v>
      </c>
      <c r="K34" s="54" t="s">
        <v>96</v>
      </c>
    </row>
    <row r="35" spans="1:11" ht="25.5" customHeight="1">
      <c r="A35" s="10" t="s">
        <v>104</v>
      </c>
      <c r="B35" s="17" t="s">
        <v>98</v>
      </c>
      <c r="C35" s="17" t="s">
        <v>99</v>
      </c>
      <c r="D35" s="10">
        <v>20</v>
      </c>
      <c r="E35" s="10">
        <v>1</v>
      </c>
      <c r="F35" s="10">
        <f t="shared" si="0"/>
        <v>20</v>
      </c>
      <c r="G35" s="12"/>
      <c r="H35" s="13"/>
      <c r="I35" s="14">
        <f t="shared" si="1"/>
        <v>0</v>
      </c>
      <c r="J35" s="15">
        <f t="shared" si="2"/>
        <v>0</v>
      </c>
      <c r="K35" s="16" t="s">
        <v>100</v>
      </c>
    </row>
    <row r="36" spans="1:11" ht="38.25">
      <c r="A36" s="10" t="s">
        <v>108</v>
      </c>
      <c r="B36" s="17" t="s">
        <v>102</v>
      </c>
      <c r="C36" s="17" t="s">
        <v>103</v>
      </c>
      <c r="D36" s="10">
        <v>0.5</v>
      </c>
      <c r="E36" s="21">
        <v>20</v>
      </c>
      <c r="F36" s="10">
        <f t="shared" si="0"/>
        <v>10</v>
      </c>
      <c r="G36" s="12"/>
      <c r="H36" s="13"/>
      <c r="I36" s="14">
        <f t="shared" si="1"/>
        <v>0</v>
      </c>
      <c r="J36" s="15">
        <f t="shared" si="2"/>
        <v>0</v>
      </c>
      <c r="K36" s="16"/>
    </row>
    <row r="37" spans="1:11" ht="25.5">
      <c r="A37" s="10" t="s">
        <v>111</v>
      </c>
      <c r="B37" s="17" t="s">
        <v>105</v>
      </c>
      <c r="C37" s="17" t="s">
        <v>106</v>
      </c>
      <c r="D37" s="10" t="s">
        <v>107</v>
      </c>
      <c r="E37" s="21">
        <v>3</v>
      </c>
      <c r="F37" s="10">
        <f>9*4</f>
        <v>36</v>
      </c>
      <c r="G37" s="12"/>
      <c r="H37" s="13"/>
      <c r="I37" s="14">
        <f t="shared" si="1"/>
        <v>0</v>
      </c>
      <c r="J37" s="15">
        <f t="shared" si="2"/>
        <v>0</v>
      </c>
      <c r="K37" s="16"/>
    </row>
    <row r="38" spans="1:11" ht="38.25">
      <c r="A38" s="10" t="s">
        <v>114</v>
      </c>
      <c r="B38" s="18" t="s">
        <v>109</v>
      </c>
      <c r="C38" s="18" t="s">
        <v>110</v>
      </c>
      <c r="D38" s="19">
        <v>4</v>
      </c>
      <c r="E38" s="21">
        <v>20</v>
      </c>
      <c r="F38" s="10">
        <f t="shared" si="0"/>
        <v>80</v>
      </c>
      <c r="G38" s="12"/>
      <c r="H38" s="13"/>
      <c r="I38" s="14">
        <f t="shared" si="1"/>
        <v>0</v>
      </c>
      <c r="J38" s="15">
        <f t="shared" si="2"/>
        <v>0</v>
      </c>
      <c r="K38" s="16"/>
    </row>
    <row r="39" spans="1:11" ht="25.5">
      <c r="A39" s="10" t="s">
        <v>117</v>
      </c>
      <c r="B39" s="18" t="s">
        <v>112</v>
      </c>
      <c r="C39" s="30" t="s">
        <v>113</v>
      </c>
      <c r="D39" s="19">
        <v>200</v>
      </c>
      <c r="E39" s="21">
        <v>1</v>
      </c>
      <c r="F39" s="10">
        <f t="shared" si="0"/>
        <v>200</v>
      </c>
      <c r="G39" s="12"/>
      <c r="H39" s="13"/>
      <c r="I39" s="14">
        <f t="shared" si="1"/>
        <v>0</v>
      </c>
      <c r="J39" s="15">
        <f t="shared" si="2"/>
        <v>0</v>
      </c>
      <c r="K39" s="16"/>
    </row>
    <row r="40" spans="1:11" ht="25.5" customHeight="1">
      <c r="A40" s="10" t="s">
        <v>118</v>
      </c>
      <c r="B40" s="31" t="s">
        <v>115</v>
      </c>
      <c r="C40" s="31" t="s">
        <v>116</v>
      </c>
      <c r="D40" s="29">
        <v>200</v>
      </c>
      <c r="E40" s="32">
        <v>1</v>
      </c>
      <c r="F40" s="10">
        <f t="shared" si="0"/>
        <v>200</v>
      </c>
      <c r="G40" s="12"/>
      <c r="H40" s="13"/>
      <c r="I40" s="14">
        <f t="shared" si="1"/>
        <v>0</v>
      </c>
      <c r="J40" s="15">
        <f t="shared" si="2"/>
        <v>0</v>
      </c>
      <c r="K40" s="16"/>
    </row>
    <row r="41" spans="1:11" ht="25.5" customHeight="1">
      <c r="A41" s="10" t="s">
        <v>122</v>
      </c>
      <c r="B41" s="31" t="s">
        <v>115</v>
      </c>
      <c r="C41" s="31" t="s">
        <v>116</v>
      </c>
      <c r="D41" s="29">
        <v>5</v>
      </c>
      <c r="E41" s="32">
        <v>4</v>
      </c>
      <c r="F41" s="10">
        <f t="shared" si="0"/>
        <v>20</v>
      </c>
      <c r="G41" s="12"/>
      <c r="H41" s="13"/>
      <c r="I41" s="14">
        <f t="shared" si="1"/>
        <v>0</v>
      </c>
      <c r="J41" s="15">
        <f t="shared" si="2"/>
        <v>0</v>
      </c>
      <c r="K41" s="16"/>
    </row>
    <row r="42" spans="1:11" ht="27" customHeight="1">
      <c r="A42" s="10" t="s">
        <v>126</v>
      </c>
      <c r="B42" s="31" t="s">
        <v>119</v>
      </c>
      <c r="C42" s="31" t="s">
        <v>120</v>
      </c>
      <c r="D42" s="29">
        <v>5</v>
      </c>
      <c r="E42" s="32">
        <v>3</v>
      </c>
      <c r="F42" s="10">
        <f t="shared" si="0"/>
        <v>15</v>
      </c>
      <c r="G42" s="12"/>
      <c r="H42" s="13"/>
      <c r="I42" s="14">
        <f t="shared" si="1"/>
        <v>0</v>
      </c>
      <c r="J42" s="15">
        <f t="shared" si="2"/>
        <v>0</v>
      </c>
      <c r="K42" s="14" t="s">
        <v>121</v>
      </c>
    </row>
    <row r="43" spans="1:11" ht="25.5">
      <c r="A43" s="46" t="s">
        <v>130</v>
      </c>
      <c r="B43" s="57" t="s">
        <v>123</v>
      </c>
      <c r="C43" s="57" t="s">
        <v>124</v>
      </c>
      <c r="D43" s="56">
        <v>5</v>
      </c>
      <c r="E43" s="58">
        <v>10</v>
      </c>
      <c r="F43" s="46">
        <f t="shared" si="0"/>
        <v>50</v>
      </c>
      <c r="G43" s="49"/>
      <c r="H43" s="50"/>
      <c r="I43" s="51">
        <f t="shared" si="1"/>
        <v>0</v>
      </c>
      <c r="J43" s="52">
        <f t="shared" si="2"/>
        <v>0</v>
      </c>
      <c r="K43" s="51" t="s">
        <v>125</v>
      </c>
    </row>
    <row r="44" spans="1:11" ht="30" customHeight="1">
      <c r="A44" s="10" t="s">
        <v>134</v>
      </c>
      <c r="B44" s="31" t="s">
        <v>127</v>
      </c>
      <c r="C44" s="31" t="s">
        <v>128</v>
      </c>
      <c r="D44" s="29">
        <v>5</v>
      </c>
      <c r="E44" s="32">
        <v>2</v>
      </c>
      <c r="F44" s="10">
        <f t="shared" si="0"/>
        <v>10</v>
      </c>
      <c r="G44" s="12"/>
      <c r="H44" s="13"/>
      <c r="I44" s="14">
        <f t="shared" si="1"/>
        <v>0</v>
      </c>
      <c r="J44" s="15">
        <f t="shared" si="2"/>
        <v>0</v>
      </c>
      <c r="K44" s="14" t="s">
        <v>129</v>
      </c>
    </row>
    <row r="45" spans="1:11" ht="25.5" customHeight="1">
      <c r="A45" s="46" t="s">
        <v>137</v>
      </c>
      <c r="B45" s="57" t="s">
        <v>131</v>
      </c>
      <c r="C45" s="57" t="s">
        <v>132</v>
      </c>
      <c r="D45" s="56" t="s">
        <v>133</v>
      </c>
      <c r="E45" s="58">
        <v>20</v>
      </c>
      <c r="F45" s="46">
        <f>0.4*26</f>
        <v>10.4</v>
      </c>
      <c r="G45" s="49"/>
      <c r="H45" s="50"/>
      <c r="I45" s="51">
        <f>E45*G45</f>
        <v>0</v>
      </c>
      <c r="J45" s="52">
        <f t="shared" si="2"/>
        <v>0</v>
      </c>
      <c r="K45" s="54"/>
    </row>
    <row r="46" spans="1:11" ht="25.5">
      <c r="A46" s="10" t="s">
        <v>140</v>
      </c>
      <c r="B46" s="18" t="s">
        <v>135</v>
      </c>
      <c r="C46" s="18" t="s">
        <v>136</v>
      </c>
      <c r="D46" s="19" t="s">
        <v>133</v>
      </c>
      <c r="E46" s="21">
        <v>90</v>
      </c>
      <c r="F46" s="10">
        <f>0.4*96</f>
        <v>38.400000000000006</v>
      </c>
      <c r="G46" s="12"/>
      <c r="H46" s="13"/>
      <c r="I46" s="14">
        <f t="shared" si="1"/>
        <v>0</v>
      </c>
      <c r="J46" s="15">
        <f t="shared" si="2"/>
        <v>0</v>
      </c>
      <c r="K46" s="16"/>
    </row>
    <row r="47" spans="1:11" ht="25.5">
      <c r="A47" s="10" t="s">
        <v>143</v>
      </c>
      <c r="B47" s="31" t="s">
        <v>138</v>
      </c>
      <c r="C47" s="31" t="s">
        <v>139</v>
      </c>
      <c r="D47" s="29">
        <v>30</v>
      </c>
      <c r="E47" s="32">
        <v>30</v>
      </c>
      <c r="F47" s="10">
        <f t="shared" si="0"/>
        <v>900</v>
      </c>
      <c r="G47" s="12"/>
      <c r="H47" s="13"/>
      <c r="I47" s="14">
        <f t="shared" si="1"/>
        <v>0</v>
      </c>
      <c r="J47" s="15">
        <f t="shared" si="2"/>
        <v>0</v>
      </c>
      <c r="K47" s="33"/>
    </row>
    <row r="48" spans="1:11" ht="25.5">
      <c r="A48" s="10" t="s">
        <v>146</v>
      </c>
      <c r="B48" s="31" t="s">
        <v>141</v>
      </c>
      <c r="C48" s="31" t="s">
        <v>142</v>
      </c>
      <c r="D48" s="29">
        <v>1.4</v>
      </c>
      <c r="E48" s="32">
        <v>10</v>
      </c>
      <c r="F48" s="10">
        <f t="shared" si="0"/>
        <v>14</v>
      </c>
      <c r="G48" s="12"/>
      <c r="H48" s="13"/>
      <c r="I48" s="14">
        <f t="shared" si="1"/>
        <v>0</v>
      </c>
      <c r="J48" s="15">
        <f t="shared" si="2"/>
        <v>0</v>
      </c>
      <c r="K48" s="16"/>
    </row>
    <row r="49" spans="1:11">
      <c r="A49" s="10" t="s">
        <v>149</v>
      </c>
      <c r="B49" s="31" t="s">
        <v>144</v>
      </c>
      <c r="C49" s="31" t="s">
        <v>145</v>
      </c>
      <c r="D49" s="29">
        <v>5</v>
      </c>
      <c r="E49" s="29">
        <v>2</v>
      </c>
      <c r="F49" s="10">
        <f t="shared" si="0"/>
        <v>10</v>
      </c>
      <c r="G49" s="12"/>
      <c r="H49" s="13"/>
      <c r="I49" s="14">
        <f t="shared" si="1"/>
        <v>0</v>
      </c>
      <c r="J49" s="15">
        <f t="shared" si="2"/>
        <v>0</v>
      </c>
      <c r="K49" s="16"/>
    </row>
    <row r="50" spans="1:11" ht="24.75" customHeight="1">
      <c r="A50" s="10" t="s">
        <v>153</v>
      </c>
      <c r="B50" s="31" t="s">
        <v>147</v>
      </c>
      <c r="C50" s="31" t="s">
        <v>148</v>
      </c>
      <c r="D50" s="29">
        <v>1</v>
      </c>
      <c r="E50" s="29">
        <v>5</v>
      </c>
      <c r="F50" s="10">
        <f t="shared" si="0"/>
        <v>5</v>
      </c>
      <c r="G50" s="12"/>
      <c r="H50" s="13"/>
      <c r="I50" s="14">
        <f t="shared" si="1"/>
        <v>0</v>
      </c>
      <c r="J50" s="15">
        <f t="shared" si="2"/>
        <v>0</v>
      </c>
      <c r="K50" s="16"/>
    </row>
    <row r="51" spans="1:11" ht="51">
      <c r="A51" s="46" t="s">
        <v>157</v>
      </c>
      <c r="B51" s="57" t="s">
        <v>150</v>
      </c>
      <c r="C51" s="57" t="s">
        <v>151</v>
      </c>
      <c r="D51" s="56">
        <v>1</v>
      </c>
      <c r="E51" s="56">
        <v>5</v>
      </c>
      <c r="F51" s="46">
        <f t="shared" si="0"/>
        <v>5</v>
      </c>
      <c r="G51" s="49"/>
      <c r="H51" s="50"/>
      <c r="I51" s="51">
        <f t="shared" si="1"/>
        <v>0</v>
      </c>
      <c r="J51" s="52">
        <f t="shared" si="2"/>
        <v>0</v>
      </c>
      <c r="K51" s="51" t="s">
        <v>152</v>
      </c>
    </row>
    <row r="52" spans="1:11" ht="25.5">
      <c r="A52" s="10" t="s">
        <v>160</v>
      </c>
      <c r="B52" s="18" t="s">
        <v>154</v>
      </c>
      <c r="C52" s="18" t="s">
        <v>155</v>
      </c>
      <c r="D52" s="19">
        <v>20</v>
      </c>
      <c r="E52" s="19">
        <v>1</v>
      </c>
      <c r="F52" s="10">
        <f t="shared" si="0"/>
        <v>20</v>
      </c>
      <c r="G52" s="12"/>
      <c r="H52" s="13"/>
      <c r="I52" s="14">
        <f t="shared" si="1"/>
        <v>0</v>
      </c>
      <c r="J52" s="15">
        <f t="shared" si="2"/>
        <v>0</v>
      </c>
      <c r="K52" s="14" t="s">
        <v>156</v>
      </c>
    </row>
    <row r="53" spans="1:11" ht="25.5">
      <c r="A53" s="10" t="s">
        <v>171</v>
      </c>
      <c r="B53" s="26" t="s">
        <v>158</v>
      </c>
      <c r="C53" s="26" t="s">
        <v>159</v>
      </c>
      <c r="D53" s="27">
        <v>20</v>
      </c>
      <c r="E53" s="27">
        <v>2</v>
      </c>
      <c r="F53" s="22">
        <f t="shared" si="0"/>
        <v>40</v>
      </c>
      <c r="G53" s="23"/>
      <c r="H53" s="13"/>
      <c r="I53" s="24">
        <f t="shared" si="1"/>
        <v>0</v>
      </c>
      <c r="J53" s="25">
        <f t="shared" si="2"/>
        <v>0</v>
      </c>
      <c r="K53" s="28" t="s">
        <v>52</v>
      </c>
    </row>
    <row r="54" spans="1:11" ht="26.25" thickBot="1">
      <c r="A54" s="46" t="s">
        <v>177</v>
      </c>
      <c r="B54" s="47" t="s">
        <v>161</v>
      </c>
      <c r="C54" s="47" t="s">
        <v>162</v>
      </c>
      <c r="D54" s="48">
        <v>20</v>
      </c>
      <c r="E54" s="48">
        <v>2</v>
      </c>
      <c r="F54" s="46">
        <f t="shared" si="0"/>
        <v>40</v>
      </c>
      <c r="G54" s="49"/>
      <c r="H54" s="50"/>
      <c r="I54" s="51">
        <f t="shared" si="1"/>
        <v>0</v>
      </c>
      <c r="J54" s="52">
        <f t="shared" si="2"/>
        <v>0</v>
      </c>
      <c r="K54" s="54" t="s">
        <v>163</v>
      </c>
    </row>
    <row r="55" spans="1:11" ht="15.75" thickBot="1">
      <c r="A55" s="64"/>
      <c r="B55" s="65"/>
      <c r="C55" s="65"/>
      <c r="D55" s="65"/>
      <c r="E55" s="65"/>
      <c r="F55" s="65"/>
      <c r="G55" s="65"/>
      <c r="H55" s="34" t="s">
        <v>164</v>
      </c>
      <c r="I55" s="35">
        <f>SUM(I7:I54)</f>
        <v>0</v>
      </c>
      <c r="J55" s="36">
        <f>SUM(J7:J54)</f>
        <v>0</v>
      </c>
      <c r="K55" s="37"/>
    </row>
    <row r="56" spans="1:11">
      <c r="A56" s="66" t="s">
        <v>165</v>
      </c>
      <c r="B56" s="66"/>
      <c r="C56" s="66"/>
      <c r="I56" s="38"/>
      <c r="J56" s="38"/>
      <c r="K56" s="39"/>
    </row>
    <row r="58" spans="1:11">
      <c r="H58" s="40"/>
      <c r="I58" s="41" t="s">
        <v>166</v>
      </c>
      <c r="J58" s="40"/>
    </row>
    <row r="59" spans="1:11" ht="15" customHeight="1">
      <c r="G59" s="59" t="s">
        <v>167</v>
      </c>
      <c r="H59" s="59"/>
      <c r="I59" s="59"/>
      <c r="J59" s="59"/>
    </row>
    <row r="60" spans="1:11" ht="10.5" customHeight="1">
      <c r="A60" s="43" t="s">
        <v>168</v>
      </c>
      <c r="B60" s="41"/>
      <c r="C60" s="44"/>
    </row>
    <row r="62" spans="1:11">
      <c r="J62" s="44"/>
    </row>
    <row r="63" spans="1:11">
      <c r="A63" s="43" t="s">
        <v>169</v>
      </c>
      <c r="B63" s="45" t="s">
        <v>170</v>
      </c>
      <c r="C63" s="45"/>
    </row>
  </sheetData>
  <mergeCells count="7">
    <mergeCell ref="G59:J59"/>
    <mergeCell ref="I1:K1"/>
    <mergeCell ref="A4:K4"/>
    <mergeCell ref="A55:G55"/>
    <mergeCell ref="A56:C56"/>
    <mergeCell ref="B1:C1"/>
    <mergeCell ref="A3:K3"/>
  </mergeCells>
  <pageMargins left="0.15748031496062992" right="0.15748031496062992" top="0.19685039370078741" bottom="0.19685039370078741" header="0.15748031496062992" footer="0.15748031496062992"/>
  <pageSetup paperSize="8" scale="91" fitToHeight="0" orientation="landscape" r:id="rId1"/>
  <headerFooter differentOddEven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</vt:lpstr>
      <vt:lpstr>Formularz!Obszar_wydruku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adam.matlok</dc:creator>
  <cp:lastModifiedBy>anna.jasinska</cp:lastModifiedBy>
  <cp:lastPrinted>2024-01-03T10:07:43Z</cp:lastPrinted>
  <dcterms:created xsi:type="dcterms:W3CDTF">2023-11-13T09:40:52Z</dcterms:created>
  <dcterms:modified xsi:type="dcterms:W3CDTF">2024-01-03T10:07:45Z</dcterms:modified>
</cp:coreProperties>
</file>