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.gudalewski\Documents\zamówienia publiczne\2023\ubezpieczenia majątkowe\"/>
    </mc:Choice>
  </mc:AlternateContent>
  <bookViews>
    <workbookView xWindow="0" yWindow="0" windowWidth="28800" windowHeight="11610" activeTab="7"/>
  </bookViews>
  <sheets>
    <sheet name="Wykaz jednostek" sheetId="1" r:id="rId1"/>
    <sheet name="Budynki" sheetId="2" r:id="rId2"/>
    <sheet name="zabezp p.poż." sheetId="3" r:id="rId3"/>
    <sheet name="zabezp p.kradz." sheetId="4" r:id="rId4"/>
    <sheet name="Ogień" sheetId="5" r:id="rId5"/>
    <sheet name="Kradzież" sheetId="6" r:id="rId6"/>
    <sheet name="OC" sheetId="7" r:id="rId7"/>
    <sheet name="Sprzęt elektr." sheetId="8" r:id="rId8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5" l="1"/>
  <c r="D68" i="5"/>
  <c r="C225" i="5"/>
  <c r="C224" i="5"/>
  <c r="D224" i="5"/>
  <c r="D225" i="5"/>
  <c r="C65" i="8"/>
  <c r="C64" i="8"/>
  <c r="D65" i="8"/>
  <c r="D64" i="8"/>
  <c r="D62" i="8"/>
  <c r="C62" i="8"/>
  <c r="C216" i="5"/>
  <c r="C215" i="5"/>
  <c r="C213" i="5"/>
  <c r="D216" i="5"/>
  <c r="D215" i="5"/>
  <c r="D213" i="5"/>
  <c r="D59" i="5"/>
  <c r="C61" i="5"/>
  <c r="C60" i="5"/>
  <c r="C59" i="5"/>
  <c r="C58" i="5"/>
  <c r="D60" i="5"/>
  <c r="D58" i="5"/>
  <c r="D118" i="5"/>
  <c r="D117" i="5"/>
  <c r="D172" i="5" l="1"/>
  <c r="D170" i="5"/>
  <c r="D171" i="5"/>
  <c r="D181" i="5"/>
  <c r="C181" i="5"/>
  <c r="D98" i="5"/>
  <c r="C98" i="5"/>
  <c r="D183" i="5"/>
  <c r="C205" i="5"/>
  <c r="D205" i="5"/>
  <c r="D204" i="5"/>
  <c r="D99" i="5"/>
  <c r="D100" i="5" l="1"/>
  <c r="C100" i="5"/>
  <c r="D57" i="8"/>
  <c r="D66" i="8" s="1"/>
  <c r="C57" i="8"/>
  <c r="C66" i="8" s="1"/>
  <c r="D52" i="8"/>
  <c r="C52" i="8"/>
  <c r="D47" i="8"/>
  <c r="C47" i="8"/>
  <c r="D42" i="8"/>
  <c r="C42" i="8"/>
  <c r="D37" i="8"/>
  <c r="C37" i="8"/>
  <c r="D32" i="8"/>
  <c r="C32" i="8"/>
  <c r="D27" i="8"/>
  <c r="C27" i="8"/>
  <c r="D22" i="8"/>
  <c r="C22" i="8"/>
  <c r="D17" i="8"/>
  <c r="C17" i="8"/>
  <c r="D12" i="8"/>
  <c r="C12" i="8"/>
  <c r="D7" i="8"/>
  <c r="C7" i="8"/>
  <c r="D206" i="5"/>
  <c r="D203" i="5"/>
  <c r="C206" i="5"/>
  <c r="C204" i="5"/>
  <c r="C203" i="5"/>
  <c r="C183" i="5"/>
  <c r="D173" i="5"/>
  <c r="C173" i="5"/>
  <c r="C172" i="5"/>
  <c r="C171" i="5"/>
  <c r="C170" i="5"/>
  <c r="D148" i="5"/>
  <c r="D147" i="5"/>
  <c r="D146" i="5"/>
  <c r="D145" i="5"/>
  <c r="C145" i="5"/>
  <c r="C148" i="5"/>
  <c r="C147" i="5"/>
  <c r="C146" i="5"/>
  <c r="D133" i="5"/>
  <c r="D132" i="5"/>
  <c r="D131" i="5"/>
  <c r="D130" i="5"/>
  <c r="C133" i="5"/>
  <c r="C132" i="5"/>
  <c r="C131" i="5"/>
  <c r="C130" i="5"/>
  <c r="D119" i="5"/>
  <c r="D116" i="5"/>
  <c r="C119" i="5"/>
  <c r="C118" i="5"/>
  <c r="C117" i="5"/>
  <c r="C116" i="5"/>
  <c r="D101" i="5"/>
  <c r="C101" i="5"/>
  <c r="D84" i="5"/>
  <c r="D83" i="5"/>
  <c r="D82" i="5"/>
  <c r="D81" i="5"/>
  <c r="C84" i="5"/>
  <c r="C83" i="5"/>
  <c r="C82" i="5"/>
  <c r="C81" i="5"/>
  <c r="D69" i="5"/>
  <c r="D230" i="5"/>
  <c r="C69" i="5"/>
  <c r="C68" i="5"/>
  <c r="C230" i="5" s="1"/>
  <c r="D61" i="5"/>
  <c r="D228" i="5" l="1"/>
  <c r="C231" i="5"/>
  <c r="D231" i="5"/>
  <c r="D229" i="5"/>
  <c r="C228" i="5"/>
  <c r="C229" i="5"/>
</calcChain>
</file>

<file path=xl/sharedStrings.xml><?xml version="1.0" encoding="utf-8"?>
<sst xmlns="http://schemas.openxmlformats.org/spreadsheetml/2006/main" count="2402" uniqueCount="592">
  <si>
    <t>L.p.</t>
  </si>
  <si>
    <t>Jednostka</t>
  </si>
  <si>
    <t>PKD/EKD</t>
  </si>
  <si>
    <t>Adres/lokalizacje</t>
  </si>
  <si>
    <t>REGON</t>
  </si>
  <si>
    <t>mail</t>
  </si>
  <si>
    <t>Budżet</t>
  </si>
  <si>
    <t>Inne informacje</t>
  </si>
  <si>
    <t>Starostwo Powiatowe w Sokółce</t>
  </si>
  <si>
    <t>ul. Grodzieńska 40, Krynki</t>
  </si>
  <si>
    <t>ul. 3- go Maja 74, Dąbrowa Białostocka</t>
  </si>
  <si>
    <t>starostwo@sokolka-powiat.pl</t>
  </si>
  <si>
    <t>Opis prowadzonej działalności: działalność administracyjno-biurowa</t>
  </si>
  <si>
    <t>Powiatowe Centrum Pomocy Rodzinie w Sokółce</t>
  </si>
  <si>
    <t>88.99.Z</t>
  </si>
  <si>
    <t>84.11.Z</t>
  </si>
  <si>
    <t>050664988</t>
  </si>
  <si>
    <t>050668160</t>
  </si>
  <si>
    <t>16-100 Sokółka, Marsz. J. Piłsudskiego 8</t>
  </si>
  <si>
    <t>malgorzata.raczkowska@sokolka-powiat.pl</t>
  </si>
  <si>
    <t>Opis prowadzonej działalności: działalność administracyjno- biurowa w zakresie pozostałej pomocy społecznej bez zakwaterowania, nigdzie indziej nie sklasyfikowanej</t>
  </si>
  <si>
    <t>Poradnia Psychologiczno- Pedagogiczna w Dąbrowie Białostockiej</t>
  </si>
  <si>
    <t>85.60.Z</t>
  </si>
  <si>
    <t>16-200 Dąbrowa Białostocka, ul. 1000-lecia P.P. 24a</t>
  </si>
  <si>
    <t>050501000</t>
  </si>
  <si>
    <t>pppdabrowabial@wp.pl</t>
  </si>
  <si>
    <t>Opis prowadzonej działalności: działalność diagnostyczna, terapeutyczna i doradcza (psychologiczna, pedagogiczna, logopedyczna)</t>
  </si>
  <si>
    <t>Poradnia Psychologiczno- Pedagogiczna w Sokółce</t>
  </si>
  <si>
    <t>16-100 Sokółka, Os. Zielone 1b</t>
  </si>
  <si>
    <t>000734363</t>
  </si>
  <si>
    <t>pppsokolka@interia.pl</t>
  </si>
  <si>
    <t>Opis prowadzonej działalności: na terenie poradni przeprowadzane są badania dzieci, terapia indywidualna i grupowa, udzielane są porady młodzieży, rodzicom i nauczycielom oraz przeprowadzane spotkania szkoleniowe</t>
  </si>
  <si>
    <t>Specjalny Ośrodek Szkolno- Wychowawczy im. J. Korczaka</t>
  </si>
  <si>
    <t>87.90Z.</t>
  </si>
  <si>
    <t>16-100 Sokółka, Os. Zielone 1a</t>
  </si>
  <si>
    <t>001096060</t>
  </si>
  <si>
    <t>soswszkola@wp.pl</t>
  </si>
  <si>
    <t>Liczba osób zatrudnionych (łącznie wszyscy)</t>
  </si>
  <si>
    <t>Liczba zatrudnionych nauczycieli (gdzie dotyczy)</t>
  </si>
  <si>
    <t>Liczba uczniów/dzieci/wychowanków</t>
  </si>
  <si>
    <t>Zespół Szkół w Dąbrowie Białostockiej</t>
  </si>
  <si>
    <t>16-200 Dąbrowa Białostocka, ul. 1000-lecia P.P. 24</t>
  </si>
  <si>
    <t>001143061</t>
  </si>
  <si>
    <t>liceum@data.pl</t>
  </si>
  <si>
    <t>Opis prowadzonej działalności: jednostka oświatowa ze stołówką</t>
  </si>
  <si>
    <t>Zespół Szkół w Suchowoli</t>
  </si>
  <si>
    <t>74.14.A</t>
  </si>
  <si>
    <t>16-150 Suchowola, ul. Augustowska 2</t>
  </si>
  <si>
    <t>001143049</t>
  </si>
  <si>
    <t>sekretariat@losuchowola.edu.pl</t>
  </si>
  <si>
    <t>Zespół Szkół w Sokółce</t>
  </si>
  <si>
    <t>16-100 Sokółka, Mickiewicza 11</t>
  </si>
  <si>
    <t>000734370</t>
  </si>
  <si>
    <t>sekretariat@liceumsokolka.pl</t>
  </si>
  <si>
    <t>Zespół Szkół Zawodowych im. E. Orzeszkowej</t>
  </si>
  <si>
    <t>74.14Z</t>
  </si>
  <si>
    <t>16-100 Sokółka, Os. Zielone 1a i 1b</t>
  </si>
  <si>
    <t>000183791</t>
  </si>
  <si>
    <t>zszsokolka@zszsokolka.pl</t>
  </si>
  <si>
    <t>Opis prowadzonej działalności: oświata i wychowanie młodzieży, jest prowadzona stołówka</t>
  </si>
  <si>
    <t>75.13.Z</t>
  </si>
  <si>
    <t>Powiatowy Urząd Pracy w Sokółce</t>
  </si>
  <si>
    <t>16-100 Sokółka, Kryńska 40</t>
  </si>
  <si>
    <t>16-200 Dąbrowa Białostocka, Gen. N. Sulika 4a</t>
  </si>
  <si>
    <t>050867303</t>
  </si>
  <si>
    <t>biso@praca.gov.pl</t>
  </si>
  <si>
    <t>Opis prowadzonej działalności: kierowanie i udział w pracach mających na celu zwiększenie efektywności gospodarowania</t>
  </si>
  <si>
    <t xml:space="preserve">Powiatowy Zarząd Dróg w Sokółce </t>
  </si>
  <si>
    <t>52.21.Z</t>
  </si>
  <si>
    <t>16-100 Sokółka, Torowa 12; Biuro PZD w Sokółce i Obwód Drogowo Mostowy w Sokółce
Obwód Drogowo Mostowy w Dąbrowie Białostockiej,
Obwód Drogowo Mostowy w Suchowoli</t>
  </si>
  <si>
    <t>050667308</t>
  </si>
  <si>
    <t>biuro@pzd.sokolka.com</t>
  </si>
  <si>
    <t xml:space="preserve">Zespół Szkół Rolniczych im. mjra Henryka Dobrzańskiego- Hubala w Sokółce </t>
  </si>
  <si>
    <t>16-100 Sokółka, ul. Polna 1</t>
  </si>
  <si>
    <t>16-100 Sokółka, ul. Torowa 12</t>
  </si>
  <si>
    <t>000646794</t>
  </si>
  <si>
    <t>Opis prowadzonej działalności: działalność edukacyjno - oświatowa</t>
  </si>
  <si>
    <t>Przeznaczenie</t>
  </si>
  <si>
    <t>Adres</t>
  </si>
  <si>
    <t>Użytkowany Tak/Nie</t>
  </si>
  <si>
    <t>Rok budowy</t>
  </si>
  <si>
    <t>Pow. Użytk. w m2</t>
  </si>
  <si>
    <t>Czy budynek posiada aktualne przeglądy zgodnie z ustawą Prawo Budowlane</t>
  </si>
  <si>
    <t>Ogrzewanie</t>
  </si>
  <si>
    <t>Materiał wykonania</t>
  </si>
  <si>
    <t>Miejskie/piec na paliwa stałe/płynne/gazowe</t>
  </si>
  <si>
    <t>ścian</t>
  </si>
  <si>
    <t>stropu</t>
  </si>
  <si>
    <t>Pokrycia dachowego</t>
  </si>
  <si>
    <t>Użytkowany Tak/Nie (prawidłowe wpisać)</t>
  </si>
  <si>
    <t>Budynek administracyjno-biurowy</t>
  </si>
  <si>
    <t>Sokółka ul. Piłsudskiego 8</t>
  </si>
  <si>
    <t>TAK</t>
  </si>
  <si>
    <t>Miejski</t>
  </si>
  <si>
    <t>Murowany</t>
  </si>
  <si>
    <t>Płyty żelbetowe</t>
  </si>
  <si>
    <t>Papa</t>
  </si>
  <si>
    <t>Sokółka ul. Sikorskiego 40a</t>
  </si>
  <si>
    <t>NIE</t>
  </si>
  <si>
    <t>Wielka płyta</t>
  </si>
  <si>
    <t>Krynki ul. Grodzieńska 40</t>
  </si>
  <si>
    <t>Kotłownia: olej opałowy</t>
  </si>
  <si>
    <t>Drewno</t>
  </si>
  <si>
    <t>Blacha</t>
  </si>
  <si>
    <t xml:space="preserve">Mieszkalno-użytkowy (współwłasność), </t>
  </si>
  <si>
    <t>Cegła</t>
  </si>
  <si>
    <t>blacha</t>
  </si>
  <si>
    <t xml:space="preserve">Budynek gospodarczo-magazynowy, </t>
  </si>
  <si>
    <t>Kotłownia: paliwa stałe</t>
  </si>
  <si>
    <t>Pustaki betonowe</t>
  </si>
  <si>
    <t xml:space="preserve">Garaż, </t>
  </si>
  <si>
    <t>Brak</t>
  </si>
  <si>
    <t>żelbeton</t>
  </si>
  <si>
    <t>papa</t>
  </si>
  <si>
    <t>Budynek gospodarczy</t>
  </si>
  <si>
    <t>brak</t>
  </si>
  <si>
    <t>Budynek Klubu Senior+</t>
  </si>
  <si>
    <t>Ul. Lelewela 1c</t>
  </si>
  <si>
    <t>291,99m2</t>
  </si>
  <si>
    <t>miejskie</t>
  </si>
  <si>
    <t>drewno</t>
  </si>
  <si>
    <t>Poradnia Psychologiczno-Pedagogiczna w Sokółce</t>
  </si>
  <si>
    <t>Budynek warsztatów – pomieszczenia Poradni Psychologiczno-Pedagogicznej w Sokółce</t>
  </si>
  <si>
    <t>tak</t>
  </si>
  <si>
    <t>mur</t>
  </si>
  <si>
    <t>podwieszany z płyt gipsowo-kartonowych</t>
  </si>
  <si>
    <t>Konstrukcja : płyty korytkowe (stropodach), z pokryciem bitumicznym</t>
  </si>
  <si>
    <t>Magazyn materiałowy (wiata)</t>
  </si>
  <si>
    <t>nie</t>
  </si>
  <si>
    <t>Konstrukcja stalowa</t>
  </si>
  <si>
    <t>stal</t>
  </si>
  <si>
    <t>Budynek suszarni</t>
  </si>
  <si>
    <t>Płyty betonowe</t>
  </si>
  <si>
    <t>Wiata obozu P.O.</t>
  </si>
  <si>
    <t>Specjalny Ośrodek Szkolno-Wychowawczy im. J. Korczaka</t>
  </si>
  <si>
    <t>1.</t>
  </si>
  <si>
    <t>Budynek szkoły i internatu</t>
  </si>
  <si>
    <t>16-100 Sokółka Os. Zielone 1A</t>
  </si>
  <si>
    <t>cegła</t>
  </si>
  <si>
    <t>żelbet</t>
  </si>
  <si>
    <t>Szkoła</t>
  </si>
  <si>
    <t>Dąbrowa Białostocka ul. 1000-lecia P.P. 24</t>
  </si>
  <si>
    <t>Piec węglowy</t>
  </si>
  <si>
    <t>beton</t>
  </si>
  <si>
    <t>Hala sportowa</t>
  </si>
  <si>
    <t>Internat</t>
  </si>
  <si>
    <t>Budynek dydaktyczny nowy</t>
  </si>
  <si>
    <t>Suchowola, Augustowska 2</t>
  </si>
  <si>
    <t>Kotłownia na olej opałowy</t>
  </si>
  <si>
    <t>Budynek dydaktyczny stary</t>
  </si>
  <si>
    <t>Zespół Szkół Zawodowych w Sokółce</t>
  </si>
  <si>
    <t xml:space="preserve">Budynek szkoły </t>
  </si>
  <si>
    <t>2.</t>
  </si>
  <si>
    <t>Budynek pracowni ćwiczeń</t>
  </si>
  <si>
    <t>16-100 Sokółka Os. Zielone 1b</t>
  </si>
  <si>
    <t>3.</t>
  </si>
  <si>
    <t>Magazyn materiałowy</t>
  </si>
  <si>
    <t>suporeks</t>
  </si>
  <si>
    <t>4.</t>
  </si>
  <si>
    <t>5.</t>
  </si>
  <si>
    <t>Miejskie</t>
  </si>
  <si>
    <t>6.</t>
  </si>
  <si>
    <t>Wiata</t>
  </si>
  <si>
    <t>Słupy metal.+blacha</t>
  </si>
  <si>
    <t>Powiatowy Urząd Pracy</t>
  </si>
  <si>
    <t>Sokółka ul. Kryńska 40</t>
  </si>
  <si>
    <t>piec na olej opałowy</t>
  </si>
  <si>
    <t>suporex</t>
  </si>
  <si>
    <t>blachodachówka</t>
  </si>
  <si>
    <t>Budynek administracyjny z portiernią</t>
  </si>
  <si>
    <t>Sokółka ul. Torowa 12</t>
  </si>
  <si>
    <t>Piec na olej opałowy</t>
  </si>
  <si>
    <t>Beton komórkowy</t>
  </si>
  <si>
    <t>Budynek socjalno-warsztatowy</t>
  </si>
  <si>
    <t>Suchowola ul. Augustowska 54</t>
  </si>
  <si>
    <t>Piec na paliwa stałe: węgiel, drewno</t>
  </si>
  <si>
    <t>Bloczki gazobeton, cegła</t>
  </si>
  <si>
    <t>Budynek biurowy</t>
  </si>
  <si>
    <t>Budynek warsztatowy</t>
  </si>
  <si>
    <t>Płyty korytkowe żelbet.</t>
  </si>
  <si>
    <t>Magazyn</t>
  </si>
  <si>
    <t>Magazyn części zamiennych</t>
  </si>
  <si>
    <t>Magazyn maszyn</t>
  </si>
  <si>
    <t>Magazyn smarów</t>
  </si>
  <si>
    <t>Suchowola il. Augustowska 54</t>
  </si>
  <si>
    <t>Cegła, stalowe słupy</t>
  </si>
  <si>
    <t>Dźwigary stalowe</t>
  </si>
  <si>
    <t>Zespół Szkół Rolniczych w Sokółce
Powiatowy Zarząd Dróg</t>
  </si>
  <si>
    <t>Budynek szkolny - dydaktyczny</t>
  </si>
  <si>
    <t>OGRZEWANIE MIEJSKIE</t>
  </si>
  <si>
    <t>CEGŁA</t>
  </si>
  <si>
    <t>BETON</t>
  </si>
  <si>
    <t>BLACHA</t>
  </si>
  <si>
    <t>BUDYNEK SZKOLNY Z WARSZTATEM</t>
  </si>
  <si>
    <t>OGRZEWANIE PIECEM NA EKOGROSZEK</t>
  </si>
  <si>
    <t>MUROWANE</t>
  </si>
  <si>
    <t>GARAŻ</t>
  </si>
  <si>
    <t>TAK- WYNAJEM</t>
  </si>
  <si>
    <t>BRAK</t>
  </si>
  <si>
    <t>BLACHA/PAPA</t>
  </si>
  <si>
    <t>PAPA</t>
  </si>
  <si>
    <t>MAGAZYN</t>
  </si>
  <si>
    <t>TAK - WYNAJEM</t>
  </si>
  <si>
    <t>Przeznaczenie budynku</t>
  </si>
  <si>
    <t>Lokalizacja</t>
  </si>
  <si>
    <t>Urządzenia sygnalizacji pożaru</t>
  </si>
  <si>
    <t>Stałe urządzenia gaśnicze</t>
  </si>
  <si>
    <t>Gaśnice/agregaty</t>
  </si>
  <si>
    <t>Hydranty zewnętrzne</t>
  </si>
  <si>
    <t>Hydranty wewnętrzne</t>
  </si>
  <si>
    <t>inne</t>
  </si>
  <si>
    <t>Starostwo Powiatowe</t>
  </si>
  <si>
    <t xml:space="preserve">Magazyn materiałowy (wiata) </t>
  </si>
  <si>
    <t>Specjalny Ośrodek Szkolno-Wychowawczy</t>
  </si>
  <si>
    <t>Sokółka Os. Zielone 1a</t>
  </si>
  <si>
    <t xml:space="preserve">Szkoła </t>
  </si>
  <si>
    <t>Hala Sportowa</t>
  </si>
  <si>
    <t>Budynek dydaktyczny</t>
  </si>
  <si>
    <t>Suchowola ul. Augustowska 2</t>
  </si>
  <si>
    <t>Sokółka ul. Mickiewicza 11</t>
  </si>
  <si>
    <t>Zespół Szkół Zawodowych</t>
  </si>
  <si>
    <t>Budynek szkoły</t>
  </si>
  <si>
    <t>Sokółka, Os. Zielone  1A</t>
  </si>
  <si>
    <t>Sokółka, Os. Zielone  1B</t>
  </si>
  <si>
    <t>wiata</t>
  </si>
  <si>
    <t>Zespół Szkół Rolniczych</t>
  </si>
  <si>
    <t>Budynek szkolny</t>
  </si>
  <si>
    <t>Garaż</t>
  </si>
  <si>
    <t>Magazyn nr 3</t>
  </si>
  <si>
    <t>Sokółka ul. Polna 1</t>
  </si>
  <si>
    <t>2 zamki we wszystkich drzwiach</t>
  </si>
  <si>
    <t>Stały dozór</t>
  </si>
  <si>
    <t>System alarmowy z powiadomieniem</t>
  </si>
  <si>
    <t>System alarmowy bez adresata</t>
  </si>
  <si>
    <t>Monitoring</t>
  </si>
  <si>
    <t>Okratowane okna/szyby antywłamaniowe</t>
  </si>
  <si>
    <t>Przedmiot ubezpieczenia</t>
  </si>
  <si>
    <t>Dotychczasowa suma ub.</t>
  </si>
  <si>
    <t>Aktualna suma ubezpieczenia</t>
  </si>
  <si>
    <t>Uwagi (lokalizacja, opis itp..)</t>
  </si>
  <si>
    <t>Budynek administracyjno-biurowy, ul. Piłsudskiego 8, Sokółka</t>
  </si>
  <si>
    <t>Budynek mieszkalny wielorodzinny, ul. Sikorskiego 40a, Sokółka</t>
  </si>
  <si>
    <t>Mieszkalno-użytkowy (współwłasność), ul. Grodzieńska 40, Krynki</t>
  </si>
  <si>
    <t>Budynek gospodarczo-magazynowy, ul. Grodzieńska 40, Krynki</t>
  </si>
  <si>
    <t>Garaż, ul. 3- go Maja 74, Dąbrowa Białostocka</t>
  </si>
  <si>
    <t>Budynek gospodarczy, ul. 3- go Maja 74, Dąbrowa Białostocka</t>
  </si>
  <si>
    <t>Kotłownia  w budynku mieszkalno-użytkowym  ul. Grodzieńska 40, Krynki</t>
  </si>
  <si>
    <t>Parking, ul. Piłsudskiego 8, Sokółka</t>
  </si>
  <si>
    <t>Parking na działce 837/1 ze zjazdem z działki 758, ul. Sikorskiego, Sokółka</t>
  </si>
  <si>
    <t>Grupa III (bez sprz. Elektr. Wymienionego poniżej)</t>
  </si>
  <si>
    <t>Grupa IV (bez sprz. Elektr. Wymienionego poniżej)</t>
  </si>
  <si>
    <t>Grupa V (bez sprz. Elektr. Wymienionego poniżej)</t>
  </si>
  <si>
    <t>Grupa VI (bez sprz. Elektr. Wymienionego poniżej)</t>
  </si>
  <si>
    <t>Grupa VIII (bez sprz. Elektr. Wymienionego poniżej)</t>
  </si>
  <si>
    <t>Pozostałe środki trwałe (konto 013)</t>
  </si>
  <si>
    <t>Pozostałe mienie nie wymienione powyżej (m.in. środki niskocenne)</t>
  </si>
  <si>
    <t>Zbiory biblioteczne</t>
  </si>
  <si>
    <t>Kotłownia  w budynku mieszkalno użytkowym, / współwłasność/  ul. Grodzieńska 40, Krynki</t>
  </si>
  <si>
    <t>Budynek administracyjny (Klub Senior+ w Sokółce)</t>
  </si>
  <si>
    <t>Razem</t>
  </si>
  <si>
    <t>Budynki</t>
  </si>
  <si>
    <t>Budowle</t>
  </si>
  <si>
    <t>Wyposażenie i urządzenia</t>
  </si>
  <si>
    <t>Środki niskocenne</t>
  </si>
  <si>
    <t>Powiatowe Centrum Pomocy Rodzinie</t>
  </si>
  <si>
    <t>Poradnia Psychologiczno-Pedagogiczna w Dąbrowie Białostockiej</t>
  </si>
  <si>
    <t>Wyposażenie i urządzenia, środki niskocenne</t>
  </si>
  <si>
    <t>Wyposażenie i urządzenia, środki trwałe</t>
  </si>
  <si>
    <t>Specjalny Ośrodek Szkolno Wychowawczy</t>
  </si>
  <si>
    <t>Budynek szkoły i internatu, Os. Zielone 1 A, Sokółka</t>
  </si>
  <si>
    <t>Grupa IV (bez sprzętu elektronicznego wymienionego w zał. 6)</t>
  </si>
  <si>
    <t>Grupa V (bez sprzętu elektronicznego wymienionego w zał. 6)</t>
  </si>
  <si>
    <t>Grupa VI (bez sprzętu elektronicznego wymienionego w zał. 6)</t>
  </si>
  <si>
    <t>Grupa VIII(bez sprzętu elektronicznego wymienionego w zał. 6)</t>
  </si>
  <si>
    <t>Szkoła, Dąbrowa Białostocka, ul. 1000-lecia PP 24</t>
  </si>
  <si>
    <t xml:space="preserve">Hala sportowa, Dąbrowa Białostocka, ul. 1000-lecia PP 2 </t>
  </si>
  <si>
    <t>Internat, Dąbrowa Białostocka, ul. 1000-lecia PP 2a</t>
  </si>
  <si>
    <t>Siłownia zewnętrzna</t>
  </si>
  <si>
    <t>Grupa III (bez sprzętu elektronicznego)- kotły CO</t>
  </si>
  <si>
    <t>Budynek dydaktyczny (nowy), ul. Augustowska 2, Suchowola</t>
  </si>
  <si>
    <t>Budynek dydaktyczny, ul. Augustowska 2, Suchowola</t>
  </si>
  <si>
    <t>Ogrodzenie</t>
  </si>
  <si>
    <t>Szkoła, ul. Mickiewicza 11, Sokółka</t>
  </si>
  <si>
    <t xml:space="preserve">Hala sportowa, ul. Mickiewicza 11, Sokółka </t>
  </si>
  <si>
    <t>Boisko wielofunkcyjne wraz z bieżnią, ul. Mickiewicza 11, Sokółka</t>
  </si>
  <si>
    <t>Ogrodzenie, ul. Mickiewicza 11, Sokółka</t>
  </si>
  <si>
    <t>Łącznik</t>
  </si>
  <si>
    <t xml:space="preserve">Boisko </t>
  </si>
  <si>
    <t xml:space="preserve">Zespół Szkół Zawodowych </t>
  </si>
  <si>
    <t>Budynek szkoły, Os. Zielone 1A, Sokółka</t>
  </si>
  <si>
    <t>Budynek pracowni ćwiczeń, Os. Zielone 1B, Sokółka</t>
  </si>
  <si>
    <t>Magazyn materiałów, Os. Zielone 1B, Sokółka</t>
  </si>
  <si>
    <t>Budynek suszarni, Os. Zielone 1B, Sokółka</t>
  </si>
  <si>
    <t>Budynek gospodarczy, Os. Zielone 1B, Sokółka</t>
  </si>
  <si>
    <t>Wiata, Os. Zielone 1B, Sokółka</t>
  </si>
  <si>
    <t xml:space="preserve">Budynek administracyjny (w wartości budynku ujęta jest kotłownia), ul. Kryńska 40, Sokółka </t>
  </si>
  <si>
    <t>Wyposażenie i urządzenia (łącznie z Filią w Dąbrowie Białostockiej):</t>
  </si>
  <si>
    <t>Grupa VIII (bez sprzętu elektronicznego wymienionego w zał. 6)</t>
  </si>
  <si>
    <t>Budynki i lokale</t>
  </si>
  <si>
    <t>Budynek administracyjny z portiernią, ul. Torowa 12, Sokółka</t>
  </si>
  <si>
    <t>Budynek socjalno - warsztatowy, ul. Augustowska 54, Suchowola</t>
  </si>
  <si>
    <t>Magazyn, ul. Torowa 12, Sokółka</t>
  </si>
  <si>
    <t xml:space="preserve">Wiata, ul. Augustowska 54, Suchowola </t>
  </si>
  <si>
    <t xml:space="preserve">Sieć elektryczna napowietrzna </t>
  </si>
  <si>
    <t xml:space="preserve">Ogrodzenie bazy </t>
  </si>
  <si>
    <t xml:space="preserve">Instalacja zewnętrzna </t>
  </si>
  <si>
    <t xml:space="preserve">Ogrodzenie </t>
  </si>
  <si>
    <t>Budynek szkolny, ul. Torowa 12, Sokółka</t>
  </si>
  <si>
    <t xml:space="preserve">Garaż, ul. Torowa 12, Sokółka </t>
  </si>
  <si>
    <t xml:space="preserve">Magazyn, ul. Torowa 12, Sokółka </t>
  </si>
  <si>
    <t xml:space="preserve">Budynek szkolny, ul. Polna 1, Sokółka </t>
  </si>
  <si>
    <t xml:space="preserve">Sieć kanalizacyjna, ul. Polna 1, Sokółka </t>
  </si>
  <si>
    <t xml:space="preserve">Zewnętrzna sieć wodociągowa, ul. Polna 1, Sokółka </t>
  </si>
  <si>
    <t xml:space="preserve">Zewnętrzna sieć sanitarna, ul. Polna 1, Sokółka </t>
  </si>
  <si>
    <t xml:space="preserve">Ukształtowanie terenu, ul. Polna 1, Sokółka </t>
  </si>
  <si>
    <t>Ogrodzenie, ul. Torowa 12, Sokółka</t>
  </si>
  <si>
    <t>Ogrodzenie, ul. Polna 1, Sokółka</t>
  </si>
  <si>
    <t>Podsumowanie</t>
  </si>
  <si>
    <t>Księgowa Brutto</t>
  </si>
  <si>
    <t>LP</t>
  </si>
  <si>
    <t>Rodzaj mienia</t>
  </si>
  <si>
    <t>System ubezpieczenia</t>
  </si>
  <si>
    <t>Suma ubezpieczenia ustalona według</t>
  </si>
  <si>
    <t>Suma ubezpieczenia/limit odpowiedzialności</t>
  </si>
  <si>
    <t>Sumy stałe*</t>
  </si>
  <si>
    <t>Wartości księgowej brutto</t>
  </si>
  <si>
    <t>Maszyny, urządzenia, wyposażenie.</t>
  </si>
  <si>
    <t>Nakłady inwestycyjne</t>
  </si>
  <si>
    <t>Pierwsze ryzyko**</t>
  </si>
  <si>
    <t>Wartość odtwrzeniowa nowa</t>
  </si>
  <si>
    <t>Środki obrotowe</t>
  </si>
  <si>
    <t>Pierwsze ryzyko</t>
  </si>
  <si>
    <t>Wartość zakupu/wytworzenia</t>
  </si>
  <si>
    <t>Wartość nominalna</t>
  </si>
  <si>
    <t>15 000,00 zł</t>
  </si>
  <si>
    <t xml:space="preserve">Mienie pracownicze </t>
  </si>
  <si>
    <t>Wartość rzeczywista</t>
  </si>
  <si>
    <t>50000,00 zł (limit 1000 zł/osobę)</t>
  </si>
  <si>
    <t>Znaki drogowe, tablice z nazwą ulic, szyldy, latarnie, słupy, włazy do studzienek i inne elementy infrastruktury drogowej itp.</t>
  </si>
  <si>
    <t>Wartość odtworzeniowa nowa</t>
  </si>
  <si>
    <t>Urządzenia i wyposażenie zewnętrzne, oświetlenie budynków, wyposażenie parków, skwerów, placów zabaw, obiektów sportowo-rekreacyjnych itp</t>
  </si>
  <si>
    <t>*Przy szkodach majątkowych nie stosuje się zasady proporcji w razie niedoubezpieczenia.</t>
  </si>
  <si>
    <t>Zgodnie z powyższym zestawieniem</t>
  </si>
  <si>
    <t>Pierwsze ryzyko **</t>
  </si>
  <si>
    <t>Ubezpieczenie gotówki i innych wartości pieniężnych pieniężnych</t>
  </si>
  <si>
    <t>Suma ubezpieczenia/ limit odpowiedzialności</t>
  </si>
  <si>
    <t>Maszyny, urządzenia, wyposażenie</t>
  </si>
  <si>
    <t>Pierwsze ryzyko*</t>
  </si>
  <si>
    <t>100 000,00 zł</t>
  </si>
  <si>
    <t>Zniszczenie zabezpieczeń</t>
  </si>
  <si>
    <t>10 000,00 zł</t>
  </si>
  <si>
    <t>Gotówka i inne wartości pieniężne od kradzieży z włamaniem</t>
  </si>
  <si>
    <t>Gotówka i inne wartości pieniężne od rabunku w lokalu</t>
  </si>
  <si>
    <t xml:space="preserve">Gotówka i inne wartości pieniężne w transporcie </t>
  </si>
  <si>
    <t>20 000,00 zł</t>
  </si>
  <si>
    <t>Ubezpieczenie mienia od kradzieży z włamaniem, rabunku i kradzieży zwykłej.</t>
  </si>
  <si>
    <t>*łączna suma ubezpieczenia na wszystkie placówki i ich lokalizacje, do wyczerpania sumy ubezpieczenia.</t>
  </si>
  <si>
    <t>Ubezpieczenie od ognia i innych żywiołów</t>
  </si>
  <si>
    <t>Stałe elementy zewnętrznych i wewnętrznych budynków i budowli</t>
  </si>
  <si>
    <t>Ubezpieczenie Odpowiedzialności Cywilnej w związku z prowadzoną działalnością i posiadanym mieniem</t>
  </si>
  <si>
    <t>Rodzaj ubezpieczenia</t>
  </si>
  <si>
    <t>Zakres ubezpieczenia</t>
  </si>
  <si>
    <t>Suma gwarancyjna, na jedno i wszystkie zdarzenia/ podli mit sumy gwarancyjnej na jedno i wszystkie zdarzenia, wspólny limit na wszystkie jednostki organizacyjne</t>
  </si>
  <si>
    <t xml:space="preserve">OC Deliktowa  i Kontraktowa </t>
  </si>
  <si>
    <t>OC deliktowe</t>
  </si>
  <si>
    <t>300 000,00 zł</t>
  </si>
  <si>
    <t xml:space="preserve">OC </t>
  </si>
  <si>
    <t>z tytułu szkód wyrządzonych przez podwykonawców, w szczególności w związku z zarządzaniem drogami (z prawem do regresu Ubezpieczyciela do podwykonawców)</t>
  </si>
  <si>
    <t>OC Zarządcy Drogi – z tytułu zarządzania drogami publicznymi</t>
  </si>
  <si>
    <t>z tytułu zarządzania drogami publicznymi, (budowa, przebudowa, remont, utrzymanie i ochrona dróg oraz drogowych obiektów inżynierskich) za szkody powstałe w związku z działalnością Zarządcy drogi, określoną w ustawie z dnia 21 marca 1985r. o drogach publicznych (Dz.U. z 2007 nr 19 poz. 115 z późn. zm.), głównie w art. 20,21 i 40, a także w innych przepisach prawnych,</t>
  </si>
  <si>
    <t>odpowiedzialność cywilną Ubezpieczonego za szkody poniesione przez osoby trzecie w związku z podawaniem (serwowaniem) produktów żywnościowych w ramach prowadzonej działalności (w tym zatrucie pokarmowe – również salmonella i inne zatrucia przenoszone drogą pokarmową – dotyczy prowadzenia stołówek, wydawanie posiłków) lub organizowanych imprez okolicznościowych przez wszystkie jednostki organizacyjne</t>
  </si>
  <si>
    <t>200 000,00 zł</t>
  </si>
  <si>
    <t>OC deliktowe i kontraktowe</t>
  </si>
  <si>
    <t>w ruchomościach, w nieruchomościach, z których ubezpieczony korzystał na podstawie umowy najmu, dzierżawy, użytkowania, leasingu lub innej umowy cywilnoprawnej</t>
  </si>
  <si>
    <t>OC</t>
  </si>
  <si>
    <t>Z tytułu szkód wyrządzonych przez jednego ubezpieczonego innemu ubezpieczonemu  objętych jedną umową ubezpieczenia</t>
  </si>
  <si>
    <t xml:space="preserve">rozszerzona o odpowiedzialność cywilną za rzeczy przyjęte na przechowanie (OC szatni), </t>
  </si>
  <si>
    <t>z podlimitem 10 000 zł na wszystkie zdarzenia i 1 000 zł na jedno zdarzenie,</t>
  </si>
  <si>
    <t>z tytułu użytkowania pojazdów nie podlegających obowiązkowemu ubezpieczeniu OC posiadaczy pojazdów mechanicznych</t>
  </si>
  <si>
    <t>obejmująca odpowiedzialność cywilną jednostek organizacyjnych   za szkody wynikłe z wadliwego wykonania czynności, prac lub usług spowodowane przez wypadki ubezpieczeniowe powstałe po przekazaniu odbiorcy przedmiotu tych czynności, prac lub usług</t>
  </si>
  <si>
    <t>OC deliktowe, kontraktowe</t>
  </si>
  <si>
    <t>obejmująca OC kontraktową i deliktową jednostek organizacyjnych, w szczególności placówek oświatowych, z tytułu wynajmu sal gimnastycznych, klasowych lub innych zajmowanych pomieszczeń w celu organizacji zabaw (sylwestrowych, karnawałowych), kiermaszów, konferencji itp.,</t>
  </si>
  <si>
    <t>OC Pracodawcy</t>
  </si>
  <si>
    <t>Limit odpowiedzialności 5.000,00 zł na jedno na wszystkie zdarzenia w okresie ubezpieczenia w odniesieniu do szkód polegających na kradzieży mienia w pokoju gościa hotelowego, internatu itp. (z zastrzeżeniem, iż zdarzenie było zgłoszone na policję, a policja stwierdziła włamanie do pokoju hotelowego).</t>
  </si>
  <si>
    <t>5000 zł – limit odpowiedzialności na jedno i wszystkie zdarzenia</t>
  </si>
  <si>
    <t>Szkody(szkody osobowe i rzeczowe)  wyrządzone pracownikom ubezpieczonego powstałe w następstwie wypadków przy pracy  w związku z wykonywaniem przez nich pracy, niezależnie od podstawy zatrudnienia (odszkodowanie stanowiące nadwyżkę nad świadczeniem wypłacanym osobom uprawnionym na podstawie przepisów Ustawy z dnia 30.10.2002r. o ubezpieczeniu społecznym z tytułu wypadków przy pracy i chorób zawodowych.)</t>
  </si>
  <si>
    <t>OC deliktowa</t>
  </si>
  <si>
    <t>Szkody rzeczowe w pojazdach należących do pracowników ubezpieczonego lub znajdujący się w ich użytkowaniu, pod warunkiem, że pojazd znajdował się w miejscu dozwolonym. Ryzyko kradzieży jest wyłączone.</t>
  </si>
  <si>
    <t>Szkody w mieniu ruchomym i nieruchomościach przekazanych ubezpieczonemu w celu wykonania usługi naprawy, konserwacji, czyszczenia lub innej usługi o podobnym charakterze lub sprzedaży</t>
  </si>
  <si>
    <t>Z tytułu użytkowania, administrowania zarządzania boiskami sportowymi, placami zabaw.</t>
  </si>
  <si>
    <t>OC deliktowa i kontraktowa</t>
  </si>
  <si>
    <t>OC z tytułu wykonywania prac ziemnych</t>
  </si>
  <si>
    <t>Za szkody spowodowane działaniem osób skazanych, wykonujących prace społeczne na rzecz Powiatu</t>
  </si>
  <si>
    <t>Sprzęt elektroniczny stacjonarny</t>
  </si>
  <si>
    <t>Sprzęt elektroniczny przenośny</t>
  </si>
  <si>
    <t>Razem:</t>
  </si>
  <si>
    <t>2. Powiatowe Centrum Pomocy Rodzinie</t>
  </si>
  <si>
    <t>3. Poradnia Psychologiczno-Pedagogiczna w Dąbrowie Białostockiej</t>
  </si>
  <si>
    <t>4. Poradnia Psychologiczno-Pedagogiczna w Sokółce</t>
  </si>
  <si>
    <t>6. Zespół Szkół w Dąbrowie Białostockiej</t>
  </si>
  <si>
    <t>7. Zespół Szkół w Suchowoli</t>
  </si>
  <si>
    <t>8. Zespół Szkół w Sokółce</t>
  </si>
  <si>
    <t>9. Zespół Szkół Zawodowych w Sokółce</t>
  </si>
  <si>
    <t>10. Powiatowy Urząd Pracy</t>
  </si>
  <si>
    <t>Ryzyko</t>
  </si>
  <si>
    <t>Suma ubezpieczenia</t>
  </si>
  <si>
    <t>Koszt odtworzenia danych</t>
  </si>
  <si>
    <t>Oprogramowanie</t>
  </si>
  <si>
    <t>Wymienne nośniki danych</t>
  </si>
  <si>
    <t>Zwiększone koszty działalności</t>
  </si>
  <si>
    <t>Ryzyko dodatkowe dotyczące wszystkich jednostek na pierwsze ryzyko</t>
  </si>
  <si>
    <t>Os. Zielone 1a</t>
  </si>
  <si>
    <t>Internat SOSW-piec ceramiczny, warsztaty szkolne-tokarka,Os.Zielone 1A,16-100 Sokółka</t>
  </si>
  <si>
    <t>Kuchnia SOSW, Os.Zielone 1A, 16-100 Sokółka</t>
  </si>
  <si>
    <t>SOSW Osiedle Zielone 1A platforma schodowa DELTA winda -dźwig/szkoła/</t>
  </si>
  <si>
    <t>SOSW Osiedle Zielone 1A, 16-100 Sokółka</t>
  </si>
  <si>
    <t>Dokukmenty, mapy, plany</t>
  </si>
  <si>
    <t>Rodzaj sumy ubezpieczenia (pusty=odtworzeniowa)</t>
  </si>
  <si>
    <r>
      <t>1.</t>
    </r>
    <r>
      <rPr>
        <b/>
        <sz val="10"/>
        <color rgb="FF000000"/>
        <rFont val="Times New Roman"/>
        <family val="1"/>
      </rPr>
      <t xml:space="preserve"> Starostwo Powiatowe</t>
    </r>
  </si>
  <si>
    <t>LP.</t>
  </si>
  <si>
    <t>Klauzule dodatkowe wymagane</t>
  </si>
  <si>
    <t>Limity odpowiedzialności, suma ubezpieczenia</t>
  </si>
  <si>
    <t>Klauzula przepięć</t>
  </si>
  <si>
    <t>50 000 zł</t>
  </si>
  <si>
    <t>Klauzula dewastacji/wandalizmu w tym szkód estetycznych/graffiti</t>
  </si>
  <si>
    <t>30 000 zł/graffiti 5000 zł</t>
  </si>
  <si>
    <t>Opis prowadzonej działalności: szkolnictwo specjalne i placówka opieki całkowitej dla dzieci i młodzieży, jest prowadzona stołówka. Księgowość w Starostwie Joanna Czarnowicz 857110889</t>
  </si>
  <si>
    <t>Opis prowadzonej działalności: jednostka oświatowa ze stołówką. Księgowośc w Dąbrowie Białostockiej Urszula Nasiadko 857120117 lodabrowabial@wp.pl</t>
  </si>
  <si>
    <t>Opis prowadzonej działalności: nauczanie z praktyczną nauką zawodu.  Księgowość w Starostwie Michał Boćko 857110889</t>
  </si>
  <si>
    <t>Nie</t>
  </si>
  <si>
    <t>Opis prowadzonej działalności: działalność administracyjno – publiczna (zarząd drogami)Liczba i długość dróg publicznych (w tym nieutwardzonych) 123szt/1106,721 km w tym :  134,491 km nieutwardzonych, liczba mostów/wiaduktów: 55/2
Kontrola stanu dróg: raz na 2 tygodnie. PZD w Sokółce zleca w ramach procedur przewidzianych w prawie zamówień publicznych roboty związane z bieżącym utrzymaniem dróg(profilowanie, odśnieżanie, remonty, koszenie poboczy, sprzątanie ulic) oraz roboty inwestycyjne – przebudowy i modernizacje dróg</t>
  </si>
  <si>
    <t>Grupa VIII  (bez sprzętu elektronicznego wymienionego w zakładce Sprzęt. elektr.)</t>
  </si>
  <si>
    <t>Grupa IV  (bez sprzętu elektronicznego wymienionego w zakładce Sprzęt. elektr.)</t>
  </si>
  <si>
    <t>Grupa V  (bez sprzętu elektronicznego wymienionego w zakładce Sprzęt. elektr.)</t>
  </si>
  <si>
    <t>Grupa VI   (bez sprzętu elektronicznego wymienionego w zakładce Sprzęt. elektr.)</t>
  </si>
  <si>
    <t>Plac zabawa (Grupa II)</t>
  </si>
  <si>
    <t>Otwarta strefa aktywności</t>
  </si>
  <si>
    <t>Mickiewicza 11,   16-100 Sokółka</t>
  </si>
  <si>
    <t>Tak</t>
  </si>
  <si>
    <t>1960/1964</t>
  </si>
  <si>
    <t>2004/2005</t>
  </si>
  <si>
    <t>żelebton</t>
  </si>
  <si>
    <t>Hala łukowa (nr ewid 102) Geniusze</t>
  </si>
  <si>
    <t>Hala łukowa (nr ewid 101) Geniusze</t>
  </si>
  <si>
    <t>Stajnia z wiatą (nr ewid 103 i 437) Geniusze</t>
  </si>
  <si>
    <t>murowany</t>
  </si>
  <si>
    <t>eternit</t>
  </si>
  <si>
    <t>Powiatowy Zakład Aktyności Zawodowej</t>
  </si>
  <si>
    <t>389039845</t>
  </si>
  <si>
    <t>Budynek mieszkalny i gospodarczy + ogrodzenie, Sokółka Kryńska 15</t>
  </si>
  <si>
    <t xml:space="preserve">Budynek mieszkalny </t>
  </si>
  <si>
    <t>16-100 Sokółka ul. Kryńska 15</t>
  </si>
  <si>
    <t>16-123 Kuźnica, Czuprynowo 17</t>
  </si>
  <si>
    <t>16-200 Dąbrowa Białostocka, ul. Obwodowa 14</t>
  </si>
  <si>
    <t>KB</t>
  </si>
  <si>
    <t>płyta falisa z tworzywa sztucznego</t>
  </si>
  <si>
    <t>Zbiorniki na paliwo 4 sztuki ( Sokółka ul Torowa – 2 sz, Dąbrowa Białostocka ul Godlewskiego – 1 sz, Suchowola ul Augustowska – 1 sz)</t>
  </si>
  <si>
    <t>W tym 108 505,76 zł wyposażenie Klubu „Senior+” w Sokółce i 196 683,50 zł wyposażenie Powiatowego Domu Kultury w Sokółce</t>
  </si>
  <si>
    <t>Budynek szkolny w Różanymstoku (gimnazjum)</t>
  </si>
  <si>
    <t>Lokal użytkowy w Dąbrowie Białostockiej</t>
  </si>
  <si>
    <t>Otwarta Strefa aktywności</t>
  </si>
  <si>
    <t>652 612,36 zł</t>
  </si>
  <si>
    <t>574 240,20 zł</t>
  </si>
  <si>
    <t>Budynek mieszkalny i gospodarczy + ogrodzenie, Dąbrowa Białostocka, Obwodowa 14</t>
  </si>
  <si>
    <t>TAK (Parter Niski)</t>
  </si>
  <si>
    <t>Tak (drzwi ejściowe)</t>
  </si>
  <si>
    <t>Kompleks sportowy</t>
  </si>
  <si>
    <t>Otwarta Strefa Aktywności</t>
  </si>
  <si>
    <t>Instalacja wentylacyjna warsztatów</t>
  </si>
  <si>
    <t>Ogrodzenie szkoły + warsztatów</t>
  </si>
  <si>
    <t xml:space="preserve">Drogi dojazdowe </t>
  </si>
  <si>
    <t>Grupa VI  (bez sprzętu elektronicznego wymienionego w zakładce Sprzęt. elektr.)</t>
  </si>
  <si>
    <t>Grupa V (bez sprzętu elektronicznego wymienionego w zakładc Sprzęt elektr.)</t>
  </si>
  <si>
    <t>Geniusze Nr działki 211/3</t>
  </si>
  <si>
    <t>stalowa</t>
  </si>
  <si>
    <t>Geniusze Nr działki 211/11</t>
  </si>
  <si>
    <t>elektryczne(grzejniki)</t>
  </si>
  <si>
    <t>pustak</t>
  </si>
  <si>
    <t> NIE</t>
  </si>
  <si>
    <t>maria.pezowicz@sokolka-powiat.pl</t>
  </si>
  <si>
    <t>pzaz.suchowola@gmail.com</t>
  </si>
  <si>
    <t>Stadnina Geniusze</t>
  </si>
  <si>
    <t xml:space="preserve">Boisko wielofunkcyjne  </t>
  </si>
  <si>
    <t>Lustra</t>
  </si>
  <si>
    <t>Siłownia wewnętrzna</t>
  </si>
  <si>
    <t>Wirtualna strzelnica</t>
  </si>
  <si>
    <t>Pozostałe środki trwałe – system do nauczania języków obcych Mentor PC PRO wraz z meblami i wyposażenie (013)</t>
  </si>
  <si>
    <t>Budynek placówki Opiekuńczo-Wychowawczej typu rodzinnego "Promyk" w Czuprynowie</t>
  </si>
  <si>
    <t>Budynek placówki Opiekuńczo-Wychowawczej typu rodzinnego "Iskierka" w Chorużowcach</t>
  </si>
  <si>
    <t>Budynek pałacowy w Pawłowiczach- Pawłowicze 26, 16-123 Kuźnica</t>
  </si>
  <si>
    <t>Budynek oficyny w Pawłowiczach, Pawłowicze 26, 16-123 Kuźnica</t>
  </si>
  <si>
    <t>Budynek gospodarczy w Pawłowiczach, Pawłowicze 26, 16-123 Kuźnica</t>
  </si>
  <si>
    <t>Budynek byłej szkoły w Sieruciowcach</t>
  </si>
  <si>
    <t>3 pomieszczenia biurowe, fragment holu i windy w SPZOZ w Sokółce ul. Sikorskiego 40, 16-100 Sokółka</t>
  </si>
  <si>
    <t>Budynek pod placówkę opiekuńczo-wychowawczą typu rodzinnego w Kuźnicy, ul. Sokólska 16, 16-123 Kuźnica</t>
  </si>
  <si>
    <t>Budynek warsztatowy, ul. Godlewskiego 70, 16-200 Dąbrowa Białostocka</t>
  </si>
  <si>
    <t>Magazyn smarów, ul. Godlewskiego 70, Dąbrowa Białostocka</t>
  </si>
  <si>
    <t>Budynek biurowy, ul. Godlewskiego 70, Dąbrowa Białostocka</t>
  </si>
  <si>
    <t>Budynek warsztatowy, ul. Godlewskiego 70, Dąbrowa Białostocka</t>
  </si>
  <si>
    <t>Magazyn części zamiennych, ul. Godlewskiego 70, Dąbrowa Białostocka</t>
  </si>
  <si>
    <t>Magazyn maszyn, ul. Godlewskiego 70, Dąbrowa Białostocka</t>
  </si>
  <si>
    <t xml:space="preserve">Zbiornik szczelny, osad ścieków, ul. Godlewskiego 70, Dąbrowa Białostocka </t>
  </si>
  <si>
    <t xml:space="preserve">Drogi i place, ul. Godlewskiego 70, Dąbrowa Białostocka </t>
  </si>
  <si>
    <t xml:space="preserve">Myjnia samochodowa, ul. Godlewskiego 70, Dąbrowa Białostocka </t>
  </si>
  <si>
    <t>Ławka niepodległości</t>
  </si>
  <si>
    <t xml:space="preserve">Budynek mieszkalny wielorodzinny </t>
  </si>
  <si>
    <t>Budynek mieszkalny- mieszkania chronione</t>
  </si>
  <si>
    <t>Pompa ciepła</t>
  </si>
  <si>
    <t>drewno/żelbet</t>
  </si>
  <si>
    <t>blacha/papa</t>
  </si>
  <si>
    <t>Chorużowce 24  gm. Nowy Dwór</t>
  </si>
  <si>
    <t>Różanystok 7, 16-200 Dąbrowa Białostocka</t>
  </si>
  <si>
    <t>Koniec XIXw.</t>
  </si>
  <si>
    <t>ul. Sulika 4a 16-200 Dąbrowa Białostocka</t>
  </si>
  <si>
    <t>brak danych</t>
  </si>
  <si>
    <t>Sieć miejska</t>
  </si>
  <si>
    <t>stropodach betonowy</t>
  </si>
  <si>
    <t>Budynek pod placówkę opiekuńczo-wychowawczą typu rodzinnego w Kuźnicy</t>
  </si>
  <si>
    <t>ul. Sokólska 16, 16-123 Kuźnica</t>
  </si>
  <si>
    <t>pompa ciepła</t>
  </si>
  <si>
    <t>Dąbrowa Białostocka ul. Godlewskiego 70</t>
  </si>
  <si>
    <t>Budynek gospodarczo-garażowy w Sieruciowcach</t>
  </si>
  <si>
    <t>Budynek pałacowy w Pawłowiczach</t>
  </si>
  <si>
    <t>Pawłowicze 26, 16-123 Kuźnica</t>
  </si>
  <si>
    <t>c.o.</t>
  </si>
  <si>
    <t>Strop typ kleina na belkach stalowych</t>
  </si>
  <si>
    <t>Oficyna w Pawłowiczach</t>
  </si>
  <si>
    <t>Koniec XVIIIw</t>
  </si>
  <si>
    <t>Piec</t>
  </si>
  <si>
    <t>Budynek gospodarczy w Pawłowiczach</t>
  </si>
  <si>
    <t>kamień polny</t>
  </si>
  <si>
    <t>Sieruciowce 37, 16-205 Sieruciowce</t>
  </si>
  <si>
    <t>Nie (budynek w przebudowie)</t>
  </si>
  <si>
    <t>płyty kanałowe</t>
  </si>
  <si>
    <t>Budynek gospodarczo- garażowy</t>
  </si>
  <si>
    <t>3 pomieszczenia biurowe, fragment holu i windy w budynku SPZOZ w Sokółce</t>
  </si>
  <si>
    <t>ul. Sikorskiego 40, 16-100 Sokółka</t>
  </si>
  <si>
    <t>stropodach, papa</t>
  </si>
  <si>
    <t>Mur, Konstrukcja stalowa</t>
  </si>
  <si>
    <t>Beton + papa</t>
  </si>
  <si>
    <t>Drewno + papa</t>
  </si>
  <si>
    <t>Tak (w ulicy)</t>
  </si>
  <si>
    <t>TAK (w samym budynku szpitala)</t>
  </si>
  <si>
    <t>szyby antywłamaniowe w wybranych pomieszczeniach</t>
  </si>
  <si>
    <t>Strzelnica w Cimaniach gm. Kuźnica</t>
  </si>
  <si>
    <t>w trakcie budowy. S.U.= kosztowi prac ziemnych i ustawieniu wiat</t>
  </si>
  <si>
    <t>Poiwiatowy Zakład Aktywności Zawodowej w Suchowoli</t>
  </si>
  <si>
    <t>Budynek starej Sali gimnastycznejj w Suchowoli (Bożnica)</t>
  </si>
  <si>
    <t>Udział w budynku szkoły w Suchowoli</t>
  </si>
  <si>
    <t>wózek widłowy</t>
  </si>
  <si>
    <t>w tym ekran LED: 327261,18</t>
  </si>
  <si>
    <t>OC z tyutułu wykorzystania pojazdów wolnobieżnych w tym w trakcie czynności załadunkowych i rozładunkowyc</t>
  </si>
  <si>
    <t>OC z tytułu użytkowania koni,  prowadzenia zajęć hipoterapii, nauki jazdy konnej.</t>
  </si>
  <si>
    <t>Piec co</t>
  </si>
  <si>
    <t>b.d.</t>
  </si>
  <si>
    <t xml:space="preserve">OC deliktowe </t>
  </si>
  <si>
    <t>Ul. Lelewela 1c 16-100 Sokółka</t>
  </si>
  <si>
    <t>w tym wirtualna strzelnica</t>
  </si>
  <si>
    <t>Placówka Opiekuńczo-Wychowawcza typu rodzinnego "Promyk"</t>
  </si>
  <si>
    <t>87.90.Z</t>
  </si>
  <si>
    <t>525885408</t>
  </si>
  <si>
    <t>promyk@sokolka-powiat.pl</t>
  </si>
  <si>
    <t>Pomoc społeczna z zakwaterowaniem- rodzinny dom dziecka</t>
  </si>
  <si>
    <t>Powiatowy Zakład Aktywności Zawodowej</t>
  </si>
  <si>
    <t>Powiatowy Zakład Transportu Publicznego "Sokół"</t>
  </si>
  <si>
    <t>16-100 Sokółka ul. Marsz. J. Piłsudskiego 8</t>
  </si>
  <si>
    <t>525631056</t>
  </si>
  <si>
    <t>pztp.sokol@sokolka-powiat.pl</t>
  </si>
  <si>
    <t>Transport publiczny osobowy na terenie Powaitu Sokólskiego</t>
  </si>
  <si>
    <t>Powiatowy Dom Kultury</t>
  </si>
  <si>
    <t>90.04.Z</t>
  </si>
  <si>
    <t>16-100 Sokółka ul. Mickiewicza 11</t>
  </si>
  <si>
    <t>388681522</t>
  </si>
  <si>
    <t>zbigniew.debko@sokolka-powiat.pl</t>
  </si>
  <si>
    <t>Działalność obiektów kulturalnych</t>
  </si>
  <si>
    <r>
      <t xml:space="preserve">**system ubezpieczenia na pierwsze ryzyko </t>
    </r>
    <r>
      <rPr>
        <sz val="11"/>
        <rFont val="Calibri"/>
        <family val="2"/>
        <scheme val="minor"/>
      </rPr>
      <t>- system, w którym suma ubezpieczenia ustalana jest według wysokości prawdopodobnej maksymalnej szkody, która może powstać wskutek jednego zdarzenia objętego umową ubezpieczenia. Dotyczy wszystkich jednostek organizacyjnych.</t>
    </r>
  </si>
  <si>
    <t>W tym wyposażenie w mieszkaniach chronionych w Krynkach: 143506,45</t>
  </si>
  <si>
    <t>wyrządzoną poszkodowanemu czynem niedozwolonym,  jak i z tytułu niewykonania lub nienależytego wykonania zobowiązania w związku z prowadzoną przez Ubezpieczającego działalnością statutową, ustawową, inną  lub z posiadaniem użytkowaniem i/lub administrowaniem mienia  we wszystkich jednostkach organizacyjnych</t>
  </si>
  <si>
    <t>za szkody wyrządzone w związku z awarią, działaniem bądź eksploatacją urządzeń wod. - kan.  lub centralnego ogrzewania</t>
  </si>
  <si>
    <t>rozszerzona o OC organizatora imprez, np. kulturalnych, sportowo – rekreacyjnych, artystycznych, okolicznościowych i innych, nie podlegających ubezpieczeniu obowiązkowemu organizatora imprez masowych nie podlegających ubezpieczeniu obowiązkowemu organizatora imprez masowych zgodnie z Rozporządzeniem Ministra Finansów, z włączeniem: odpowiedzialności z tytułu organizacji imprez z użyciem materiałów pirotechnicznych. Ubezpieczyciel ponosi odpowiedzialność również za szkody wyrządzone w pojazdach mechanicznych należących do osób trzecich. Włączone są również szkody wyrządzone wykonawcom i spowodowane przez wykonawców biorących udział w imprezie oraz szkody wyrządzone zawodnikom i sędziom uczestniczącym w imprezie.</t>
  </si>
  <si>
    <t>Budynki- mieszkania  chronione w Krynkach- Grodzieńska 40</t>
  </si>
  <si>
    <t xml:space="preserve">Czyste straty finansowe, w tym odpowiedzialność za szkody wyrządzone w związku z wydaniem lub niewydaniem decyzji administracyjnej bądź aktu normatywnego. </t>
  </si>
  <si>
    <t>16-100 Sokółka ul. Marsz. J. Piłsudskiego 8, 16-200 Dąbrowa Białostocka, Gen. N. Sulika 4a</t>
  </si>
  <si>
    <t>ul. Os. Zielone 1b 16-100 Sokółka</t>
  </si>
  <si>
    <t xml:space="preserve">16-100 Sokółka UL. Polna 1 </t>
  </si>
  <si>
    <t>16-100 Sokółka Ul. Torowa 12</t>
  </si>
  <si>
    <t>16-100 Sokółka ul. Os. Zielone 1b</t>
  </si>
  <si>
    <t>Punkt Obsługi Rowerowej Sokółka Osiedle Zielone 1A</t>
  </si>
  <si>
    <r>
      <t xml:space="preserve">związane z zanieczyszczeniem środowiska naturalnego w tym w związku z zarządzaniem drogami publicznymi. </t>
    </r>
    <r>
      <rPr>
        <sz val="11"/>
        <rFont val="Times New Roman"/>
        <family val="1"/>
        <charset val="238"/>
      </rPr>
      <t>Dotyczy zdarzeń nagłych, nieprzewidzianych i niezależnych od woli ubezpieczonego.</t>
    </r>
  </si>
  <si>
    <t>5. Specjalny Ośrodek Szkolno-Wychowawczy w Sokółce</t>
  </si>
  <si>
    <t>11. Zespół Szkół Rolniczych w Sokółce</t>
  </si>
  <si>
    <t>12. Powiatowy Zakład Aktywności Zawodowej w Suchowoli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</si>
</sst>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zł&quot;_);[Red]\(#,##0\ &quot;zł&quot;\)"/>
    <numFmt numFmtId="165" formatCode="#,##0.00\ &quot;zł&quot;_);[Red]\(#,##0.00\ &quot;zł&quot;\)"/>
    <numFmt numFmtId="166" formatCode="#,##0.00\ &quot;zł&quot;"/>
  </numFmts>
  <fonts count="34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2"/>
      <color theme="10"/>
      <name val="Calibri"/>
      <family val="2"/>
      <charset val="238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</font>
    <font>
      <sz val="12"/>
      <color rgb="FF000000"/>
      <name val="Calibri"/>
      <family val="2"/>
      <scheme val="minor"/>
    </font>
    <font>
      <sz val="1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name val="Arial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9"/>
      <name val="Arial"/>
      <family val="2"/>
    </font>
    <font>
      <sz val="12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1"/>
      <name val="Times New Roman"/>
      <family val="1"/>
    </font>
    <font>
      <b/>
      <sz val="11"/>
      <name val="Calibri"/>
      <family val="2"/>
      <scheme val="minor"/>
    </font>
    <font>
      <sz val="11"/>
      <name val="Times New Roman"/>
      <family val="1"/>
      <charset val="238"/>
    </font>
    <font>
      <b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ED7E7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A"/>
      </left>
      <right style="thin">
        <color rgb="FF00000A"/>
      </right>
      <top style="thin">
        <color rgb="FF00000A"/>
      </top>
      <bottom style="thin">
        <color rgb="FF00000A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1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0" xfId="0" applyFont="1"/>
    <xf numFmtId="0" fontId="13" fillId="0" borderId="1" xfId="0" applyFont="1" applyBorder="1"/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justify" vertical="center" wrapText="1"/>
    </xf>
    <xf numFmtId="165" fontId="16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7" fillId="4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4" fillId="0" borderId="0" xfId="0" applyFont="1" applyAlignment="1">
      <alignment vertical="center" wrapText="1"/>
    </xf>
    <xf numFmtId="49" fontId="20" fillId="0" borderId="1" xfId="0" applyNumberFormat="1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0" fillId="0" borderId="0" xfId="0" applyFont="1"/>
    <xf numFmtId="0" fontId="11" fillId="0" borderId="1" xfId="0" applyFont="1" applyBorder="1" applyAlignment="1">
      <alignment vertical="center" wrapText="1"/>
    </xf>
    <xf numFmtId="0" fontId="22" fillId="0" borderId="1" xfId="1" applyFont="1" applyFill="1" applyBorder="1" applyAlignment="1">
      <alignment wrapText="1"/>
    </xf>
    <xf numFmtId="49" fontId="20" fillId="0" borderId="0" xfId="0" applyNumberFormat="1" applyFont="1"/>
    <xf numFmtId="0" fontId="16" fillId="0" borderId="1" xfId="0" applyFont="1" applyBorder="1" applyAlignment="1">
      <alignment horizontal="right" vertical="center" wrapText="1"/>
    </xf>
    <xf numFmtId="165" fontId="16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0" fillId="0" borderId="1" xfId="0" applyBorder="1"/>
    <xf numFmtId="49" fontId="11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6" fontId="16" fillId="0" borderId="1" xfId="0" applyNumberFormat="1" applyFont="1" applyBorder="1" applyAlignment="1">
      <alignment vertical="center" wrapText="1"/>
    </xf>
    <xf numFmtId="166" fontId="17" fillId="0" borderId="1" xfId="0" applyNumberFormat="1" applyFont="1" applyBorder="1" applyAlignment="1">
      <alignment vertical="center" wrapText="1"/>
    </xf>
    <xf numFmtId="166" fontId="16" fillId="0" borderId="1" xfId="0" applyNumberFormat="1" applyFont="1" applyBorder="1" applyAlignment="1">
      <alignment horizontal="right" vertical="center" wrapText="1"/>
    </xf>
    <xf numFmtId="166" fontId="17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166" fontId="19" fillId="0" borderId="1" xfId="0" applyNumberFormat="1" applyFont="1" applyBorder="1" applyAlignment="1">
      <alignment horizontal="center" wrapText="1"/>
    </xf>
    <xf numFmtId="166" fontId="13" fillId="0" borderId="1" xfId="0" applyNumberFormat="1" applyFont="1" applyBorder="1"/>
    <xf numFmtId="166" fontId="14" fillId="0" borderId="1" xfId="0" applyNumberFormat="1" applyFont="1" applyBorder="1" applyAlignment="1">
      <alignment horizontal="right" vertical="center" wrapText="1"/>
    </xf>
    <xf numFmtId="166" fontId="13" fillId="0" borderId="0" xfId="0" applyNumberFormat="1" applyFont="1"/>
    <xf numFmtId="166" fontId="12" fillId="0" borderId="1" xfId="0" applyNumberFormat="1" applyFont="1" applyBorder="1" applyAlignment="1">
      <alignment horizontal="center" wrapText="1"/>
    </xf>
    <xf numFmtId="166" fontId="2" fillId="0" borderId="1" xfId="0" applyNumberFormat="1" applyFont="1" applyBorder="1" applyAlignment="1">
      <alignment horizontal="right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0" xfId="0" applyFont="1"/>
    <xf numFmtId="0" fontId="23" fillId="0" borderId="1" xfId="1" applyFont="1" applyFill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2" fillId="0" borderId="1" xfId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/>
    <xf numFmtId="0" fontId="27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8" fillId="0" borderId="1" xfId="0" applyFont="1" applyBorder="1" applyAlignment="1">
      <alignment vertical="center" wrapText="1"/>
    </xf>
    <xf numFmtId="165" fontId="28" fillId="0" borderId="1" xfId="0" applyNumberFormat="1" applyFont="1" applyBorder="1" applyAlignment="1">
      <alignment horizontal="right" vertical="center" wrapText="1"/>
    </xf>
    <xf numFmtId="165" fontId="27" fillId="5" borderId="1" xfId="0" applyNumberFormat="1" applyFont="1" applyFill="1" applyBorder="1"/>
    <xf numFmtId="0" fontId="27" fillId="5" borderId="1" xfId="0" applyFont="1" applyFill="1" applyBorder="1"/>
    <xf numFmtId="166" fontId="27" fillId="5" borderId="1" xfId="0" applyNumberFormat="1" applyFont="1" applyFill="1" applyBorder="1"/>
    <xf numFmtId="0" fontId="28" fillId="0" borderId="1" xfId="0" applyFont="1" applyBorder="1" applyAlignment="1">
      <alignment horizontal="center" vertical="center" wrapText="1"/>
    </xf>
    <xf numFmtId="0" fontId="28" fillId="10" borderId="1" xfId="0" applyFont="1" applyFill="1" applyBorder="1" applyAlignment="1">
      <alignment vertical="center" wrapText="1"/>
    </xf>
    <xf numFmtId="0" fontId="27" fillId="10" borderId="1" xfId="0" applyFont="1" applyFill="1" applyBorder="1"/>
    <xf numFmtId="166" fontId="27" fillId="10" borderId="1" xfId="0" applyNumberFormat="1" applyFont="1" applyFill="1" applyBorder="1"/>
    <xf numFmtId="0" fontId="28" fillId="5" borderId="1" xfId="0" applyFont="1" applyFill="1" applyBorder="1" applyAlignment="1">
      <alignment horizontal="center" vertical="center" wrapText="1"/>
    </xf>
    <xf numFmtId="0" fontId="28" fillId="5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5" borderId="1" xfId="0" applyFont="1" applyFill="1" applyBorder="1" applyAlignment="1">
      <alignment vertical="center" wrapText="1"/>
    </xf>
    <xf numFmtId="164" fontId="27" fillId="5" borderId="1" xfId="0" applyNumberFormat="1" applyFont="1" applyFill="1" applyBorder="1"/>
    <xf numFmtId="165" fontId="27" fillId="0" borderId="1" xfId="0" applyNumberFormat="1" applyFont="1" applyBorder="1" applyAlignment="1">
      <alignment horizontal="right"/>
    </xf>
    <xf numFmtId="0" fontId="28" fillId="0" borderId="0" xfId="0" applyFont="1" applyAlignment="1">
      <alignment wrapText="1"/>
    </xf>
    <xf numFmtId="165" fontId="27" fillId="5" borderId="1" xfId="0" applyNumberFormat="1" applyFont="1" applyFill="1" applyBorder="1" applyAlignment="1">
      <alignment horizontal="right"/>
    </xf>
    <xf numFmtId="165" fontId="27" fillId="0" borderId="1" xfId="0" applyNumberFormat="1" applyFont="1" applyBorder="1"/>
    <xf numFmtId="0" fontId="29" fillId="0" borderId="0" xfId="0" applyFont="1" applyAlignment="1">
      <alignment wrapText="1"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vertical="center" wrapText="1"/>
    </xf>
    <xf numFmtId="165" fontId="27" fillId="0" borderId="0" xfId="0" applyNumberFormat="1" applyFont="1"/>
    <xf numFmtId="0" fontId="27" fillId="0" borderId="0" xfId="0" applyFont="1"/>
    <xf numFmtId="0" fontId="26" fillId="6" borderId="1" xfId="0" applyFont="1" applyFill="1" applyBorder="1" applyAlignment="1">
      <alignment vertical="center" wrapText="1"/>
    </xf>
    <xf numFmtId="165" fontId="25" fillId="6" borderId="1" xfId="0" applyNumberFormat="1" applyFont="1" applyFill="1" applyBorder="1"/>
    <xf numFmtId="0" fontId="30" fillId="7" borderId="1" xfId="0" applyFont="1" applyFill="1" applyBorder="1" applyAlignment="1">
      <alignment horizontal="justify" vertical="center" wrapText="1"/>
    </xf>
    <xf numFmtId="0" fontId="11" fillId="0" borderId="9" xfId="0" applyFont="1" applyBorder="1" applyAlignment="1">
      <alignment horizontal="justify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justify" vertical="center" wrapText="1"/>
    </xf>
    <xf numFmtId="0" fontId="25" fillId="0" borderId="0" xfId="0" applyFont="1" applyAlignment="1">
      <alignment horizontal="center" vertical="center"/>
    </xf>
    <xf numFmtId="166" fontId="25" fillId="0" borderId="0" xfId="0" applyNumberFormat="1" applyFont="1"/>
    <xf numFmtId="166" fontId="11" fillId="0" borderId="1" xfId="0" applyNumberFormat="1" applyFont="1" applyBorder="1" applyAlignment="1">
      <alignment vertical="center" wrapText="1"/>
    </xf>
    <xf numFmtId="166" fontId="11" fillId="0" borderId="1" xfId="0" applyNumberFormat="1" applyFont="1" applyBorder="1" applyAlignment="1">
      <alignment horizontal="right" vertical="center" wrapText="1"/>
    </xf>
    <xf numFmtId="0" fontId="23" fillId="0" borderId="1" xfId="1" applyFont="1" applyFill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justify" vertical="center" wrapText="1"/>
    </xf>
    <xf numFmtId="166" fontId="26" fillId="0" borderId="1" xfId="0" applyNumberFormat="1" applyFont="1" applyBorder="1" applyAlignment="1">
      <alignment horizontal="right" vertical="center" wrapText="1"/>
    </xf>
    <xf numFmtId="166" fontId="26" fillId="0" borderId="1" xfId="0" applyNumberFormat="1" applyFont="1" applyBorder="1" applyAlignment="1">
      <alignment vertic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49" fontId="20" fillId="0" borderId="1" xfId="0" applyNumberFormat="1" applyFont="1" applyBorder="1" applyAlignment="1">
      <alignment wrapText="1"/>
    </xf>
    <xf numFmtId="0" fontId="22" fillId="0" borderId="1" xfId="1" applyFont="1" applyFill="1" applyBorder="1" applyAlignment="1">
      <alignment wrapText="1"/>
    </xf>
    <xf numFmtId="0" fontId="23" fillId="0" borderId="1" xfId="1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19" fillId="0" borderId="8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7" fillId="5" borderId="9" xfId="0" applyFont="1" applyFill="1" applyBorder="1" applyAlignment="1">
      <alignment horizontal="center" vertical="center"/>
    </xf>
    <xf numFmtId="0" fontId="27" fillId="5" borderId="3" xfId="0" applyFont="1" applyFill="1" applyBorder="1" applyAlignment="1">
      <alignment horizontal="center" vertical="center"/>
    </xf>
    <xf numFmtId="0" fontId="27" fillId="5" borderId="1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5" borderId="1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wrapText="1"/>
    </xf>
    <xf numFmtId="0" fontId="27" fillId="0" borderId="6" xfId="0" applyFont="1" applyBorder="1" applyAlignment="1">
      <alignment horizontal="center" wrapText="1"/>
    </xf>
    <xf numFmtId="0" fontId="27" fillId="0" borderId="7" xfId="0" applyFont="1" applyBorder="1" applyAlignment="1">
      <alignment horizont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31" fillId="0" borderId="0" xfId="0" applyFont="1" applyAlignment="1">
      <alignment horizontal="justify" vertical="center"/>
    </xf>
    <xf numFmtId="0" fontId="25" fillId="0" borderId="0" xfId="0" applyFont="1"/>
    <xf numFmtId="0" fontId="19" fillId="0" borderId="9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5" fillId="6" borderId="1" xfId="0" applyFont="1" applyFill="1" applyBorder="1" applyAlignment="1">
      <alignment horizontal="center" vertical="center"/>
    </xf>
    <xf numFmtId="0" fontId="27" fillId="0" borderId="5" xfId="0" applyFont="1" applyBorder="1"/>
    <xf numFmtId="0" fontId="27" fillId="0" borderId="6" xfId="0" applyFont="1" applyBorder="1"/>
    <xf numFmtId="0" fontId="27" fillId="0" borderId="7" xfId="0" applyFont="1" applyBorder="1"/>
    <xf numFmtId="0" fontId="1" fillId="0" borderId="0" xfId="0" applyFont="1" applyAlignment="1">
      <alignment horizontal="justify" vertical="center"/>
    </xf>
    <xf numFmtId="0" fontId="0" fillId="0" borderId="0" xfId="0"/>
    <xf numFmtId="0" fontId="14" fillId="8" borderId="5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3" fillId="0" borderId="6" xfId="0" applyFont="1" applyBorder="1"/>
    <xf numFmtId="0" fontId="13" fillId="0" borderId="7" xfId="0" applyFont="1" applyBorder="1"/>
    <xf numFmtId="0" fontId="33" fillId="8" borderId="5" xfId="0" applyFont="1" applyFill="1" applyBorder="1" applyAlignment="1">
      <alignment horizontal="center" vertical="center" wrapText="1"/>
    </xf>
    <xf numFmtId="0" fontId="33" fillId="8" borderId="6" xfId="0" applyFont="1" applyFill="1" applyBorder="1" applyAlignment="1">
      <alignment horizontal="center" vertical="center" wrapText="1"/>
    </xf>
    <xf numFmtId="166" fontId="27" fillId="0" borderId="1" xfId="0" applyNumberFormat="1" applyFont="1" applyBorder="1"/>
    <xf numFmtId="0" fontId="33" fillId="0" borderId="1" xfId="0" applyFont="1" applyBorder="1" applyAlignment="1">
      <alignment vertical="center" wrapText="1"/>
    </xf>
    <xf numFmtId="166" fontId="33" fillId="0" borderId="1" xfId="0" applyNumberFormat="1" applyFont="1" applyBorder="1" applyAlignment="1">
      <alignment horizontal="right" vertical="center" wrapText="1"/>
    </xf>
    <xf numFmtId="166" fontId="28" fillId="0" borderId="1" xfId="0" applyNumberFormat="1" applyFont="1" applyBorder="1" applyAlignment="1">
      <alignment horizontal="right" vertical="center" wrapText="1"/>
    </xf>
    <xf numFmtId="166" fontId="27" fillId="0" borderId="0" xfId="0" applyNumberFormat="1" applyFont="1"/>
    <xf numFmtId="0" fontId="27" fillId="9" borderId="1" xfId="0" applyFont="1" applyFill="1" applyBorder="1" applyAlignment="1">
      <alignment horizontal="center" vertical="center"/>
    </xf>
    <xf numFmtId="0" fontId="28" fillId="9" borderId="1" xfId="0" applyFont="1" applyFill="1" applyBorder="1" applyAlignment="1">
      <alignment vertical="center" wrapText="1"/>
    </xf>
    <xf numFmtId="166" fontId="27" fillId="9" borderId="1" xfId="0" applyNumberFormat="1" applyFont="1" applyFill="1" applyBorder="1"/>
    <xf numFmtId="165" fontId="27" fillId="0" borderId="1" xfId="0" applyNumberFormat="1" applyFont="1" applyBorder="1" applyAlignment="1">
      <alignment wrapText="1"/>
    </xf>
    <xf numFmtId="164" fontId="27" fillId="0" borderId="1" xfId="0" applyNumberFormat="1" applyFont="1" applyBorder="1" applyAlignment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ztp.sokol@sokolka-powiat.pl" TargetMode="External"/><Relationship Id="rId3" Type="http://schemas.openxmlformats.org/officeDocument/2006/relationships/hyperlink" Target="mailto:liceum@data.pl" TargetMode="External"/><Relationship Id="rId7" Type="http://schemas.openxmlformats.org/officeDocument/2006/relationships/hyperlink" Target="mailto:promyk@sokolka-powiat.pl" TargetMode="External"/><Relationship Id="rId2" Type="http://schemas.openxmlformats.org/officeDocument/2006/relationships/hyperlink" Target="mailto:pppdabrowabial@wp.pl" TargetMode="External"/><Relationship Id="rId1" Type="http://schemas.openxmlformats.org/officeDocument/2006/relationships/hyperlink" Target="mailto:starostwo@sokolka-powiat.pl" TargetMode="External"/><Relationship Id="rId6" Type="http://schemas.openxmlformats.org/officeDocument/2006/relationships/hyperlink" Target="mailto:maria.pezowicz@sokolka-powiat.pl" TargetMode="External"/><Relationship Id="rId5" Type="http://schemas.openxmlformats.org/officeDocument/2006/relationships/hyperlink" Target="mailto:biso@praca.gov.pl" TargetMode="External"/><Relationship Id="rId4" Type="http://schemas.openxmlformats.org/officeDocument/2006/relationships/hyperlink" Target="mailto:zszsokolka@zszsokolka.pl" TargetMode="External"/><Relationship Id="rId9" Type="http://schemas.openxmlformats.org/officeDocument/2006/relationships/hyperlink" Target="mailto:zbigniew.debko@sokolka-powiat.p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awo.legeo.pl/prawo/ustawa-z-dnia-21-marca-1985-r-o-drogach-publiczny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20" workbookViewId="0">
      <selection activeCell="D2" sqref="D2"/>
    </sheetView>
  </sheetViews>
  <sheetFormatPr defaultColWidth="10.875" defaultRowHeight="15" x14ac:dyDescent="0.25"/>
  <cols>
    <col min="1" max="1" width="4.875" style="36" customWidth="1"/>
    <col min="2" max="2" width="36" style="36" customWidth="1"/>
    <col min="3" max="3" width="10.875" style="36"/>
    <col min="4" max="4" width="47.875" style="36" customWidth="1"/>
    <col min="5" max="5" width="10.875" style="39"/>
    <col min="6" max="6" width="26" style="36" customWidth="1"/>
    <col min="7" max="9" width="13.375" style="36" customWidth="1"/>
    <col min="10" max="10" width="11.625" style="36" bestFit="1" customWidth="1"/>
    <col min="11" max="11" width="41" style="36" customWidth="1"/>
    <col min="12" max="16384" width="10.875" style="36"/>
  </cols>
  <sheetData>
    <row r="1" spans="1:11" ht="60" x14ac:dyDescent="0.25">
      <c r="A1" s="32" t="s">
        <v>0</v>
      </c>
      <c r="B1" s="32" t="s">
        <v>1</v>
      </c>
      <c r="C1" s="32" t="s">
        <v>2</v>
      </c>
      <c r="D1" s="32" t="s">
        <v>3</v>
      </c>
      <c r="E1" s="34" t="s">
        <v>4</v>
      </c>
      <c r="F1" s="32" t="s">
        <v>5</v>
      </c>
      <c r="G1" s="32" t="s">
        <v>37</v>
      </c>
      <c r="H1" s="32" t="s">
        <v>38</v>
      </c>
      <c r="I1" s="32" t="s">
        <v>39</v>
      </c>
      <c r="J1" s="32" t="s">
        <v>6</v>
      </c>
      <c r="K1" s="35" t="s">
        <v>7</v>
      </c>
    </row>
    <row r="2" spans="1:11" ht="30" x14ac:dyDescent="0.25">
      <c r="A2" s="66">
        <v>1</v>
      </c>
      <c r="B2" s="66" t="s">
        <v>8</v>
      </c>
      <c r="C2" s="66" t="s">
        <v>15</v>
      </c>
      <c r="D2" s="37" t="s">
        <v>582</v>
      </c>
      <c r="E2" s="67" t="s">
        <v>16</v>
      </c>
      <c r="F2" s="68" t="s">
        <v>11</v>
      </c>
      <c r="G2" s="66">
        <v>194</v>
      </c>
      <c r="H2" s="66"/>
      <c r="I2" s="66"/>
      <c r="J2" s="66">
        <v>381124771</v>
      </c>
      <c r="K2" s="66" t="s">
        <v>12</v>
      </c>
    </row>
    <row r="3" spans="1:11" ht="60" x14ac:dyDescent="0.25">
      <c r="A3" s="32">
        <v>2</v>
      </c>
      <c r="B3" s="32" t="s">
        <v>13</v>
      </c>
      <c r="C3" s="32" t="s">
        <v>14</v>
      </c>
      <c r="D3" s="37" t="s">
        <v>18</v>
      </c>
      <c r="E3" s="69" t="s">
        <v>17</v>
      </c>
      <c r="F3" s="70" t="s">
        <v>19</v>
      </c>
      <c r="G3" s="32">
        <v>78</v>
      </c>
      <c r="H3" s="32"/>
      <c r="I3" s="32"/>
      <c r="J3" s="32">
        <v>5838135</v>
      </c>
      <c r="K3" s="37" t="s">
        <v>20</v>
      </c>
    </row>
    <row r="4" spans="1:11" ht="45" x14ac:dyDescent="0.25">
      <c r="A4" s="32">
        <v>3</v>
      </c>
      <c r="B4" s="37" t="s">
        <v>21</v>
      </c>
      <c r="C4" s="32" t="s">
        <v>22</v>
      </c>
      <c r="D4" s="37" t="s">
        <v>23</v>
      </c>
      <c r="E4" s="34" t="s">
        <v>24</v>
      </c>
      <c r="F4" s="71" t="s">
        <v>25</v>
      </c>
      <c r="G4" s="32">
        <v>12</v>
      </c>
      <c r="H4" s="32">
        <v>9</v>
      </c>
      <c r="I4" s="32"/>
      <c r="J4" s="32">
        <v>899878</v>
      </c>
      <c r="K4" s="37" t="s">
        <v>26</v>
      </c>
    </row>
    <row r="5" spans="1:11" ht="75" x14ac:dyDescent="0.25">
      <c r="A5" s="32">
        <v>4</v>
      </c>
      <c r="B5" s="32" t="s">
        <v>27</v>
      </c>
      <c r="C5" s="32" t="s">
        <v>22</v>
      </c>
      <c r="D5" s="37" t="s">
        <v>28</v>
      </c>
      <c r="E5" s="34" t="s">
        <v>29</v>
      </c>
      <c r="F5" s="72" t="s">
        <v>30</v>
      </c>
      <c r="G5" s="32">
        <v>13</v>
      </c>
      <c r="H5" s="32">
        <v>11</v>
      </c>
      <c r="I5" s="32"/>
      <c r="J5" s="32">
        <v>1200000</v>
      </c>
      <c r="K5" s="37" t="s">
        <v>31</v>
      </c>
    </row>
    <row r="6" spans="1:11" ht="60" x14ac:dyDescent="0.25">
      <c r="A6" s="32">
        <v>5</v>
      </c>
      <c r="B6" s="37" t="s">
        <v>32</v>
      </c>
      <c r="C6" s="32" t="s">
        <v>33</v>
      </c>
      <c r="D6" s="37" t="s">
        <v>34</v>
      </c>
      <c r="E6" s="69" t="s">
        <v>35</v>
      </c>
      <c r="F6" s="72" t="s">
        <v>36</v>
      </c>
      <c r="G6" s="32">
        <v>78</v>
      </c>
      <c r="H6" s="32">
        <v>43</v>
      </c>
      <c r="I6" s="32">
        <v>101</v>
      </c>
      <c r="J6" s="32">
        <v>8000000</v>
      </c>
      <c r="K6" s="37" t="s">
        <v>426</v>
      </c>
    </row>
    <row r="7" spans="1:11" ht="30" x14ac:dyDescent="0.25">
      <c r="A7" s="32">
        <v>6</v>
      </c>
      <c r="B7" s="37" t="s">
        <v>40</v>
      </c>
      <c r="C7" s="32" t="s">
        <v>22</v>
      </c>
      <c r="D7" s="37" t="s">
        <v>41</v>
      </c>
      <c r="E7" s="69" t="s">
        <v>42</v>
      </c>
      <c r="F7" s="71" t="s">
        <v>43</v>
      </c>
      <c r="G7" s="32">
        <v>78</v>
      </c>
      <c r="H7" s="32">
        <v>36</v>
      </c>
      <c r="I7" s="32">
        <v>413</v>
      </c>
      <c r="J7" s="32">
        <v>6730572.5300000003</v>
      </c>
      <c r="K7" s="37" t="s">
        <v>44</v>
      </c>
    </row>
    <row r="8" spans="1:11" ht="45" x14ac:dyDescent="0.25">
      <c r="A8" s="32">
        <v>7</v>
      </c>
      <c r="B8" s="37" t="s">
        <v>45</v>
      </c>
      <c r="C8" s="32" t="s">
        <v>46</v>
      </c>
      <c r="D8" s="37" t="s">
        <v>47</v>
      </c>
      <c r="E8" s="69" t="s">
        <v>48</v>
      </c>
      <c r="F8" s="72" t="s">
        <v>49</v>
      </c>
      <c r="G8" s="32">
        <v>33</v>
      </c>
      <c r="H8" s="32">
        <v>26</v>
      </c>
      <c r="I8" s="32">
        <v>186</v>
      </c>
      <c r="J8" s="32">
        <v>3375898</v>
      </c>
      <c r="K8" s="37" t="s">
        <v>427</v>
      </c>
    </row>
    <row r="9" spans="1:11" ht="30" x14ac:dyDescent="0.25">
      <c r="A9" s="32">
        <v>8</v>
      </c>
      <c r="B9" s="37" t="s">
        <v>50</v>
      </c>
      <c r="C9" s="32" t="s">
        <v>22</v>
      </c>
      <c r="D9" s="37" t="s">
        <v>51</v>
      </c>
      <c r="E9" s="34" t="s">
        <v>52</v>
      </c>
      <c r="F9" s="72" t="s">
        <v>53</v>
      </c>
      <c r="G9" s="32">
        <v>46</v>
      </c>
      <c r="H9" s="32">
        <v>37</v>
      </c>
      <c r="I9" s="32">
        <v>453</v>
      </c>
      <c r="J9" s="32">
        <v>4411521.25</v>
      </c>
      <c r="K9" s="37" t="s">
        <v>59</v>
      </c>
    </row>
    <row r="10" spans="1:11" ht="45" x14ac:dyDescent="0.25">
      <c r="A10" s="32">
        <v>9</v>
      </c>
      <c r="B10" s="37" t="s">
        <v>54</v>
      </c>
      <c r="C10" s="32" t="s">
        <v>55</v>
      </c>
      <c r="D10" s="37" t="s">
        <v>56</v>
      </c>
      <c r="E10" s="34" t="s">
        <v>57</v>
      </c>
      <c r="F10" s="71" t="s">
        <v>58</v>
      </c>
      <c r="G10" s="32">
        <v>41</v>
      </c>
      <c r="H10" s="32">
        <v>33</v>
      </c>
      <c r="I10" s="32">
        <v>296</v>
      </c>
      <c r="J10" s="32">
        <v>4000000</v>
      </c>
      <c r="K10" s="37" t="s">
        <v>428</v>
      </c>
    </row>
    <row r="11" spans="1:11" x14ac:dyDescent="0.25">
      <c r="A11" s="119">
        <v>10</v>
      </c>
      <c r="B11" s="119" t="s">
        <v>61</v>
      </c>
      <c r="C11" s="119" t="s">
        <v>60</v>
      </c>
      <c r="D11" s="37" t="s">
        <v>62</v>
      </c>
      <c r="E11" s="120" t="s">
        <v>64</v>
      </c>
      <c r="F11" s="121" t="s">
        <v>65</v>
      </c>
      <c r="G11" s="119">
        <v>44</v>
      </c>
      <c r="H11" s="119"/>
      <c r="I11" s="119"/>
      <c r="J11" s="119">
        <v>3562929</v>
      </c>
      <c r="K11" s="119" t="s">
        <v>66</v>
      </c>
    </row>
    <row r="12" spans="1:11" x14ac:dyDescent="0.25">
      <c r="A12" s="119"/>
      <c r="B12" s="119"/>
      <c r="C12" s="119"/>
      <c r="D12" s="37" t="s">
        <v>63</v>
      </c>
      <c r="E12" s="120"/>
      <c r="F12" s="119"/>
      <c r="G12" s="119"/>
      <c r="H12" s="119"/>
      <c r="I12" s="119"/>
      <c r="J12" s="119"/>
      <c r="K12" s="119"/>
    </row>
    <row r="13" spans="1:11" ht="207" hidden="1" customHeight="1" x14ac:dyDescent="0.25">
      <c r="A13" s="32">
        <v>11</v>
      </c>
      <c r="B13" s="37" t="s">
        <v>67</v>
      </c>
      <c r="C13" s="32" t="s">
        <v>68</v>
      </c>
      <c r="D13" s="37" t="s">
        <v>69</v>
      </c>
      <c r="E13" s="48" t="s">
        <v>70</v>
      </c>
      <c r="F13" s="37" t="s">
        <v>71</v>
      </c>
      <c r="G13" s="32">
        <v>71</v>
      </c>
      <c r="H13" s="32"/>
      <c r="I13" s="32"/>
      <c r="J13" s="32">
        <v>31413281.699999999</v>
      </c>
      <c r="K13" s="32" t="s">
        <v>430</v>
      </c>
    </row>
    <row r="14" spans="1:11" x14ac:dyDescent="0.25">
      <c r="A14" s="119">
        <v>11</v>
      </c>
      <c r="B14" s="119" t="s">
        <v>72</v>
      </c>
      <c r="C14" s="119" t="s">
        <v>22</v>
      </c>
      <c r="D14" s="37" t="s">
        <v>73</v>
      </c>
      <c r="E14" s="120" t="s">
        <v>75</v>
      </c>
      <c r="F14" s="122" t="s">
        <v>479</v>
      </c>
      <c r="G14" s="119">
        <v>52</v>
      </c>
      <c r="H14" s="119">
        <v>39</v>
      </c>
      <c r="I14" s="119">
        <v>355</v>
      </c>
      <c r="J14" s="119">
        <v>8000000</v>
      </c>
      <c r="K14" s="119" t="s">
        <v>76</v>
      </c>
    </row>
    <row r="15" spans="1:11" x14ac:dyDescent="0.25">
      <c r="A15" s="119"/>
      <c r="B15" s="119"/>
      <c r="C15" s="119"/>
      <c r="D15" s="37" t="s">
        <v>74</v>
      </c>
      <c r="E15" s="120"/>
      <c r="F15" s="119"/>
      <c r="G15" s="119"/>
      <c r="H15" s="119"/>
      <c r="I15" s="119"/>
      <c r="J15" s="119"/>
      <c r="K15" s="119"/>
    </row>
    <row r="16" spans="1:11" x14ac:dyDescent="0.25">
      <c r="A16" s="32">
        <v>12</v>
      </c>
      <c r="B16" s="32" t="s">
        <v>447</v>
      </c>
      <c r="C16" s="32"/>
      <c r="D16" s="37" t="s">
        <v>47</v>
      </c>
      <c r="E16" s="34" t="s">
        <v>448</v>
      </c>
      <c r="F16" s="38" t="s">
        <v>480</v>
      </c>
      <c r="G16" s="32">
        <v>20</v>
      </c>
      <c r="H16" s="32"/>
      <c r="I16" s="32"/>
      <c r="J16" s="32"/>
      <c r="K16" s="32"/>
    </row>
    <row r="17" spans="1:11" ht="30" x14ac:dyDescent="0.25">
      <c r="A17" s="32">
        <v>13</v>
      </c>
      <c r="B17" s="32" t="s">
        <v>558</v>
      </c>
      <c r="C17" s="32" t="s">
        <v>559</v>
      </c>
      <c r="D17" s="37" t="s">
        <v>452</v>
      </c>
      <c r="E17" s="34" t="s">
        <v>560</v>
      </c>
      <c r="F17" s="65" t="s">
        <v>561</v>
      </c>
      <c r="G17" s="32">
        <v>8</v>
      </c>
      <c r="H17" s="32">
        <v>5</v>
      </c>
      <c r="I17" s="32">
        <v>9</v>
      </c>
      <c r="J17" s="32">
        <v>224773</v>
      </c>
      <c r="K17" s="32" t="s">
        <v>562</v>
      </c>
    </row>
    <row r="18" spans="1:11" ht="30" x14ac:dyDescent="0.25">
      <c r="A18" s="32">
        <v>14</v>
      </c>
      <c r="B18" s="32" t="s">
        <v>564</v>
      </c>
      <c r="C18" s="32"/>
      <c r="D18" s="37" t="s">
        <v>565</v>
      </c>
      <c r="E18" s="34" t="s">
        <v>566</v>
      </c>
      <c r="F18" s="65" t="s">
        <v>567</v>
      </c>
      <c r="G18" s="32"/>
      <c r="H18" s="32"/>
      <c r="I18" s="32"/>
      <c r="J18" s="32"/>
      <c r="K18" s="32" t="s">
        <v>568</v>
      </c>
    </row>
    <row r="19" spans="1:11" ht="31.5" x14ac:dyDescent="0.25">
      <c r="A19" s="32">
        <v>15</v>
      </c>
      <c r="B19" s="32" t="s">
        <v>569</v>
      </c>
      <c r="C19" s="32" t="s">
        <v>570</v>
      </c>
      <c r="D19" s="37" t="s">
        <v>571</v>
      </c>
      <c r="E19" s="34" t="s">
        <v>572</v>
      </c>
      <c r="F19" s="65" t="s">
        <v>573</v>
      </c>
      <c r="G19" s="32">
        <v>2</v>
      </c>
      <c r="H19" s="32"/>
      <c r="I19" s="32"/>
      <c r="J19" s="32">
        <v>576000</v>
      </c>
      <c r="K19" s="32" t="s">
        <v>574</v>
      </c>
    </row>
  </sheetData>
  <mergeCells count="20">
    <mergeCell ref="H14:H15"/>
    <mergeCell ref="I14:I15"/>
    <mergeCell ref="J14:J15"/>
    <mergeCell ref="K14:K15"/>
    <mergeCell ref="H11:H12"/>
    <mergeCell ref="I11:I12"/>
    <mergeCell ref="J11:J12"/>
    <mergeCell ref="K11:K12"/>
    <mergeCell ref="G14:G15"/>
    <mergeCell ref="A11:A12"/>
    <mergeCell ref="B11:B12"/>
    <mergeCell ref="C11:C12"/>
    <mergeCell ref="E11:E12"/>
    <mergeCell ref="F11:F12"/>
    <mergeCell ref="G11:G12"/>
    <mergeCell ref="A14:A15"/>
    <mergeCell ref="B14:B15"/>
    <mergeCell ref="C14:C15"/>
    <mergeCell ref="E14:E15"/>
    <mergeCell ref="F14:F15"/>
  </mergeCells>
  <phoneticPr fontId="21" type="noConversion"/>
  <hyperlinks>
    <hyperlink ref="F2" r:id="rId1"/>
    <hyperlink ref="F4" r:id="rId2" display="mailto:pppdabrowabial@wp.pl"/>
    <hyperlink ref="F7" r:id="rId3"/>
    <hyperlink ref="F10" r:id="rId4"/>
    <hyperlink ref="F11" r:id="rId5"/>
    <hyperlink ref="F14" r:id="rId6"/>
    <hyperlink ref="F17" r:id="rId7"/>
    <hyperlink ref="F18" r:id="rId8"/>
    <hyperlink ref="F19" r:id="rId9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opLeftCell="A58" workbookViewId="0">
      <selection activeCell="C95" sqref="C95:C96"/>
    </sheetView>
  </sheetViews>
  <sheetFormatPr defaultColWidth="11" defaultRowHeight="15.75" x14ac:dyDescent="0.25"/>
  <sheetData>
    <row r="1" spans="1:11" x14ac:dyDescent="0.25">
      <c r="A1" s="126" t="s">
        <v>0</v>
      </c>
      <c r="B1" s="126" t="s">
        <v>77</v>
      </c>
      <c r="C1" s="126" t="s">
        <v>78</v>
      </c>
      <c r="D1" s="126" t="s">
        <v>89</v>
      </c>
      <c r="E1" s="126" t="s">
        <v>80</v>
      </c>
      <c r="F1" s="126" t="s">
        <v>81</v>
      </c>
      <c r="G1" s="126" t="s">
        <v>82</v>
      </c>
      <c r="H1" s="2" t="s">
        <v>83</v>
      </c>
      <c r="I1" s="126" t="s">
        <v>84</v>
      </c>
      <c r="J1" s="126"/>
      <c r="K1" s="126"/>
    </row>
    <row r="2" spans="1:11" ht="60" x14ac:dyDescent="0.25">
      <c r="A2" s="126"/>
      <c r="B2" s="126"/>
      <c r="C2" s="126"/>
      <c r="D2" s="126"/>
      <c r="E2" s="126"/>
      <c r="F2" s="126"/>
      <c r="G2" s="126"/>
      <c r="H2" s="3" t="s">
        <v>85</v>
      </c>
      <c r="I2" s="4" t="s">
        <v>86</v>
      </c>
      <c r="J2" s="4" t="s">
        <v>87</v>
      </c>
      <c r="K2" s="4" t="s">
        <v>88</v>
      </c>
    </row>
    <row r="3" spans="1:11" x14ac:dyDescent="0.25">
      <c r="A3" s="123" t="s">
        <v>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36" x14ac:dyDescent="0.25">
      <c r="A4" s="6">
        <v>1</v>
      </c>
      <c r="B4" s="7" t="s">
        <v>90</v>
      </c>
      <c r="C4" s="6" t="s">
        <v>91</v>
      </c>
      <c r="D4" s="6" t="s">
        <v>92</v>
      </c>
      <c r="E4" s="6">
        <v>1969</v>
      </c>
      <c r="F4" s="6">
        <v>2496.48</v>
      </c>
      <c r="G4" s="6" t="s">
        <v>92</v>
      </c>
      <c r="H4" s="6" t="s">
        <v>93</v>
      </c>
      <c r="I4" s="6" t="s">
        <v>94</v>
      </c>
      <c r="J4" s="6" t="s">
        <v>95</v>
      </c>
      <c r="K4" s="6" t="s">
        <v>96</v>
      </c>
    </row>
    <row r="5" spans="1:11" ht="38.25" x14ac:dyDescent="0.25">
      <c r="A5" s="6">
        <v>2</v>
      </c>
      <c r="B5" s="7" t="s">
        <v>505</v>
      </c>
      <c r="C5" s="6" t="s">
        <v>97</v>
      </c>
      <c r="D5" s="6" t="s">
        <v>92</v>
      </c>
      <c r="E5" s="6">
        <v>1982</v>
      </c>
      <c r="F5" s="6">
        <v>2248</v>
      </c>
      <c r="G5" s="6" t="s">
        <v>92</v>
      </c>
      <c r="H5" s="6" t="s">
        <v>93</v>
      </c>
      <c r="I5" s="6" t="s">
        <v>99</v>
      </c>
      <c r="J5" s="6" t="s">
        <v>95</v>
      </c>
      <c r="K5" s="6" t="s">
        <v>96</v>
      </c>
    </row>
    <row r="6" spans="1:11" ht="48" x14ac:dyDescent="0.25">
      <c r="A6" s="6">
        <v>3</v>
      </c>
      <c r="B6" s="7" t="s">
        <v>104</v>
      </c>
      <c r="C6" s="7" t="s">
        <v>9</v>
      </c>
      <c r="D6" s="6" t="s">
        <v>92</v>
      </c>
      <c r="E6" s="6">
        <v>1900</v>
      </c>
      <c r="F6" s="6">
        <v>218.12</v>
      </c>
      <c r="G6" s="6" t="s">
        <v>98</v>
      </c>
      <c r="H6" s="6" t="s">
        <v>101</v>
      </c>
      <c r="I6" s="6" t="s">
        <v>105</v>
      </c>
      <c r="J6" s="6"/>
      <c r="K6" s="6" t="s">
        <v>106</v>
      </c>
    </row>
    <row r="7" spans="1:11" ht="36" x14ac:dyDescent="0.25">
      <c r="A7" s="6">
        <v>4</v>
      </c>
      <c r="B7" s="7" t="s">
        <v>107</v>
      </c>
      <c r="C7" s="7" t="s">
        <v>9</v>
      </c>
      <c r="D7" s="6" t="s">
        <v>98</v>
      </c>
      <c r="E7" s="6">
        <v>1935</v>
      </c>
      <c r="F7" s="6">
        <v>96.12</v>
      </c>
      <c r="G7" s="6" t="s">
        <v>98</v>
      </c>
      <c r="H7" s="6" t="s">
        <v>108</v>
      </c>
      <c r="I7" s="6" t="s">
        <v>109</v>
      </c>
      <c r="J7" s="6"/>
      <c r="K7" s="6" t="s">
        <v>106</v>
      </c>
    </row>
    <row r="8" spans="1:11" ht="36" x14ac:dyDescent="0.25">
      <c r="A8" s="6">
        <v>5</v>
      </c>
      <c r="B8" s="7" t="s">
        <v>110</v>
      </c>
      <c r="C8" s="7" t="s">
        <v>10</v>
      </c>
      <c r="D8" s="6" t="s">
        <v>92</v>
      </c>
      <c r="E8" s="6">
        <v>1975</v>
      </c>
      <c r="F8" s="6">
        <v>115</v>
      </c>
      <c r="G8" s="6" t="s">
        <v>98</v>
      </c>
      <c r="H8" s="6" t="s">
        <v>111</v>
      </c>
      <c r="I8" s="6" t="s">
        <v>112</v>
      </c>
      <c r="J8" s="6"/>
      <c r="K8" s="6" t="s">
        <v>113</v>
      </c>
    </row>
    <row r="9" spans="1:11" ht="36" x14ac:dyDescent="0.25">
      <c r="A9" s="6">
        <v>6</v>
      </c>
      <c r="B9" s="7" t="s">
        <v>114</v>
      </c>
      <c r="C9" s="7" t="s">
        <v>10</v>
      </c>
      <c r="D9" s="6" t="s">
        <v>92</v>
      </c>
      <c r="E9" s="6">
        <v>1975</v>
      </c>
      <c r="F9" s="6">
        <v>43.2</v>
      </c>
      <c r="G9" s="6" t="s">
        <v>98</v>
      </c>
      <c r="H9" s="6" t="s">
        <v>115</v>
      </c>
      <c r="I9" s="6" t="s">
        <v>112</v>
      </c>
      <c r="J9" s="6"/>
      <c r="K9" s="6" t="s">
        <v>113</v>
      </c>
    </row>
    <row r="10" spans="1:11" ht="36" x14ac:dyDescent="0.25">
      <c r="A10" s="6">
        <v>7</v>
      </c>
      <c r="B10" s="7" t="s">
        <v>116</v>
      </c>
      <c r="C10" s="7" t="s">
        <v>556</v>
      </c>
      <c r="D10" s="6" t="s">
        <v>92</v>
      </c>
      <c r="E10" s="6">
        <v>1975</v>
      </c>
      <c r="F10" s="6" t="s">
        <v>118</v>
      </c>
      <c r="G10" s="6" t="s">
        <v>92</v>
      </c>
      <c r="H10" s="6" t="s">
        <v>119</v>
      </c>
      <c r="I10" s="6" t="s">
        <v>120</v>
      </c>
      <c r="J10" s="6" t="s">
        <v>102</v>
      </c>
      <c r="K10" s="6" t="s">
        <v>103</v>
      </c>
    </row>
    <row r="11" spans="1:11" ht="36" x14ac:dyDescent="0.25">
      <c r="A11" s="6">
        <v>8</v>
      </c>
      <c r="B11" s="27" t="s">
        <v>450</v>
      </c>
      <c r="C11" s="7" t="s">
        <v>451</v>
      </c>
      <c r="D11" s="6" t="s">
        <v>98</v>
      </c>
      <c r="E11" s="6">
        <v>1962</v>
      </c>
      <c r="F11" s="6">
        <v>96.6</v>
      </c>
      <c r="G11" s="6" t="s">
        <v>429</v>
      </c>
      <c r="H11" s="6" t="s">
        <v>553</v>
      </c>
      <c r="I11" s="6" t="s">
        <v>102</v>
      </c>
      <c r="J11" s="6" t="s">
        <v>102</v>
      </c>
      <c r="K11" s="6" t="s">
        <v>103</v>
      </c>
    </row>
    <row r="12" spans="1:11" ht="36" x14ac:dyDescent="0.25">
      <c r="A12" s="6">
        <v>9</v>
      </c>
      <c r="B12" s="27" t="s">
        <v>114</v>
      </c>
      <c r="C12" s="7" t="s">
        <v>451</v>
      </c>
      <c r="D12" s="6" t="s">
        <v>98</v>
      </c>
      <c r="E12" s="6">
        <v>1962</v>
      </c>
      <c r="F12" s="6">
        <v>27</v>
      </c>
      <c r="G12" s="6" t="s">
        <v>429</v>
      </c>
      <c r="H12" s="6" t="s">
        <v>115</v>
      </c>
      <c r="I12" s="6" t="s">
        <v>94</v>
      </c>
      <c r="J12" s="6"/>
      <c r="K12" s="6" t="s">
        <v>103</v>
      </c>
    </row>
    <row r="13" spans="1:11" ht="102" x14ac:dyDescent="0.25">
      <c r="A13" s="6">
        <v>10</v>
      </c>
      <c r="B13" s="27" t="s">
        <v>487</v>
      </c>
      <c r="C13" s="7" t="s">
        <v>452</v>
      </c>
      <c r="D13" s="6" t="s">
        <v>92</v>
      </c>
      <c r="E13" s="6">
        <v>1958</v>
      </c>
      <c r="F13" s="6">
        <v>302</v>
      </c>
      <c r="G13" s="6" t="s">
        <v>92</v>
      </c>
      <c r="H13" s="6" t="s">
        <v>507</v>
      </c>
      <c r="I13" s="6" t="s">
        <v>94</v>
      </c>
      <c r="J13" s="6" t="s">
        <v>508</v>
      </c>
      <c r="K13" s="6" t="s">
        <v>509</v>
      </c>
    </row>
    <row r="14" spans="1:11" ht="60" x14ac:dyDescent="0.25">
      <c r="A14" s="6">
        <v>11</v>
      </c>
      <c r="B14" s="27" t="s">
        <v>450</v>
      </c>
      <c r="C14" s="7" t="s">
        <v>453</v>
      </c>
      <c r="D14" s="6" t="s">
        <v>532</v>
      </c>
      <c r="E14" s="6" t="s">
        <v>554</v>
      </c>
      <c r="F14" s="6">
        <v>179.52</v>
      </c>
      <c r="G14" s="6" t="s">
        <v>429</v>
      </c>
      <c r="H14" s="6" t="s">
        <v>115</v>
      </c>
      <c r="I14" s="6" t="s">
        <v>94</v>
      </c>
      <c r="J14" s="6" t="s">
        <v>102</v>
      </c>
      <c r="K14" s="6" t="s">
        <v>103</v>
      </c>
    </row>
    <row r="15" spans="1:11" ht="60" x14ac:dyDescent="0.25">
      <c r="A15" s="6">
        <v>12</v>
      </c>
      <c r="B15" s="27" t="s">
        <v>114</v>
      </c>
      <c r="C15" s="7" t="s">
        <v>453</v>
      </c>
      <c r="D15" s="6" t="s">
        <v>532</v>
      </c>
      <c r="E15" s="6">
        <v>1980</v>
      </c>
      <c r="F15" s="6">
        <v>52</v>
      </c>
      <c r="G15" s="6" t="s">
        <v>429</v>
      </c>
      <c r="H15" s="6" t="s">
        <v>115</v>
      </c>
      <c r="I15" s="6" t="s">
        <v>94</v>
      </c>
      <c r="J15" s="6" t="s">
        <v>102</v>
      </c>
      <c r="K15" s="6" t="s">
        <v>446</v>
      </c>
    </row>
    <row r="16" spans="1:11" ht="114.75" x14ac:dyDescent="0.25">
      <c r="A16" s="6">
        <v>13</v>
      </c>
      <c r="B16" s="27" t="s">
        <v>488</v>
      </c>
      <c r="C16" s="7" t="s">
        <v>510</v>
      </c>
      <c r="D16" s="6" t="s">
        <v>532</v>
      </c>
      <c r="E16" s="6" t="s">
        <v>554</v>
      </c>
      <c r="F16" s="6">
        <v>386</v>
      </c>
      <c r="G16" s="6" t="s">
        <v>429</v>
      </c>
      <c r="H16" s="6" t="s">
        <v>507</v>
      </c>
      <c r="I16" s="6" t="s">
        <v>94</v>
      </c>
      <c r="J16" s="6" t="s">
        <v>102</v>
      </c>
      <c r="K16" s="6" t="s">
        <v>103</v>
      </c>
    </row>
    <row r="17" spans="1:11" ht="63.75" x14ac:dyDescent="0.25">
      <c r="A17" s="6">
        <v>14</v>
      </c>
      <c r="B17" s="27" t="s">
        <v>458</v>
      </c>
      <c r="C17" s="7" t="s">
        <v>511</v>
      </c>
      <c r="D17" s="6" t="s">
        <v>532</v>
      </c>
      <c r="E17" s="6" t="s">
        <v>512</v>
      </c>
      <c r="F17" s="6">
        <v>815.6</v>
      </c>
      <c r="G17" s="6" t="s">
        <v>429</v>
      </c>
      <c r="H17" s="6" t="s">
        <v>507</v>
      </c>
      <c r="I17" s="6" t="s">
        <v>94</v>
      </c>
      <c r="J17" s="6" t="s">
        <v>102</v>
      </c>
      <c r="K17" s="6" t="s">
        <v>103</v>
      </c>
    </row>
    <row r="18" spans="1:11" ht="51" x14ac:dyDescent="0.25">
      <c r="A18" s="6">
        <v>15</v>
      </c>
      <c r="B18" s="27" t="s">
        <v>459</v>
      </c>
      <c r="C18" s="7" t="s">
        <v>513</v>
      </c>
      <c r="D18" s="6" t="s">
        <v>92</v>
      </c>
      <c r="E18" s="6" t="s">
        <v>514</v>
      </c>
      <c r="F18" s="6">
        <v>337.3</v>
      </c>
      <c r="G18" s="6" t="s">
        <v>92</v>
      </c>
      <c r="H18" s="6" t="s">
        <v>515</v>
      </c>
      <c r="I18" s="6" t="s">
        <v>99</v>
      </c>
      <c r="J18" s="6" t="s">
        <v>516</v>
      </c>
      <c r="K18" s="6" t="s">
        <v>96</v>
      </c>
    </row>
    <row r="19" spans="1:11" ht="110.1" customHeight="1" x14ac:dyDescent="0.25">
      <c r="A19" s="6">
        <v>16</v>
      </c>
      <c r="B19" s="27" t="s">
        <v>517</v>
      </c>
      <c r="C19" s="7" t="s">
        <v>518</v>
      </c>
      <c r="D19" s="6" t="s">
        <v>532</v>
      </c>
      <c r="E19" s="6" t="s">
        <v>514</v>
      </c>
      <c r="F19" s="6">
        <v>313</v>
      </c>
      <c r="G19" s="6" t="s">
        <v>429</v>
      </c>
      <c r="H19" s="6" t="s">
        <v>519</v>
      </c>
      <c r="I19" s="6" t="s">
        <v>445</v>
      </c>
      <c r="J19" s="6" t="s">
        <v>120</v>
      </c>
      <c r="K19" s="6" t="s">
        <v>106</v>
      </c>
    </row>
    <row r="20" spans="1:11" ht="38.25" x14ac:dyDescent="0.25">
      <c r="A20" s="6">
        <v>17</v>
      </c>
      <c r="B20" s="6" t="s">
        <v>169</v>
      </c>
      <c r="C20" s="6" t="s">
        <v>170</v>
      </c>
      <c r="D20" s="6" t="s">
        <v>92</v>
      </c>
      <c r="E20" s="6">
        <v>1986</v>
      </c>
      <c r="F20" s="6">
        <v>437.5</v>
      </c>
      <c r="G20" s="6" t="s">
        <v>92</v>
      </c>
      <c r="H20" s="6" t="s">
        <v>171</v>
      </c>
      <c r="I20" s="6" t="s">
        <v>172</v>
      </c>
      <c r="J20" s="6" t="s">
        <v>143</v>
      </c>
      <c r="K20" s="6" t="s">
        <v>113</v>
      </c>
    </row>
    <row r="21" spans="1:11" ht="38.25" x14ac:dyDescent="0.25">
      <c r="A21" s="6">
        <v>18</v>
      </c>
      <c r="B21" s="6" t="s">
        <v>173</v>
      </c>
      <c r="C21" s="6" t="s">
        <v>174</v>
      </c>
      <c r="D21" s="6" t="s">
        <v>92</v>
      </c>
      <c r="E21" s="6">
        <v>1990</v>
      </c>
      <c r="F21" s="6">
        <v>398</v>
      </c>
      <c r="G21" s="6" t="s">
        <v>92</v>
      </c>
      <c r="H21" s="6" t="s">
        <v>175</v>
      </c>
      <c r="I21" s="6" t="s">
        <v>176</v>
      </c>
      <c r="J21" s="6" t="s">
        <v>143</v>
      </c>
      <c r="K21" s="6" t="s">
        <v>113</v>
      </c>
    </row>
    <row r="22" spans="1:11" ht="51" x14ac:dyDescent="0.25">
      <c r="A22" s="6">
        <v>19</v>
      </c>
      <c r="B22" s="6" t="s">
        <v>177</v>
      </c>
      <c r="C22" s="6" t="s">
        <v>520</v>
      </c>
      <c r="D22" s="6" t="s">
        <v>92</v>
      </c>
      <c r="E22" s="6">
        <v>1971</v>
      </c>
      <c r="F22" s="6">
        <v>378.2</v>
      </c>
      <c r="G22" s="6" t="s">
        <v>92</v>
      </c>
      <c r="H22" s="6" t="s">
        <v>171</v>
      </c>
      <c r="I22" s="6" t="s">
        <v>138</v>
      </c>
      <c r="J22" s="6" t="s">
        <v>112</v>
      </c>
      <c r="K22" s="6" t="s">
        <v>113</v>
      </c>
    </row>
    <row r="23" spans="1:11" ht="51" x14ac:dyDescent="0.25">
      <c r="A23" s="6">
        <v>20</v>
      </c>
      <c r="B23" s="6" t="s">
        <v>178</v>
      </c>
      <c r="C23" s="6" t="s">
        <v>520</v>
      </c>
      <c r="D23" s="6" t="s">
        <v>92</v>
      </c>
      <c r="E23" s="6">
        <v>1971</v>
      </c>
      <c r="F23" s="6">
        <v>275.8</v>
      </c>
      <c r="G23" s="6" t="s">
        <v>92</v>
      </c>
      <c r="H23" s="6" t="s">
        <v>171</v>
      </c>
      <c r="I23" s="6" t="s">
        <v>138</v>
      </c>
      <c r="J23" s="6" t="s">
        <v>179</v>
      </c>
      <c r="K23" s="6" t="s">
        <v>96</v>
      </c>
    </row>
    <row r="24" spans="1:11" ht="25.5" x14ac:dyDescent="0.25">
      <c r="A24" s="6">
        <v>21</v>
      </c>
      <c r="B24" s="6" t="s">
        <v>180</v>
      </c>
      <c r="C24" s="6" t="s">
        <v>170</v>
      </c>
      <c r="D24" s="6" t="s">
        <v>92</v>
      </c>
      <c r="E24" s="6">
        <v>1986</v>
      </c>
      <c r="F24" s="6">
        <v>354.85</v>
      </c>
      <c r="G24" s="6" t="s">
        <v>92</v>
      </c>
      <c r="H24" s="6" t="s">
        <v>115</v>
      </c>
      <c r="I24" s="6" t="s">
        <v>138</v>
      </c>
      <c r="J24" s="6" t="s">
        <v>129</v>
      </c>
      <c r="K24" s="6" t="s">
        <v>103</v>
      </c>
    </row>
    <row r="25" spans="1:11" ht="51" x14ac:dyDescent="0.25">
      <c r="A25" s="6">
        <v>22</v>
      </c>
      <c r="B25" s="6" t="s">
        <v>181</v>
      </c>
      <c r="C25" s="6" t="s">
        <v>520</v>
      </c>
      <c r="D25" s="6" t="s">
        <v>92</v>
      </c>
      <c r="E25" s="6">
        <v>1971</v>
      </c>
      <c r="F25" s="6">
        <v>225</v>
      </c>
      <c r="G25" s="6" t="s">
        <v>92</v>
      </c>
      <c r="H25" s="6" t="s">
        <v>115</v>
      </c>
      <c r="I25" s="6" t="s">
        <v>138</v>
      </c>
      <c r="J25" s="6" t="s">
        <v>179</v>
      </c>
      <c r="K25" s="6" t="s">
        <v>113</v>
      </c>
    </row>
    <row r="26" spans="1:11" ht="51" x14ac:dyDescent="0.25">
      <c r="A26" s="6">
        <v>23</v>
      </c>
      <c r="B26" s="6" t="s">
        <v>182</v>
      </c>
      <c r="C26" s="6" t="s">
        <v>520</v>
      </c>
      <c r="D26" s="6" t="s">
        <v>92</v>
      </c>
      <c r="E26" s="6">
        <v>1971</v>
      </c>
      <c r="F26" s="6">
        <v>301</v>
      </c>
      <c r="G26" s="6" t="s">
        <v>92</v>
      </c>
      <c r="H26" s="6" t="s">
        <v>115</v>
      </c>
      <c r="I26" s="6" t="s">
        <v>138</v>
      </c>
      <c r="J26" s="6" t="s">
        <v>179</v>
      </c>
      <c r="K26" s="6" t="s">
        <v>113</v>
      </c>
    </row>
    <row r="27" spans="1:11" ht="51" x14ac:dyDescent="0.25">
      <c r="A27" s="6">
        <v>24</v>
      </c>
      <c r="B27" s="6" t="s">
        <v>183</v>
      </c>
      <c r="C27" s="6" t="s">
        <v>520</v>
      </c>
      <c r="D27" s="6" t="s">
        <v>92</v>
      </c>
      <c r="E27" s="6">
        <v>1971</v>
      </c>
      <c r="F27" s="6">
        <v>15</v>
      </c>
      <c r="G27" s="6" t="s">
        <v>92</v>
      </c>
      <c r="H27" s="6" t="s">
        <v>115</v>
      </c>
      <c r="I27" s="6" t="s">
        <v>138</v>
      </c>
      <c r="J27" s="6" t="s">
        <v>179</v>
      </c>
      <c r="K27" s="6" t="s">
        <v>113</v>
      </c>
    </row>
    <row r="28" spans="1:11" ht="38.25" x14ac:dyDescent="0.25">
      <c r="A28" s="6">
        <v>25</v>
      </c>
      <c r="B28" s="6" t="s">
        <v>162</v>
      </c>
      <c r="C28" s="6" t="s">
        <v>184</v>
      </c>
      <c r="D28" s="6" t="s">
        <v>92</v>
      </c>
      <c r="E28" s="6">
        <v>1989</v>
      </c>
      <c r="F28" s="6">
        <v>335.79</v>
      </c>
      <c r="G28" s="6" t="s">
        <v>92</v>
      </c>
      <c r="H28" s="6" t="s">
        <v>115</v>
      </c>
      <c r="I28" s="1" t="s">
        <v>185</v>
      </c>
      <c r="J28" s="6" t="s">
        <v>186</v>
      </c>
      <c r="K28" s="6" t="s">
        <v>455</v>
      </c>
    </row>
    <row r="29" spans="1:11" ht="51" x14ac:dyDescent="0.25">
      <c r="A29" s="6">
        <v>26</v>
      </c>
      <c r="B29" s="6" t="s">
        <v>522</v>
      </c>
      <c r="C29" s="6" t="s">
        <v>523</v>
      </c>
      <c r="D29" s="6" t="s">
        <v>429</v>
      </c>
      <c r="E29" s="6">
        <v>1610</v>
      </c>
      <c r="F29" s="6">
        <v>726.5</v>
      </c>
      <c r="G29" s="6" t="s">
        <v>98</v>
      </c>
      <c r="H29" s="6" t="s">
        <v>524</v>
      </c>
      <c r="I29" s="1" t="s">
        <v>105</v>
      </c>
      <c r="J29" s="6" t="s">
        <v>525</v>
      </c>
      <c r="K29" s="6" t="s">
        <v>168</v>
      </c>
    </row>
    <row r="30" spans="1:11" ht="51" x14ac:dyDescent="0.25">
      <c r="A30" s="6">
        <v>27</v>
      </c>
      <c r="B30" s="6" t="s">
        <v>526</v>
      </c>
      <c r="C30" s="6" t="s">
        <v>523</v>
      </c>
      <c r="D30" s="6" t="s">
        <v>429</v>
      </c>
      <c r="E30" s="6" t="s">
        <v>527</v>
      </c>
      <c r="F30" s="6">
        <v>172</v>
      </c>
      <c r="G30" s="6" t="s">
        <v>429</v>
      </c>
      <c r="H30" s="6" t="s">
        <v>528</v>
      </c>
      <c r="I30" s="1" t="s">
        <v>105</v>
      </c>
      <c r="J30" s="6" t="s">
        <v>525</v>
      </c>
      <c r="K30" s="6" t="s">
        <v>168</v>
      </c>
    </row>
    <row r="31" spans="1:11" ht="38.25" x14ac:dyDescent="0.25">
      <c r="A31" s="6">
        <v>28</v>
      </c>
      <c r="B31" s="6" t="s">
        <v>529</v>
      </c>
      <c r="C31" s="6" t="s">
        <v>523</v>
      </c>
      <c r="D31" s="6" t="s">
        <v>429</v>
      </c>
      <c r="E31" s="6" t="s">
        <v>514</v>
      </c>
      <c r="F31" s="6">
        <v>239</v>
      </c>
      <c r="G31" s="6" t="s">
        <v>429</v>
      </c>
      <c r="H31" s="6" t="s">
        <v>115</v>
      </c>
      <c r="I31" s="1" t="s">
        <v>530</v>
      </c>
      <c r="J31" s="6" t="s">
        <v>120</v>
      </c>
      <c r="K31" s="6" t="s">
        <v>106</v>
      </c>
    </row>
    <row r="32" spans="1:11" ht="38.25" x14ac:dyDescent="0.25">
      <c r="A32" s="6">
        <v>29</v>
      </c>
      <c r="B32" s="6" t="s">
        <v>492</v>
      </c>
      <c r="C32" s="6" t="s">
        <v>531</v>
      </c>
      <c r="D32" s="6" t="s">
        <v>532</v>
      </c>
      <c r="E32" s="6">
        <v>1966</v>
      </c>
      <c r="F32" s="6">
        <v>1141</v>
      </c>
      <c r="G32" s="6" t="s">
        <v>429</v>
      </c>
      <c r="H32" s="6" t="s">
        <v>507</v>
      </c>
      <c r="I32" s="1" t="s">
        <v>94</v>
      </c>
      <c r="J32" s="6" t="s">
        <v>533</v>
      </c>
      <c r="K32" s="6" t="s">
        <v>113</v>
      </c>
    </row>
    <row r="33" spans="1:11" ht="38.25" x14ac:dyDescent="0.25">
      <c r="A33" s="6">
        <v>30</v>
      </c>
      <c r="B33" s="6" t="s">
        <v>534</v>
      </c>
      <c r="C33" s="6" t="s">
        <v>531</v>
      </c>
      <c r="D33" s="6" t="s">
        <v>429</v>
      </c>
      <c r="E33" s="6">
        <v>1966</v>
      </c>
      <c r="F33" s="6">
        <v>57.6</v>
      </c>
      <c r="G33" s="6" t="s">
        <v>98</v>
      </c>
      <c r="H33" s="6" t="s">
        <v>115</v>
      </c>
      <c r="I33" s="1" t="s">
        <v>124</v>
      </c>
      <c r="J33" s="6" t="s">
        <v>533</v>
      </c>
      <c r="K33" s="6" t="s">
        <v>113</v>
      </c>
    </row>
    <row r="34" spans="1:11" ht="102" x14ac:dyDescent="0.25">
      <c r="A34" s="6">
        <v>31</v>
      </c>
      <c r="B34" s="6" t="s">
        <v>535</v>
      </c>
      <c r="C34" s="6" t="s">
        <v>536</v>
      </c>
      <c r="D34" s="6" t="s">
        <v>92</v>
      </c>
      <c r="E34" s="6">
        <v>1976</v>
      </c>
      <c r="F34" s="6">
        <v>573.86</v>
      </c>
      <c r="G34" s="6" t="s">
        <v>438</v>
      </c>
      <c r="H34" s="6" t="s">
        <v>515</v>
      </c>
      <c r="I34" s="1" t="s">
        <v>445</v>
      </c>
      <c r="J34" s="6" t="s">
        <v>112</v>
      </c>
      <c r="K34" s="6" t="s">
        <v>537</v>
      </c>
    </row>
    <row r="35" spans="1:11" x14ac:dyDescent="0.25">
      <c r="A35" s="123" t="s">
        <v>121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5">
      <c r="A36" s="124" t="s">
        <v>0</v>
      </c>
      <c r="B36" s="124" t="s">
        <v>77</v>
      </c>
      <c r="C36" s="124" t="s">
        <v>78</v>
      </c>
      <c r="D36" s="125" t="s">
        <v>79</v>
      </c>
      <c r="E36" s="124" t="s">
        <v>80</v>
      </c>
      <c r="F36" s="124" t="s">
        <v>81</v>
      </c>
      <c r="G36" s="124" t="s">
        <v>82</v>
      </c>
      <c r="H36" s="8" t="s">
        <v>83</v>
      </c>
      <c r="I36" s="124" t="s">
        <v>84</v>
      </c>
      <c r="J36" s="124"/>
      <c r="K36" s="124"/>
    </row>
    <row r="37" spans="1:11" ht="63" x14ac:dyDescent="0.25">
      <c r="A37" s="124"/>
      <c r="B37" s="124"/>
      <c r="C37" s="124"/>
      <c r="D37" s="125"/>
      <c r="E37" s="124"/>
      <c r="F37" s="124"/>
      <c r="G37" s="124"/>
      <c r="H37" s="9" t="s">
        <v>85</v>
      </c>
      <c r="I37" s="124"/>
      <c r="J37" s="124"/>
      <c r="K37" s="124"/>
    </row>
    <row r="38" spans="1:11" ht="31.5" x14ac:dyDescent="0.25">
      <c r="A38" s="124"/>
      <c r="B38" s="124"/>
      <c r="C38" s="124"/>
      <c r="D38" s="125"/>
      <c r="E38" s="124"/>
      <c r="F38" s="124"/>
      <c r="G38" s="124"/>
      <c r="H38" s="9"/>
      <c r="I38" s="10" t="s">
        <v>86</v>
      </c>
      <c r="J38" s="10" t="s">
        <v>87</v>
      </c>
      <c r="K38" s="10" t="s">
        <v>88</v>
      </c>
    </row>
    <row r="39" spans="1:11" ht="120" x14ac:dyDescent="0.25">
      <c r="A39" s="10">
        <v>1</v>
      </c>
      <c r="B39" s="49" t="s">
        <v>122</v>
      </c>
      <c r="C39" s="11" t="s">
        <v>583</v>
      </c>
      <c r="D39" s="10" t="s">
        <v>123</v>
      </c>
      <c r="E39" s="10">
        <v>1972</v>
      </c>
      <c r="F39" s="10">
        <v>386.08</v>
      </c>
      <c r="G39" s="10" t="s">
        <v>123</v>
      </c>
      <c r="H39" s="10" t="s">
        <v>119</v>
      </c>
      <c r="I39" s="10" t="s">
        <v>124</v>
      </c>
      <c r="J39" s="10" t="s">
        <v>125</v>
      </c>
      <c r="K39" s="10" t="s">
        <v>126</v>
      </c>
    </row>
    <row r="40" spans="1:11" ht="60" x14ac:dyDescent="0.25">
      <c r="A40" s="10">
        <v>2</v>
      </c>
      <c r="B40" s="49" t="s">
        <v>127</v>
      </c>
      <c r="C40" s="11" t="s">
        <v>583</v>
      </c>
      <c r="D40" s="10" t="s">
        <v>123</v>
      </c>
      <c r="E40" s="10">
        <v>1976</v>
      </c>
      <c r="F40" s="10">
        <v>66.7</v>
      </c>
      <c r="G40" s="10"/>
      <c r="H40" s="10" t="s">
        <v>128</v>
      </c>
      <c r="I40" s="10" t="s">
        <v>538</v>
      </c>
      <c r="J40" s="10" t="s">
        <v>130</v>
      </c>
      <c r="K40" s="10" t="s">
        <v>106</v>
      </c>
    </row>
    <row r="41" spans="1:11" ht="60" x14ac:dyDescent="0.25">
      <c r="A41" s="10">
        <v>3</v>
      </c>
      <c r="B41" s="49" t="s">
        <v>131</v>
      </c>
      <c r="C41" s="11" t="s">
        <v>583</v>
      </c>
      <c r="D41" s="10" t="s">
        <v>128</v>
      </c>
      <c r="E41" s="10">
        <v>1976</v>
      </c>
      <c r="F41" s="10">
        <v>9.4</v>
      </c>
      <c r="G41" s="10"/>
      <c r="H41" s="10" t="s">
        <v>128</v>
      </c>
      <c r="I41" s="10" t="s">
        <v>132</v>
      </c>
      <c r="J41" s="10" t="s">
        <v>132</v>
      </c>
      <c r="K41" s="10" t="s">
        <v>539</v>
      </c>
    </row>
    <row r="42" spans="1:11" ht="60" x14ac:dyDescent="0.25">
      <c r="A42" s="10">
        <v>4</v>
      </c>
      <c r="B42" s="49" t="s">
        <v>133</v>
      </c>
      <c r="C42" s="11" t="s">
        <v>583</v>
      </c>
      <c r="D42" s="10" t="s">
        <v>128</v>
      </c>
      <c r="E42" s="10">
        <v>1981</v>
      </c>
      <c r="F42" s="10">
        <v>10.8</v>
      </c>
      <c r="G42" s="10"/>
      <c r="H42" s="10" t="s">
        <v>128</v>
      </c>
      <c r="I42" s="10" t="s">
        <v>120</v>
      </c>
      <c r="J42" s="10" t="s">
        <v>102</v>
      </c>
      <c r="K42" s="10" t="s">
        <v>540</v>
      </c>
    </row>
    <row r="43" spans="1:11" x14ac:dyDescent="0.25">
      <c r="A43" s="123" t="s">
        <v>134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</row>
    <row r="44" spans="1:11" x14ac:dyDescent="0.25">
      <c r="A44" s="127" t="s">
        <v>0</v>
      </c>
      <c r="B44" s="127" t="s">
        <v>77</v>
      </c>
      <c r="C44" s="127" t="s">
        <v>78</v>
      </c>
      <c r="D44" s="127" t="s">
        <v>79</v>
      </c>
      <c r="E44" s="127" t="s">
        <v>80</v>
      </c>
      <c r="F44" s="127" t="s">
        <v>81</v>
      </c>
      <c r="G44" s="127" t="s">
        <v>82</v>
      </c>
      <c r="H44" s="1" t="s">
        <v>83</v>
      </c>
      <c r="I44" s="127" t="s">
        <v>84</v>
      </c>
      <c r="J44" s="127"/>
      <c r="K44" s="127"/>
    </row>
    <row r="45" spans="1:11" ht="51" x14ac:dyDescent="0.25">
      <c r="A45" s="127"/>
      <c r="B45" s="127"/>
      <c r="C45" s="127"/>
      <c r="D45" s="127"/>
      <c r="E45" s="127"/>
      <c r="F45" s="127"/>
      <c r="G45" s="127"/>
      <c r="H45" s="12" t="s">
        <v>85</v>
      </c>
      <c r="I45" s="127"/>
      <c r="J45" s="127"/>
      <c r="K45" s="127"/>
    </row>
    <row r="46" spans="1:11" ht="25.5" x14ac:dyDescent="0.25">
      <c r="A46" s="127"/>
      <c r="B46" s="127"/>
      <c r="C46" s="127"/>
      <c r="D46" s="127"/>
      <c r="E46" s="127"/>
      <c r="F46" s="127"/>
      <c r="G46" s="127"/>
      <c r="H46" s="12"/>
      <c r="I46" s="6" t="s">
        <v>86</v>
      </c>
      <c r="J46" s="6" t="s">
        <v>87</v>
      </c>
      <c r="K46" s="6" t="s">
        <v>88</v>
      </c>
    </row>
    <row r="47" spans="1:11" ht="38.25" x14ac:dyDescent="0.25">
      <c r="A47" s="6" t="s">
        <v>135</v>
      </c>
      <c r="B47" s="6" t="s">
        <v>136</v>
      </c>
      <c r="C47" s="43" t="s">
        <v>137</v>
      </c>
      <c r="D47" s="43" t="s">
        <v>92</v>
      </c>
      <c r="E47" s="43">
        <v>1967</v>
      </c>
      <c r="F47" s="43">
        <v>2321</v>
      </c>
      <c r="G47" s="43" t="s">
        <v>92</v>
      </c>
      <c r="H47" s="43" t="s">
        <v>119</v>
      </c>
      <c r="I47" s="43" t="s">
        <v>138</v>
      </c>
      <c r="J47" s="43" t="s">
        <v>139</v>
      </c>
      <c r="K47" s="43" t="s">
        <v>113</v>
      </c>
    </row>
    <row r="48" spans="1:11" ht="38.25" x14ac:dyDescent="0.25">
      <c r="A48" s="6">
        <v>2</v>
      </c>
      <c r="B48" s="42" t="s">
        <v>442</v>
      </c>
      <c r="C48" s="44" t="s">
        <v>473</v>
      </c>
      <c r="D48" s="44" t="s">
        <v>123</v>
      </c>
      <c r="E48" s="44">
        <v>2005</v>
      </c>
      <c r="F48" s="44">
        <v>816</v>
      </c>
      <c r="G48" s="44" t="s">
        <v>123</v>
      </c>
      <c r="H48" s="44" t="s">
        <v>115</v>
      </c>
      <c r="I48" s="44" t="s">
        <v>474</v>
      </c>
      <c r="J48" s="44" t="s">
        <v>115</v>
      </c>
      <c r="K48" s="44" t="s">
        <v>106</v>
      </c>
    </row>
    <row r="49" spans="1:11" ht="45" x14ac:dyDescent="0.25">
      <c r="A49" s="6">
        <v>3</v>
      </c>
      <c r="B49" s="42" t="s">
        <v>443</v>
      </c>
      <c r="C49" s="44" t="s">
        <v>475</v>
      </c>
      <c r="D49" s="44" t="s">
        <v>123</v>
      </c>
      <c r="E49" s="44">
        <v>2005</v>
      </c>
      <c r="F49" s="44">
        <v>288</v>
      </c>
      <c r="G49" s="44" t="s">
        <v>123</v>
      </c>
      <c r="H49" s="44" t="s">
        <v>115</v>
      </c>
      <c r="I49" s="44" t="s">
        <v>474</v>
      </c>
      <c r="J49" s="44" t="s">
        <v>115</v>
      </c>
      <c r="K49" s="44" t="s">
        <v>106</v>
      </c>
    </row>
    <row r="50" spans="1:11" ht="38.25" x14ac:dyDescent="0.25">
      <c r="A50" s="6">
        <v>4</v>
      </c>
      <c r="B50" s="42" t="s">
        <v>444</v>
      </c>
      <c r="C50" s="44" t="s">
        <v>473</v>
      </c>
      <c r="D50" s="44" t="s">
        <v>123</v>
      </c>
      <c r="E50" s="44">
        <v>1999</v>
      </c>
      <c r="F50" s="44">
        <v>358.9</v>
      </c>
      <c r="G50" s="44" t="s">
        <v>123</v>
      </c>
      <c r="H50" s="44" t="s">
        <v>476</v>
      </c>
      <c r="I50" s="44" t="s">
        <v>477</v>
      </c>
      <c r="J50" s="44" t="s">
        <v>139</v>
      </c>
      <c r="K50" s="44" t="s">
        <v>106</v>
      </c>
    </row>
    <row r="51" spans="1:11" x14ac:dyDescent="0.25">
      <c r="A51" s="123" t="s">
        <v>40</v>
      </c>
      <c r="B51" s="123"/>
      <c r="C51" s="128"/>
      <c r="D51" s="128"/>
      <c r="E51" s="128"/>
      <c r="F51" s="128"/>
      <c r="G51" s="128"/>
      <c r="H51" s="128"/>
      <c r="I51" s="128"/>
      <c r="J51" s="128"/>
      <c r="K51" s="128"/>
    </row>
    <row r="52" spans="1:11" x14ac:dyDescent="0.25">
      <c r="A52" s="124" t="s">
        <v>0</v>
      </c>
      <c r="B52" s="124" t="s">
        <v>77</v>
      </c>
      <c r="C52" s="124" t="s">
        <v>78</v>
      </c>
      <c r="D52" s="124" t="s">
        <v>79</v>
      </c>
      <c r="E52" s="124" t="s">
        <v>80</v>
      </c>
      <c r="F52" s="124" t="s">
        <v>81</v>
      </c>
      <c r="G52" s="124" t="s">
        <v>82</v>
      </c>
      <c r="H52" s="8" t="s">
        <v>83</v>
      </c>
      <c r="I52" s="124" t="s">
        <v>84</v>
      </c>
      <c r="J52" s="124"/>
      <c r="K52" s="124"/>
    </row>
    <row r="53" spans="1:11" ht="63" x14ac:dyDescent="0.25">
      <c r="A53" s="124"/>
      <c r="B53" s="124"/>
      <c r="C53" s="124"/>
      <c r="D53" s="124"/>
      <c r="E53" s="124"/>
      <c r="F53" s="124"/>
      <c r="G53" s="124"/>
      <c r="H53" s="9" t="s">
        <v>85</v>
      </c>
      <c r="I53" s="124"/>
      <c r="J53" s="124"/>
      <c r="K53" s="124"/>
    </row>
    <row r="54" spans="1:11" ht="31.5" x14ac:dyDescent="0.25">
      <c r="A54" s="124"/>
      <c r="B54" s="124"/>
      <c r="C54" s="124"/>
      <c r="D54" s="124"/>
      <c r="E54" s="124"/>
      <c r="F54" s="124"/>
      <c r="G54" s="124"/>
      <c r="H54" s="9"/>
      <c r="I54" s="10" t="s">
        <v>86</v>
      </c>
      <c r="J54" s="10" t="s">
        <v>87</v>
      </c>
      <c r="K54" s="10" t="s">
        <v>88</v>
      </c>
    </row>
    <row r="55" spans="1:11" ht="63" x14ac:dyDescent="0.25">
      <c r="A55" s="10">
        <v>1</v>
      </c>
      <c r="B55" s="10" t="s">
        <v>140</v>
      </c>
      <c r="C55" s="10" t="s">
        <v>141</v>
      </c>
      <c r="D55" s="10" t="s">
        <v>92</v>
      </c>
      <c r="E55" s="10">
        <v>1962</v>
      </c>
      <c r="F55" s="10">
        <v>3736</v>
      </c>
      <c r="G55" s="10" t="s">
        <v>92</v>
      </c>
      <c r="H55" s="10" t="s">
        <v>142</v>
      </c>
      <c r="I55" s="10" t="s">
        <v>138</v>
      </c>
      <c r="J55" s="10" t="s">
        <v>143</v>
      </c>
      <c r="K55" s="10" t="s">
        <v>113</v>
      </c>
    </row>
    <row r="56" spans="1:11" ht="63" x14ac:dyDescent="0.25">
      <c r="A56" s="10">
        <v>2</v>
      </c>
      <c r="B56" s="10" t="s">
        <v>144</v>
      </c>
      <c r="C56" s="10" t="s">
        <v>141</v>
      </c>
      <c r="D56" s="10" t="s">
        <v>92</v>
      </c>
      <c r="E56" s="10">
        <v>2012</v>
      </c>
      <c r="F56" s="10">
        <v>1810.62</v>
      </c>
      <c r="G56" s="10" t="s">
        <v>92</v>
      </c>
      <c r="H56" s="10" t="s">
        <v>142</v>
      </c>
      <c r="I56" s="10" t="s">
        <v>130</v>
      </c>
      <c r="J56" s="10"/>
      <c r="K56" s="10" t="s">
        <v>106</v>
      </c>
    </row>
    <row r="57" spans="1:11" ht="63" x14ac:dyDescent="0.25">
      <c r="A57" s="10">
        <v>3</v>
      </c>
      <c r="B57" s="10" t="s">
        <v>145</v>
      </c>
      <c r="C57" s="10" t="s">
        <v>141</v>
      </c>
      <c r="D57" s="10" t="s">
        <v>92</v>
      </c>
      <c r="E57" s="10">
        <v>1928</v>
      </c>
      <c r="F57" s="10">
        <v>430</v>
      </c>
      <c r="G57" s="10" t="s">
        <v>92</v>
      </c>
      <c r="H57" s="10" t="s">
        <v>142</v>
      </c>
      <c r="I57" s="10" t="s">
        <v>138</v>
      </c>
      <c r="J57" s="10" t="s">
        <v>120</v>
      </c>
      <c r="K57" s="10" t="s">
        <v>106</v>
      </c>
    </row>
    <row r="58" spans="1:11" x14ac:dyDescent="0.25">
      <c r="A58" s="123" t="s">
        <v>45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x14ac:dyDescent="0.25">
      <c r="A59" s="127" t="s">
        <v>0</v>
      </c>
      <c r="B59" s="127" t="s">
        <v>77</v>
      </c>
      <c r="C59" s="127" t="s">
        <v>78</v>
      </c>
      <c r="D59" s="127" t="s">
        <v>79</v>
      </c>
      <c r="E59" s="127" t="s">
        <v>80</v>
      </c>
      <c r="F59" s="127" t="s">
        <v>81</v>
      </c>
      <c r="G59" s="127" t="s">
        <v>82</v>
      </c>
      <c r="H59" s="1" t="s">
        <v>83</v>
      </c>
      <c r="I59" s="127" t="s">
        <v>84</v>
      </c>
      <c r="J59" s="127"/>
      <c r="K59" s="127"/>
    </row>
    <row r="60" spans="1:11" ht="51" x14ac:dyDescent="0.25">
      <c r="A60" s="127"/>
      <c r="B60" s="127"/>
      <c r="C60" s="127"/>
      <c r="D60" s="127"/>
      <c r="E60" s="127"/>
      <c r="F60" s="127"/>
      <c r="G60" s="127"/>
      <c r="H60" s="12" t="s">
        <v>85</v>
      </c>
      <c r="I60" s="127"/>
      <c r="J60" s="127"/>
      <c r="K60" s="127"/>
    </row>
    <row r="61" spans="1:11" ht="25.5" x14ac:dyDescent="0.25">
      <c r="A61" s="127"/>
      <c r="B61" s="127"/>
      <c r="C61" s="127"/>
      <c r="D61" s="127"/>
      <c r="E61" s="127"/>
      <c r="F61" s="127"/>
      <c r="G61" s="127"/>
      <c r="H61" s="12"/>
      <c r="I61" s="6" t="s">
        <v>86</v>
      </c>
      <c r="J61" s="6" t="s">
        <v>87</v>
      </c>
      <c r="K61" s="6" t="s">
        <v>88</v>
      </c>
    </row>
    <row r="62" spans="1:11" ht="38.25" x14ac:dyDescent="0.25">
      <c r="A62" s="6">
        <v>1</v>
      </c>
      <c r="B62" s="6" t="s">
        <v>146</v>
      </c>
      <c r="C62" s="6" t="s">
        <v>147</v>
      </c>
      <c r="D62" s="6" t="s">
        <v>92</v>
      </c>
      <c r="E62" s="6">
        <v>1992</v>
      </c>
      <c r="F62" s="6">
        <v>3296.7</v>
      </c>
      <c r="G62" s="6" t="s">
        <v>92</v>
      </c>
      <c r="H62" s="6" t="s">
        <v>148</v>
      </c>
      <c r="I62" s="6" t="s">
        <v>138</v>
      </c>
      <c r="J62" s="6" t="s">
        <v>112</v>
      </c>
      <c r="K62" s="6" t="s">
        <v>106</v>
      </c>
    </row>
    <row r="63" spans="1:11" ht="38.25" x14ac:dyDescent="0.25">
      <c r="A63" s="6">
        <v>2</v>
      </c>
      <c r="B63" s="6" t="s">
        <v>149</v>
      </c>
      <c r="C63" s="6" t="s">
        <v>147</v>
      </c>
      <c r="D63" s="6" t="s">
        <v>92</v>
      </c>
      <c r="E63" s="6">
        <v>1928</v>
      </c>
      <c r="F63" s="6">
        <v>430</v>
      </c>
      <c r="G63" s="6" t="s">
        <v>92</v>
      </c>
      <c r="H63" s="6" t="s">
        <v>101</v>
      </c>
      <c r="I63" s="6" t="s">
        <v>138</v>
      </c>
      <c r="J63" s="6" t="s">
        <v>120</v>
      </c>
      <c r="K63" s="6" t="s">
        <v>106</v>
      </c>
    </row>
    <row r="64" spans="1:11" ht="38.25" x14ac:dyDescent="0.25">
      <c r="A64" s="6">
        <v>3</v>
      </c>
      <c r="B64" s="6" t="s">
        <v>144</v>
      </c>
      <c r="C64" s="6" t="s">
        <v>147</v>
      </c>
      <c r="D64" s="6" t="s">
        <v>92</v>
      </c>
      <c r="E64" s="6">
        <v>2009</v>
      </c>
      <c r="F64" s="6">
        <v>1596</v>
      </c>
      <c r="G64" s="6" t="s">
        <v>92</v>
      </c>
      <c r="H64" s="6" t="s">
        <v>101</v>
      </c>
      <c r="I64" s="6" t="s">
        <v>138</v>
      </c>
      <c r="J64" s="6"/>
      <c r="K64" s="6" t="s">
        <v>113</v>
      </c>
    </row>
    <row r="65" spans="1:11" x14ac:dyDescent="0.25">
      <c r="A65" s="130" t="s">
        <v>50</v>
      </c>
      <c r="B65" s="131"/>
      <c r="C65" s="131"/>
      <c r="D65" s="131"/>
      <c r="E65" s="131"/>
      <c r="F65" s="131"/>
      <c r="G65" s="131"/>
      <c r="H65" s="131"/>
      <c r="I65" s="131"/>
      <c r="J65" s="131"/>
      <c r="K65" s="132"/>
    </row>
    <row r="66" spans="1:11" x14ac:dyDescent="0.25">
      <c r="A66" s="127" t="s">
        <v>0</v>
      </c>
      <c r="B66" s="127" t="s">
        <v>77</v>
      </c>
      <c r="C66" s="127" t="s">
        <v>78</v>
      </c>
      <c r="D66" s="127" t="s">
        <v>79</v>
      </c>
      <c r="E66" s="127" t="s">
        <v>80</v>
      </c>
      <c r="F66" s="127" t="s">
        <v>81</v>
      </c>
      <c r="G66" s="127" t="s">
        <v>82</v>
      </c>
      <c r="H66" s="1" t="s">
        <v>83</v>
      </c>
      <c r="I66" s="127" t="s">
        <v>84</v>
      </c>
      <c r="J66" s="127"/>
      <c r="K66" s="127"/>
    </row>
    <row r="67" spans="1:11" ht="51" x14ac:dyDescent="0.25">
      <c r="A67" s="127"/>
      <c r="B67" s="127"/>
      <c r="C67" s="127"/>
      <c r="D67" s="127"/>
      <c r="E67" s="127"/>
      <c r="F67" s="127"/>
      <c r="G67" s="127"/>
      <c r="H67" s="12" t="s">
        <v>85</v>
      </c>
      <c r="I67" s="127"/>
      <c r="J67" s="127"/>
      <c r="K67" s="127"/>
    </row>
    <row r="68" spans="1:11" ht="25.5" x14ac:dyDescent="0.25">
      <c r="A68" s="127"/>
      <c r="B68" s="127"/>
      <c r="C68" s="127"/>
      <c r="D68" s="127"/>
      <c r="E68" s="127"/>
      <c r="F68" s="127"/>
      <c r="G68" s="127"/>
      <c r="H68" s="12"/>
      <c r="I68" s="6" t="s">
        <v>86</v>
      </c>
      <c r="J68" s="6" t="s">
        <v>87</v>
      </c>
      <c r="K68" s="6" t="s">
        <v>88</v>
      </c>
    </row>
    <row r="69" spans="1:11" ht="45" x14ac:dyDescent="0.25">
      <c r="A69" s="4">
        <v>1</v>
      </c>
      <c r="B69" s="4" t="s">
        <v>221</v>
      </c>
      <c r="C69" s="4" t="s">
        <v>437</v>
      </c>
      <c r="D69" s="4" t="s">
        <v>438</v>
      </c>
      <c r="E69" s="4" t="s">
        <v>439</v>
      </c>
      <c r="F69" s="4">
        <v>3255</v>
      </c>
      <c r="G69" s="4" t="s">
        <v>92</v>
      </c>
      <c r="H69" s="4" t="s">
        <v>119</v>
      </c>
      <c r="I69" s="4" t="s">
        <v>124</v>
      </c>
      <c r="J69" s="4" t="s">
        <v>112</v>
      </c>
      <c r="K69" s="4" t="s">
        <v>96</v>
      </c>
    </row>
    <row r="70" spans="1:11" ht="45" x14ac:dyDescent="0.25">
      <c r="A70" s="4">
        <v>2</v>
      </c>
      <c r="B70" s="4" t="s">
        <v>144</v>
      </c>
      <c r="C70" s="4" t="s">
        <v>437</v>
      </c>
      <c r="D70" s="4" t="s">
        <v>438</v>
      </c>
      <c r="E70" s="4" t="s">
        <v>440</v>
      </c>
      <c r="F70" s="4">
        <v>2875</v>
      </c>
      <c r="G70" s="4" t="s">
        <v>438</v>
      </c>
      <c r="H70" s="4" t="s">
        <v>119</v>
      </c>
      <c r="I70" s="4" t="s">
        <v>138</v>
      </c>
      <c r="J70" s="4" t="s">
        <v>441</v>
      </c>
      <c r="K70" s="4" t="s">
        <v>106</v>
      </c>
    </row>
    <row r="71" spans="1:11" x14ac:dyDescent="0.25">
      <c r="A71" s="123" t="s">
        <v>150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</row>
    <row r="72" spans="1:11" x14ac:dyDescent="0.25">
      <c r="A72" s="127" t="s">
        <v>0</v>
      </c>
      <c r="B72" s="127" t="s">
        <v>77</v>
      </c>
      <c r="C72" s="127" t="s">
        <v>78</v>
      </c>
      <c r="D72" s="127" t="s">
        <v>79</v>
      </c>
      <c r="E72" s="127" t="s">
        <v>80</v>
      </c>
      <c r="F72" s="127" t="s">
        <v>81</v>
      </c>
      <c r="G72" s="127" t="s">
        <v>82</v>
      </c>
      <c r="H72" s="1" t="s">
        <v>83</v>
      </c>
      <c r="I72" s="127" t="s">
        <v>84</v>
      </c>
      <c r="J72" s="127"/>
      <c r="K72" s="127"/>
    </row>
    <row r="73" spans="1:11" ht="51" x14ac:dyDescent="0.25">
      <c r="A73" s="127"/>
      <c r="B73" s="127"/>
      <c r="C73" s="127"/>
      <c r="D73" s="127"/>
      <c r="E73" s="127"/>
      <c r="F73" s="127"/>
      <c r="G73" s="127"/>
      <c r="H73" s="12" t="s">
        <v>85</v>
      </c>
      <c r="I73" s="127"/>
      <c r="J73" s="127"/>
      <c r="K73" s="127"/>
    </row>
    <row r="74" spans="1:11" ht="25.5" x14ac:dyDescent="0.25">
      <c r="A74" s="127"/>
      <c r="B74" s="127"/>
      <c r="C74" s="127"/>
      <c r="D74" s="127"/>
      <c r="E74" s="127"/>
      <c r="F74" s="127"/>
      <c r="G74" s="127"/>
      <c r="H74" s="12"/>
      <c r="I74" s="6" t="s">
        <v>86</v>
      </c>
      <c r="J74" s="6" t="s">
        <v>87</v>
      </c>
      <c r="K74" s="6" t="s">
        <v>88</v>
      </c>
    </row>
    <row r="75" spans="1:11" ht="25.5" x14ac:dyDescent="0.25">
      <c r="A75" s="6" t="s">
        <v>135</v>
      </c>
      <c r="B75" s="6" t="s">
        <v>151</v>
      </c>
      <c r="C75" s="6" t="s">
        <v>137</v>
      </c>
      <c r="D75" s="6" t="s">
        <v>92</v>
      </c>
      <c r="E75" s="6">
        <v>1968</v>
      </c>
      <c r="F75" s="6">
        <v>1564</v>
      </c>
      <c r="G75" s="6" t="s">
        <v>92</v>
      </c>
      <c r="H75" s="6" t="s">
        <v>119</v>
      </c>
      <c r="I75" s="6" t="s">
        <v>138</v>
      </c>
      <c r="J75" s="6" t="s">
        <v>143</v>
      </c>
      <c r="K75" s="6" t="s">
        <v>113</v>
      </c>
    </row>
    <row r="76" spans="1:11" ht="38.25" x14ac:dyDescent="0.25">
      <c r="A76" s="6" t="s">
        <v>152</v>
      </c>
      <c r="B76" s="6" t="s">
        <v>153</v>
      </c>
      <c r="C76" s="6" t="s">
        <v>154</v>
      </c>
      <c r="D76" s="6" t="s">
        <v>92</v>
      </c>
      <c r="E76" s="6">
        <v>1972</v>
      </c>
      <c r="F76" s="6">
        <v>1372</v>
      </c>
      <c r="G76" s="6" t="s">
        <v>92</v>
      </c>
      <c r="H76" s="6" t="s">
        <v>93</v>
      </c>
      <c r="I76" s="6" t="s">
        <v>138</v>
      </c>
      <c r="J76" s="6" t="s">
        <v>143</v>
      </c>
      <c r="K76" s="6" t="s">
        <v>113</v>
      </c>
    </row>
    <row r="77" spans="1:11" ht="25.5" x14ac:dyDescent="0.25">
      <c r="A77" s="6" t="s">
        <v>155</v>
      </c>
      <c r="B77" s="6" t="s">
        <v>156</v>
      </c>
      <c r="C77" s="6" t="s">
        <v>154</v>
      </c>
      <c r="D77" s="6" t="s">
        <v>92</v>
      </c>
      <c r="E77" s="6">
        <v>1976</v>
      </c>
      <c r="F77" s="6">
        <v>357</v>
      </c>
      <c r="G77" s="6" t="s">
        <v>92</v>
      </c>
      <c r="H77" s="6" t="s">
        <v>93</v>
      </c>
      <c r="I77" s="6" t="s">
        <v>157</v>
      </c>
      <c r="J77" s="6" t="s">
        <v>143</v>
      </c>
      <c r="K77" s="6" t="s">
        <v>113</v>
      </c>
    </row>
    <row r="78" spans="1:11" ht="25.5" x14ac:dyDescent="0.25">
      <c r="A78" s="6" t="s">
        <v>158</v>
      </c>
      <c r="B78" s="6" t="s">
        <v>131</v>
      </c>
      <c r="C78" s="6" t="s">
        <v>154</v>
      </c>
      <c r="D78" s="6" t="s">
        <v>98</v>
      </c>
      <c r="E78" s="6">
        <v>1976</v>
      </c>
      <c r="F78" s="6">
        <v>54</v>
      </c>
      <c r="G78" s="6" t="s">
        <v>98</v>
      </c>
      <c r="H78" s="6" t="s">
        <v>111</v>
      </c>
      <c r="I78" s="6" t="s">
        <v>138</v>
      </c>
      <c r="J78" s="6" t="s">
        <v>143</v>
      </c>
      <c r="K78" s="6" t="s">
        <v>113</v>
      </c>
    </row>
    <row r="79" spans="1:11" ht="25.5" x14ac:dyDescent="0.25">
      <c r="A79" s="6" t="s">
        <v>159</v>
      </c>
      <c r="B79" s="6" t="s">
        <v>114</v>
      </c>
      <c r="C79" s="6" t="s">
        <v>154</v>
      </c>
      <c r="D79" s="6" t="s">
        <v>92</v>
      </c>
      <c r="E79" s="6">
        <v>1983</v>
      </c>
      <c r="F79" s="6">
        <v>136</v>
      </c>
      <c r="G79" s="6" t="s">
        <v>92</v>
      </c>
      <c r="H79" s="6" t="s">
        <v>160</v>
      </c>
      <c r="I79" s="6" t="s">
        <v>138</v>
      </c>
      <c r="J79" s="6" t="s">
        <v>143</v>
      </c>
      <c r="K79" s="6" t="s">
        <v>113</v>
      </c>
    </row>
    <row r="80" spans="1:11" ht="25.5" x14ac:dyDescent="0.25">
      <c r="A80" s="6" t="s">
        <v>161</v>
      </c>
      <c r="B80" s="6" t="s">
        <v>162</v>
      </c>
      <c r="C80" s="6" t="s">
        <v>154</v>
      </c>
      <c r="D80" s="6" t="s">
        <v>92</v>
      </c>
      <c r="E80" s="6">
        <v>1981</v>
      </c>
      <c r="F80" s="6">
        <v>60</v>
      </c>
      <c r="G80" s="6" t="s">
        <v>92</v>
      </c>
      <c r="H80" s="6" t="s">
        <v>115</v>
      </c>
      <c r="I80" s="6" t="s">
        <v>163</v>
      </c>
      <c r="J80" s="6" t="s">
        <v>115</v>
      </c>
      <c r="K80" s="6" t="s">
        <v>106</v>
      </c>
    </row>
    <row r="81" spans="1:11" x14ac:dyDescent="0.25">
      <c r="A81" s="123" t="s">
        <v>164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</row>
    <row r="82" spans="1:11" x14ac:dyDescent="0.25">
      <c r="A82" s="127" t="s">
        <v>0</v>
      </c>
      <c r="B82" s="127" t="s">
        <v>77</v>
      </c>
      <c r="C82" s="127" t="s">
        <v>78</v>
      </c>
      <c r="D82" s="127" t="s">
        <v>79</v>
      </c>
      <c r="E82" s="127" t="s">
        <v>80</v>
      </c>
      <c r="F82" s="127" t="s">
        <v>81</v>
      </c>
      <c r="G82" s="127" t="s">
        <v>82</v>
      </c>
      <c r="H82" s="1" t="s">
        <v>83</v>
      </c>
      <c r="I82" s="127" t="s">
        <v>84</v>
      </c>
      <c r="J82" s="127"/>
      <c r="K82" s="127"/>
    </row>
    <row r="83" spans="1:11" ht="51" x14ac:dyDescent="0.25">
      <c r="A83" s="127"/>
      <c r="B83" s="127"/>
      <c r="C83" s="127"/>
      <c r="D83" s="127"/>
      <c r="E83" s="127"/>
      <c r="F83" s="127"/>
      <c r="G83" s="127"/>
      <c r="H83" s="12" t="s">
        <v>85</v>
      </c>
      <c r="I83" s="127"/>
      <c r="J83" s="127"/>
      <c r="K83" s="127"/>
    </row>
    <row r="84" spans="1:11" ht="25.5" x14ac:dyDescent="0.25">
      <c r="A84" s="127"/>
      <c r="B84" s="127"/>
      <c r="C84" s="127"/>
      <c r="D84" s="127"/>
      <c r="E84" s="127"/>
      <c r="F84" s="127"/>
      <c r="G84" s="127"/>
      <c r="H84" s="12"/>
      <c r="I84" s="6" t="s">
        <v>86</v>
      </c>
      <c r="J84" s="6" t="s">
        <v>87</v>
      </c>
      <c r="K84" s="6" t="s">
        <v>88</v>
      </c>
    </row>
    <row r="85" spans="1:11" ht="38.25" x14ac:dyDescent="0.25">
      <c r="A85" s="6">
        <v>1</v>
      </c>
      <c r="B85" s="6" t="s">
        <v>90</v>
      </c>
      <c r="C85" s="6" t="s">
        <v>165</v>
      </c>
      <c r="D85" s="6" t="s">
        <v>92</v>
      </c>
      <c r="E85" s="6">
        <v>2001</v>
      </c>
      <c r="F85" s="6">
        <v>704</v>
      </c>
      <c r="G85" s="6" t="s">
        <v>92</v>
      </c>
      <c r="H85" s="6" t="s">
        <v>166</v>
      </c>
      <c r="I85" s="6" t="s">
        <v>167</v>
      </c>
      <c r="J85" s="6" t="s">
        <v>112</v>
      </c>
      <c r="K85" s="6" t="s">
        <v>168</v>
      </c>
    </row>
    <row r="86" spans="1:11" x14ac:dyDescent="0.25">
      <c r="A86" s="129" t="s">
        <v>187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</row>
    <row r="87" spans="1:11" x14ac:dyDescent="0.25">
      <c r="A87" s="127" t="s">
        <v>0</v>
      </c>
      <c r="B87" s="127" t="s">
        <v>77</v>
      </c>
      <c r="C87" s="127" t="s">
        <v>78</v>
      </c>
      <c r="D87" s="127" t="s">
        <v>79</v>
      </c>
      <c r="E87" s="127" t="s">
        <v>80</v>
      </c>
      <c r="F87" s="127" t="s">
        <v>81</v>
      </c>
      <c r="G87" s="127" t="s">
        <v>82</v>
      </c>
      <c r="H87" s="1" t="s">
        <v>83</v>
      </c>
      <c r="I87" s="127" t="s">
        <v>84</v>
      </c>
      <c r="J87" s="127"/>
      <c r="K87" s="127"/>
    </row>
    <row r="88" spans="1:11" ht="51" x14ac:dyDescent="0.25">
      <c r="A88" s="127"/>
      <c r="B88" s="127"/>
      <c r="C88" s="127"/>
      <c r="D88" s="127"/>
      <c r="E88" s="127"/>
      <c r="F88" s="127"/>
      <c r="G88" s="127"/>
      <c r="H88" s="12" t="s">
        <v>85</v>
      </c>
      <c r="I88" s="127"/>
      <c r="J88" s="127"/>
      <c r="K88" s="127"/>
    </row>
    <row r="89" spans="1:11" ht="25.5" x14ac:dyDescent="0.25">
      <c r="A89" s="127"/>
      <c r="B89" s="127"/>
      <c r="C89" s="127"/>
      <c r="D89" s="127"/>
      <c r="E89" s="127"/>
      <c r="F89" s="127"/>
      <c r="G89" s="127"/>
      <c r="H89" s="12"/>
      <c r="I89" s="6" t="s">
        <v>86</v>
      </c>
      <c r="J89" s="6" t="s">
        <v>87</v>
      </c>
      <c r="K89" s="6" t="s">
        <v>88</v>
      </c>
    </row>
    <row r="90" spans="1:11" ht="48.75" customHeight="1" x14ac:dyDescent="0.25">
      <c r="A90" s="6" t="s">
        <v>135</v>
      </c>
      <c r="B90" s="6" t="s">
        <v>188</v>
      </c>
      <c r="C90" s="6" t="s">
        <v>584</v>
      </c>
      <c r="D90" s="6" t="s">
        <v>92</v>
      </c>
      <c r="E90" s="6">
        <v>1980</v>
      </c>
      <c r="F90" s="6">
        <v>2583</v>
      </c>
      <c r="G90" s="6" t="s">
        <v>92</v>
      </c>
      <c r="H90" s="6" t="s">
        <v>189</v>
      </c>
      <c r="I90" s="6" t="s">
        <v>190</v>
      </c>
      <c r="J90" s="6" t="s">
        <v>191</v>
      </c>
      <c r="K90" s="6" t="s">
        <v>192</v>
      </c>
    </row>
    <row r="91" spans="1:11" ht="36" customHeight="1" x14ac:dyDescent="0.25">
      <c r="A91" s="6" t="s">
        <v>152</v>
      </c>
      <c r="B91" s="6" t="s">
        <v>193</v>
      </c>
      <c r="C91" s="6" t="s">
        <v>585</v>
      </c>
      <c r="D91" s="6" t="s">
        <v>92</v>
      </c>
      <c r="E91" s="6">
        <v>1986</v>
      </c>
      <c r="F91" s="6">
        <v>548</v>
      </c>
      <c r="G91" s="6" t="s">
        <v>92</v>
      </c>
      <c r="H91" s="6" t="s">
        <v>194</v>
      </c>
      <c r="I91" s="6" t="s">
        <v>195</v>
      </c>
      <c r="J91" s="6" t="s">
        <v>191</v>
      </c>
      <c r="K91" s="6" t="s">
        <v>192</v>
      </c>
    </row>
    <row r="92" spans="1:11" ht="25.5" x14ac:dyDescent="0.25">
      <c r="A92" s="6" t="s">
        <v>155</v>
      </c>
      <c r="B92" s="6" t="s">
        <v>196</v>
      </c>
      <c r="C92" s="6" t="s">
        <v>585</v>
      </c>
      <c r="D92" s="6" t="s">
        <v>197</v>
      </c>
      <c r="E92" s="6">
        <v>1986</v>
      </c>
      <c r="F92" s="6">
        <v>114</v>
      </c>
      <c r="G92" s="6" t="s">
        <v>92</v>
      </c>
      <c r="H92" s="6" t="s">
        <v>198</v>
      </c>
      <c r="I92" s="6" t="s">
        <v>190</v>
      </c>
      <c r="J92" s="6" t="s">
        <v>199</v>
      </c>
      <c r="K92" s="6" t="s">
        <v>200</v>
      </c>
    </row>
    <row r="93" spans="1:11" ht="25.5" x14ac:dyDescent="0.25">
      <c r="A93" s="6">
        <v>4</v>
      </c>
      <c r="B93" s="6" t="s">
        <v>201</v>
      </c>
      <c r="C93" s="6" t="s">
        <v>585</v>
      </c>
      <c r="D93" s="6" t="s">
        <v>202</v>
      </c>
      <c r="E93" s="6">
        <v>1986</v>
      </c>
      <c r="F93" s="6">
        <v>358</v>
      </c>
      <c r="G93" s="6" t="s">
        <v>92</v>
      </c>
      <c r="H93" s="6" t="s">
        <v>198</v>
      </c>
      <c r="I93" s="6" t="s">
        <v>190</v>
      </c>
      <c r="J93" s="6" t="s">
        <v>192</v>
      </c>
      <c r="K93" s="6" t="s">
        <v>192</v>
      </c>
    </row>
    <row r="94" spans="1:11" x14ac:dyDescent="0.25">
      <c r="A94" s="129" t="s">
        <v>264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</row>
    <row r="95" spans="1:11" x14ac:dyDescent="0.25">
      <c r="A95" s="126" t="s">
        <v>0</v>
      </c>
      <c r="B95" s="126" t="s">
        <v>77</v>
      </c>
      <c r="C95" s="126" t="s">
        <v>78</v>
      </c>
      <c r="D95" s="126" t="s">
        <v>89</v>
      </c>
      <c r="E95" s="126" t="s">
        <v>80</v>
      </c>
      <c r="F95" s="126" t="s">
        <v>81</v>
      </c>
      <c r="G95" s="126" t="s">
        <v>82</v>
      </c>
      <c r="H95" s="2" t="s">
        <v>83</v>
      </c>
      <c r="I95" s="126" t="s">
        <v>84</v>
      </c>
      <c r="J95" s="126"/>
      <c r="K95" s="126"/>
    </row>
    <row r="96" spans="1:11" ht="60" x14ac:dyDescent="0.25">
      <c r="A96" s="126"/>
      <c r="B96" s="126"/>
      <c r="C96" s="126"/>
      <c r="D96" s="126"/>
      <c r="E96" s="126"/>
      <c r="F96" s="126"/>
      <c r="G96" s="126"/>
      <c r="H96" s="3" t="s">
        <v>85</v>
      </c>
      <c r="I96" s="4" t="s">
        <v>86</v>
      </c>
      <c r="J96" s="4" t="s">
        <v>87</v>
      </c>
      <c r="K96" s="4" t="s">
        <v>88</v>
      </c>
    </row>
    <row r="97" spans="1:11" ht="48" x14ac:dyDescent="0.25">
      <c r="A97" s="6">
        <v>1</v>
      </c>
      <c r="B97" s="7" t="s">
        <v>506</v>
      </c>
      <c r="C97" s="6" t="s">
        <v>100</v>
      </c>
      <c r="D97" s="6" t="s">
        <v>92</v>
      </c>
      <c r="E97" s="6">
        <v>1935</v>
      </c>
      <c r="F97" s="6">
        <v>221.9</v>
      </c>
      <c r="G97" s="6" t="s">
        <v>98</v>
      </c>
      <c r="H97" s="6" t="s">
        <v>101</v>
      </c>
      <c r="I97" s="6" t="s">
        <v>102</v>
      </c>
      <c r="J97" s="6"/>
      <c r="K97" s="6" t="s">
        <v>103</v>
      </c>
    </row>
    <row r="98" spans="1:11" x14ac:dyDescent="0.25">
      <c r="A98" s="129" t="s">
        <v>563</v>
      </c>
      <c r="B98" s="123"/>
      <c r="C98" s="123"/>
      <c r="D98" s="123"/>
      <c r="E98" s="123"/>
      <c r="F98" s="123"/>
      <c r="G98" s="123"/>
      <c r="H98" s="123"/>
      <c r="I98" s="123"/>
      <c r="J98" s="123"/>
      <c r="K98" s="123"/>
    </row>
    <row r="99" spans="1:11" x14ac:dyDescent="0.25">
      <c r="A99" s="126" t="s">
        <v>0</v>
      </c>
      <c r="B99" s="126" t="s">
        <v>77</v>
      </c>
      <c r="C99" s="126" t="s">
        <v>78</v>
      </c>
      <c r="D99" s="126" t="s">
        <v>89</v>
      </c>
      <c r="E99" s="126" t="s">
        <v>80</v>
      </c>
      <c r="F99" s="126" t="s">
        <v>81</v>
      </c>
      <c r="G99" s="126" t="s">
        <v>82</v>
      </c>
      <c r="H99" s="2" t="s">
        <v>83</v>
      </c>
      <c r="I99" s="126" t="s">
        <v>84</v>
      </c>
      <c r="J99" s="126"/>
      <c r="K99" s="126"/>
    </row>
    <row r="100" spans="1:11" ht="60" x14ac:dyDescent="0.25">
      <c r="A100" s="126"/>
      <c r="B100" s="126"/>
      <c r="C100" s="126"/>
      <c r="D100" s="126"/>
      <c r="E100" s="126"/>
      <c r="F100" s="126"/>
      <c r="G100" s="126"/>
      <c r="H100" s="3" t="s">
        <v>85</v>
      </c>
      <c r="I100" s="4" t="s">
        <v>86</v>
      </c>
      <c r="J100" s="4" t="s">
        <v>87</v>
      </c>
      <c r="K100" s="4" t="s">
        <v>88</v>
      </c>
    </row>
    <row r="101" spans="1:11" ht="75" x14ac:dyDescent="0.25">
      <c r="A101" s="6">
        <v>1</v>
      </c>
      <c r="B101" s="55" t="s">
        <v>547</v>
      </c>
      <c r="C101" s="37" t="s">
        <v>47</v>
      </c>
      <c r="D101" s="47" t="s">
        <v>438</v>
      </c>
      <c r="E101" s="47"/>
      <c r="F101" s="47"/>
      <c r="G101" s="47"/>
      <c r="H101" s="47"/>
      <c r="I101" s="47"/>
      <c r="J101" s="47"/>
      <c r="K101" s="47"/>
    </row>
    <row r="102" spans="1:11" ht="75" x14ac:dyDescent="0.25">
      <c r="A102" s="6">
        <v>2</v>
      </c>
      <c r="B102" s="55" t="s">
        <v>548</v>
      </c>
      <c r="C102" s="37" t="s">
        <v>47</v>
      </c>
      <c r="D102" s="47" t="s">
        <v>438</v>
      </c>
      <c r="E102" s="47"/>
      <c r="F102" s="47"/>
      <c r="G102" s="47"/>
      <c r="H102" s="47"/>
      <c r="I102" s="47"/>
      <c r="J102" s="47"/>
      <c r="K102" s="47"/>
    </row>
  </sheetData>
  <mergeCells count="99">
    <mergeCell ref="A98:K98"/>
    <mergeCell ref="A99:A100"/>
    <mergeCell ref="B99:B100"/>
    <mergeCell ref="C99:C100"/>
    <mergeCell ref="D99:D100"/>
    <mergeCell ref="E99:E100"/>
    <mergeCell ref="F99:F100"/>
    <mergeCell ref="G99:G100"/>
    <mergeCell ref="I99:K99"/>
    <mergeCell ref="A94:K94"/>
    <mergeCell ref="A95:A96"/>
    <mergeCell ref="B95:B96"/>
    <mergeCell ref="C95:C96"/>
    <mergeCell ref="D95:D96"/>
    <mergeCell ref="E95:E96"/>
    <mergeCell ref="F95:F96"/>
    <mergeCell ref="G95:G96"/>
    <mergeCell ref="I95:K95"/>
    <mergeCell ref="E52:E54"/>
    <mergeCell ref="F52:F54"/>
    <mergeCell ref="A66:A68"/>
    <mergeCell ref="B66:B68"/>
    <mergeCell ref="C66:C68"/>
    <mergeCell ref="D66:D68"/>
    <mergeCell ref="E66:E68"/>
    <mergeCell ref="F66:F68"/>
    <mergeCell ref="G66:G68"/>
    <mergeCell ref="I66:K67"/>
    <mergeCell ref="A58:K58"/>
    <mergeCell ref="A59:A61"/>
    <mergeCell ref="B59:B61"/>
    <mergeCell ref="C59:C61"/>
    <mergeCell ref="D59:D61"/>
    <mergeCell ref="E59:E61"/>
    <mergeCell ref="F59:F61"/>
    <mergeCell ref="G59:G61"/>
    <mergeCell ref="I59:K60"/>
    <mergeCell ref="A65:K65"/>
    <mergeCell ref="A86:K86"/>
    <mergeCell ref="A87:A89"/>
    <mergeCell ref="B87:B89"/>
    <mergeCell ref="C87:C89"/>
    <mergeCell ref="D87:D89"/>
    <mergeCell ref="E87:E89"/>
    <mergeCell ref="F87:F89"/>
    <mergeCell ref="G87:G89"/>
    <mergeCell ref="I87:K88"/>
    <mergeCell ref="A81:K81"/>
    <mergeCell ref="A82:A84"/>
    <mergeCell ref="B82:B84"/>
    <mergeCell ref="C82:C84"/>
    <mergeCell ref="D82:D84"/>
    <mergeCell ref="E82:E84"/>
    <mergeCell ref="F82:F84"/>
    <mergeCell ref="G82:G84"/>
    <mergeCell ref="I82:K83"/>
    <mergeCell ref="A71:K71"/>
    <mergeCell ref="A72:A74"/>
    <mergeCell ref="B72:B74"/>
    <mergeCell ref="C72:C74"/>
    <mergeCell ref="D72:D74"/>
    <mergeCell ref="E72:E74"/>
    <mergeCell ref="F72:F74"/>
    <mergeCell ref="G72:G74"/>
    <mergeCell ref="I72:K73"/>
    <mergeCell ref="G52:G54"/>
    <mergeCell ref="I52:K53"/>
    <mergeCell ref="A43:K43"/>
    <mergeCell ref="A44:A46"/>
    <mergeCell ref="B44:B46"/>
    <mergeCell ref="C44:C46"/>
    <mergeCell ref="D44:D46"/>
    <mergeCell ref="E44:E46"/>
    <mergeCell ref="F44:F46"/>
    <mergeCell ref="G44:G46"/>
    <mergeCell ref="I44:K45"/>
    <mergeCell ref="A51:K51"/>
    <mergeCell ref="A52:A54"/>
    <mergeCell ref="B52:B54"/>
    <mergeCell ref="C52:C54"/>
    <mergeCell ref="D52:D54"/>
    <mergeCell ref="G1:G2"/>
    <mergeCell ref="I1:K1"/>
    <mergeCell ref="A3:K3"/>
    <mergeCell ref="A1:A2"/>
    <mergeCell ref="B1:B2"/>
    <mergeCell ref="C1:C2"/>
    <mergeCell ref="D1:D2"/>
    <mergeCell ref="E1:E2"/>
    <mergeCell ref="F1:F2"/>
    <mergeCell ref="A35:K35"/>
    <mergeCell ref="A36:A38"/>
    <mergeCell ref="B36:B38"/>
    <mergeCell ref="C36:C38"/>
    <mergeCell ref="D36:D38"/>
    <mergeCell ref="E36:E38"/>
    <mergeCell ref="F36:F38"/>
    <mergeCell ref="G36:G38"/>
    <mergeCell ref="I36:K37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34" workbookViewId="0">
      <selection activeCell="B40" sqref="B40"/>
    </sheetView>
  </sheetViews>
  <sheetFormatPr defaultColWidth="11" defaultRowHeight="15.75" x14ac:dyDescent="0.25"/>
  <cols>
    <col min="1" max="1" width="16.875" customWidth="1"/>
    <col min="2" max="2" width="16.125" customWidth="1"/>
  </cols>
  <sheetData>
    <row r="1" spans="1:8" ht="45" x14ac:dyDescent="0.25">
      <c r="A1" s="5" t="s">
        <v>203</v>
      </c>
      <c r="B1" s="5" t="s">
        <v>204</v>
      </c>
      <c r="C1" s="5" t="s">
        <v>205</v>
      </c>
      <c r="D1" s="5" t="s">
        <v>206</v>
      </c>
      <c r="E1" s="5" t="s">
        <v>207</v>
      </c>
      <c r="F1" s="5" t="s">
        <v>208</v>
      </c>
      <c r="G1" s="5" t="s">
        <v>209</v>
      </c>
      <c r="H1" s="5" t="s">
        <v>210</v>
      </c>
    </row>
    <row r="2" spans="1:8" x14ac:dyDescent="0.25">
      <c r="A2" s="133" t="s">
        <v>211</v>
      </c>
      <c r="B2" s="133"/>
      <c r="C2" s="133"/>
      <c r="D2" s="133"/>
      <c r="E2" s="133"/>
      <c r="F2" s="133"/>
      <c r="G2" s="133"/>
      <c r="H2" s="133"/>
    </row>
    <row r="3" spans="1:8" ht="36" x14ac:dyDescent="0.25">
      <c r="A3" s="7" t="s">
        <v>90</v>
      </c>
      <c r="B3" s="6" t="s">
        <v>91</v>
      </c>
      <c r="C3" s="5" t="s">
        <v>92</v>
      </c>
      <c r="D3" s="5" t="s">
        <v>98</v>
      </c>
      <c r="E3" s="5" t="s">
        <v>92</v>
      </c>
      <c r="F3" s="5" t="s">
        <v>429</v>
      </c>
      <c r="G3" s="5" t="s">
        <v>92</v>
      </c>
      <c r="H3" s="5" t="s">
        <v>429</v>
      </c>
    </row>
    <row r="4" spans="1:8" ht="25.5" x14ac:dyDescent="0.25">
      <c r="A4" s="7" t="s">
        <v>505</v>
      </c>
      <c r="B4" s="6" t="s">
        <v>97</v>
      </c>
      <c r="C4" s="5" t="s">
        <v>98</v>
      </c>
      <c r="D4" s="5" t="s">
        <v>98</v>
      </c>
      <c r="E4" s="5" t="s">
        <v>429</v>
      </c>
      <c r="F4" s="5" t="s">
        <v>429</v>
      </c>
      <c r="G4" s="5" t="s">
        <v>98</v>
      </c>
      <c r="H4" s="5" t="s">
        <v>429</v>
      </c>
    </row>
    <row r="5" spans="1:8" ht="24" x14ac:dyDescent="0.25">
      <c r="A5" s="7" t="s">
        <v>104</v>
      </c>
      <c r="B5" s="7" t="s">
        <v>9</v>
      </c>
      <c r="C5" s="5" t="s">
        <v>98</v>
      </c>
      <c r="D5" s="5" t="s">
        <v>98</v>
      </c>
      <c r="E5" s="5" t="s">
        <v>429</v>
      </c>
      <c r="F5" s="5" t="s">
        <v>429</v>
      </c>
      <c r="G5" s="5" t="s">
        <v>98</v>
      </c>
      <c r="H5" s="5" t="s">
        <v>429</v>
      </c>
    </row>
    <row r="6" spans="1:8" ht="24" x14ac:dyDescent="0.25">
      <c r="A6" s="7" t="s">
        <v>107</v>
      </c>
      <c r="B6" s="7" t="s">
        <v>9</v>
      </c>
      <c r="C6" s="5" t="s">
        <v>98</v>
      </c>
      <c r="D6" s="5" t="s">
        <v>98</v>
      </c>
      <c r="E6" s="5" t="s">
        <v>429</v>
      </c>
      <c r="F6" s="5" t="s">
        <v>429</v>
      </c>
      <c r="G6" s="5" t="s">
        <v>98</v>
      </c>
      <c r="H6" s="5" t="s">
        <v>429</v>
      </c>
    </row>
    <row r="7" spans="1:8" ht="24" x14ac:dyDescent="0.25">
      <c r="A7" s="7" t="s">
        <v>110</v>
      </c>
      <c r="B7" s="7" t="s">
        <v>10</v>
      </c>
      <c r="C7" s="5" t="s">
        <v>98</v>
      </c>
      <c r="D7" s="5" t="s">
        <v>98</v>
      </c>
      <c r="E7" s="5" t="s">
        <v>429</v>
      </c>
      <c r="F7" s="5" t="s">
        <v>429</v>
      </c>
      <c r="G7" s="5" t="s">
        <v>98</v>
      </c>
      <c r="H7" s="5" t="s">
        <v>429</v>
      </c>
    </row>
    <row r="8" spans="1:8" s="64" customFormat="1" ht="24" x14ac:dyDescent="0.25">
      <c r="A8" s="63" t="s">
        <v>114</v>
      </c>
      <c r="B8" s="63" t="s">
        <v>10</v>
      </c>
      <c r="C8" s="37" t="s">
        <v>98</v>
      </c>
      <c r="D8" s="37" t="s">
        <v>98</v>
      </c>
      <c r="E8" s="37" t="s">
        <v>429</v>
      </c>
      <c r="F8" s="37" t="s">
        <v>429</v>
      </c>
      <c r="G8" s="37" t="s">
        <v>98</v>
      </c>
      <c r="H8" s="37" t="s">
        <v>429</v>
      </c>
    </row>
    <row r="9" spans="1:8" ht="24" x14ac:dyDescent="0.25">
      <c r="A9" s="7" t="s">
        <v>116</v>
      </c>
      <c r="B9" s="7" t="s">
        <v>556</v>
      </c>
      <c r="C9" s="5" t="s">
        <v>98</v>
      </c>
      <c r="D9" s="5" t="s">
        <v>98</v>
      </c>
      <c r="E9" s="5" t="s">
        <v>92</v>
      </c>
      <c r="F9" s="5" t="s">
        <v>429</v>
      </c>
      <c r="G9" s="5" t="s">
        <v>98</v>
      </c>
      <c r="H9" s="5" t="s">
        <v>429</v>
      </c>
    </row>
    <row r="10" spans="1:8" ht="24" x14ac:dyDescent="0.25">
      <c r="A10" s="27" t="s">
        <v>450</v>
      </c>
      <c r="B10" s="7" t="s">
        <v>451</v>
      </c>
      <c r="C10" s="5" t="s">
        <v>98</v>
      </c>
      <c r="D10" s="5" t="s">
        <v>98</v>
      </c>
      <c r="E10" s="5" t="s">
        <v>429</v>
      </c>
      <c r="F10" s="5" t="s">
        <v>429</v>
      </c>
      <c r="G10" s="5" t="s">
        <v>98</v>
      </c>
      <c r="H10" s="5" t="s">
        <v>429</v>
      </c>
    </row>
    <row r="11" spans="1:8" ht="25.5" x14ac:dyDescent="0.25">
      <c r="A11" s="27" t="s">
        <v>114</v>
      </c>
      <c r="B11" s="7" t="s">
        <v>451</v>
      </c>
      <c r="C11" s="16" t="s">
        <v>98</v>
      </c>
      <c r="D11" s="46" t="s">
        <v>98</v>
      </c>
      <c r="E11" s="46" t="s">
        <v>429</v>
      </c>
      <c r="F11" s="46" t="s">
        <v>429</v>
      </c>
      <c r="G11" s="46" t="s">
        <v>98</v>
      </c>
      <c r="H11" s="46" t="s">
        <v>429</v>
      </c>
    </row>
    <row r="12" spans="1:8" ht="63.75" x14ac:dyDescent="0.25">
      <c r="A12" s="27" t="s">
        <v>487</v>
      </c>
      <c r="B12" s="7" t="s">
        <v>452</v>
      </c>
      <c r="C12" s="5" t="s">
        <v>438</v>
      </c>
      <c r="D12" s="5" t="s">
        <v>98</v>
      </c>
      <c r="E12" s="5" t="s">
        <v>92</v>
      </c>
      <c r="F12" s="5" t="s">
        <v>92</v>
      </c>
      <c r="G12" s="5" t="s">
        <v>429</v>
      </c>
      <c r="H12" s="5" t="s">
        <v>429</v>
      </c>
    </row>
    <row r="13" spans="1:8" ht="36" x14ac:dyDescent="0.25">
      <c r="A13" s="27" t="s">
        <v>450</v>
      </c>
      <c r="B13" s="7" t="s">
        <v>453</v>
      </c>
      <c r="C13" s="16" t="s">
        <v>98</v>
      </c>
      <c r="D13" s="46" t="s">
        <v>98</v>
      </c>
      <c r="E13" s="46" t="s">
        <v>429</v>
      </c>
      <c r="F13" s="46" t="s">
        <v>429</v>
      </c>
      <c r="G13" s="46" t="s">
        <v>98</v>
      </c>
      <c r="H13" s="46" t="s">
        <v>429</v>
      </c>
    </row>
    <row r="14" spans="1:8" ht="36" x14ac:dyDescent="0.25">
      <c r="A14" s="27" t="s">
        <v>114</v>
      </c>
      <c r="B14" s="7" t="s">
        <v>453</v>
      </c>
      <c r="C14" s="16" t="s">
        <v>98</v>
      </c>
      <c r="D14" s="46" t="s">
        <v>98</v>
      </c>
      <c r="E14" s="46" t="s">
        <v>429</v>
      </c>
      <c r="F14" s="46" t="s">
        <v>429</v>
      </c>
      <c r="G14" s="46" t="s">
        <v>98</v>
      </c>
      <c r="H14" s="46" t="s">
        <v>429</v>
      </c>
    </row>
    <row r="15" spans="1:8" ht="63.75" x14ac:dyDescent="0.25">
      <c r="A15" s="27" t="s">
        <v>488</v>
      </c>
      <c r="B15" s="7" t="s">
        <v>510</v>
      </c>
      <c r="C15" s="5" t="s">
        <v>92</v>
      </c>
      <c r="D15" s="5" t="s">
        <v>98</v>
      </c>
      <c r="E15" s="5" t="s">
        <v>92</v>
      </c>
      <c r="F15" s="5" t="s">
        <v>429</v>
      </c>
      <c r="G15" s="5" t="s">
        <v>92</v>
      </c>
      <c r="H15" s="5" t="s">
        <v>429</v>
      </c>
    </row>
    <row r="16" spans="1:8" ht="38.25" x14ac:dyDescent="0.25">
      <c r="A16" s="27" t="s">
        <v>458</v>
      </c>
      <c r="B16" s="7" t="s">
        <v>511</v>
      </c>
      <c r="C16" s="16" t="s">
        <v>98</v>
      </c>
      <c r="D16" s="46" t="s">
        <v>98</v>
      </c>
      <c r="E16" s="46" t="s">
        <v>429</v>
      </c>
      <c r="F16" s="46" t="s">
        <v>429</v>
      </c>
      <c r="G16" s="46" t="s">
        <v>98</v>
      </c>
      <c r="H16" s="46" t="s">
        <v>429</v>
      </c>
    </row>
    <row r="17" spans="1:8" ht="38.25" x14ac:dyDescent="0.25">
      <c r="A17" s="27" t="s">
        <v>459</v>
      </c>
      <c r="B17" s="7" t="s">
        <v>513</v>
      </c>
      <c r="C17" s="5" t="s">
        <v>98</v>
      </c>
      <c r="D17" s="5" t="s">
        <v>98</v>
      </c>
      <c r="E17" s="5" t="s">
        <v>92</v>
      </c>
      <c r="F17" s="5" t="s">
        <v>429</v>
      </c>
      <c r="G17" s="5" t="s">
        <v>98</v>
      </c>
      <c r="H17" s="5" t="s">
        <v>429</v>
      </c>
    </row>
    <row r="18" spans="1:8" ht="51" x14ac:dyDescent="0.25">
      <c r="A18" s="27" t="s">
        <v>517</v>
      </c>
      <c r="B18" s="7" t="s">
        <v>518</v>
      </c>
      <c r="C18" s="5" t="s">
        <v>92</v>
      </c>
      <c r="D18" s="5" t="s">
        <v>98</v>
      </c>
      <c r="E18" s="5" t="s">
        <v>92</v>
      </c>
      <c r="F18" s="5" t="s">
        <v>429</v>
      </c>
      <c r="G18" s="5" t="s">
        <v>98</v>
      </c>
      <c r="H18" s="5" t="s">
        <v>429</v>
      </c>
    </row>
    <row r="19" spans="1:8" ht="38.25" x14ac:dyDescent="0.25">
      <c r="A19" s="54" t="s">
        <v>169</v>
      </c>
      <c r="B19" s="6" t="s">
        <v>170</v>
      </c>
      <c r="C19" s="5" t="s">
        <v>92</v>
      </c>
      <c r="D19" s="5" t="s">
        <v>98</v>
      </c>
      <c r="E19" s="5" t="s">
        <v>92</v>
      </c>
      <c r="F19" s="5" t="s">
        <v>429</v>
      </c>
      <c r="G19" s="5" t="s">
        <v>98</v>
      </c>
      <c r="H19" s="5" t="s">
        <v>98</v>
      </c>
    </row>
    <row r="20" spans="1:8" ht="25.5" x14ac:dyDescent="0.25">
      <c r="A20" s="54" t="s">
        <v>173</v>
      </c>
      <c r="B20" s="6" t="s">
        <v>174</v>
      </c>
      <c r="C20" s="5" t="s">
        <v>98</v>
      </c>
      <c r="D20" s="5" t="s">
        <v>98</v>
      </c>
      <c r="E20" s="5" t="s">
        <v>92</v>
      </c>
      <c r="F20" s="5" t="s">
        <v>429</v>
      </c>
      <c r="G20" s="5" t="s">
        <v>98</v>
      </c>
      <c r="H20" s="5" t="s">
        <v>98</v>
      </c>
    </row>
    <row r="21" spans="1:8" ht="25.5" x14ac:dyDescent="0.25">
      <c r="A21" s="54" t="s">
        <v>177</v>
      </c>
      <c r="B21" s="6" t="s">
        <v>520</v>
      </c>
      <c r="C21" s="5" t="s">
        <v>98</v>
      </c>
      <c r="D21" s="5" t="s">
        <v>98</v>
      </c>
      <c r="E21" s="5" t="s">
        <v>92</v>
      </c>
      <c r="F21" s="5" t="s">
        <v>429</v>
      </c>
      <c r="G21" s="5" t="s">
        <v>98</v>
      </c>
      <c r="H21" s="5" t="s">
        <v>98</v>
      </c>
    </row>
    <row r="22" spans="1:8" ht="25.5" x14ac:dyDescent="0.25">
      <c r="A22" s="54" t="s">
        <v>178</v>
      </c>
      <c r="B22" s="6" t="s">
        <v>520</v>
      </c>
      <c r="C22" s="5" t="s">
        <v>98</v>
      </c>
      <c r="D22" s="5" t="s">
        <v>98</v>
      </c>
      <c r="E22" s="5" t="s">
        <v>92</v>
      </c>
      <c r="F22" s="5" t="s">
        <v>429</v>
      </c>
      <c r="G22" s="5" t="s">
        <v>98</v>
      </c>
      <c r="H22" s="5" t="s">
        <v>98</v>
      </c>
    </row>
    <row r="23" spans="1:8" x14ac:dyDescent="0.25">
      <c r="A23" s="54" t="s">
        <v>180</v>
      </c>
      <c r="B23" s="6" t="s">
        <v>170</v>
      </c>
      <c r="C23" s="5" t="s">
        <v>98</v>
      </c>
      <c r="D23" s="5" t="s">
        <v>98</v>
      </c>
      <c r="E23" s="5" t="s">
        <v>92</v>
      </c>
      <c r="F23" s="5" t="s">
        <v>429</v>
      </c>
      <c r="G23" s="5" t="s">
        <v>98</v>
      </c>
      <c r="H23" s="5" t="s">
        <v>98</v>
      </c>
    </row>
    <row r="24" spans="1:8" ht="25.5" x14ac:dyDescent="0.25">
      <c r="A24" s="54" t="s">
        <v>181</v>
      </c>
      <c r="B24" s="6" t="s">
        <v>520</v>
      </c>
      <c r="C24" s="5" t="s">
        <v>98</v>
      </c>
      <c r="D24" s="5" t="s">
        <v>98</v>
      </c>
      <c r="E24" s="5" t="s">
        <v>92</v>
      </c>
      <c r="F24" s="5" t="s">
        <v>429</v>
      </c>
      <c r="G24" s="5" t="s">
        <v>98</v>
      </c>
      <c r="H24" s="5" t="s">
        <v>98</v>
      </c>
    </row>
    <row r="25" spans="1:8" ht="25.5" x14ac:dyDescent="0.25">
      <c r="A25" s="54" t="s">
        <v>182</v>
      </c>
      <c r="B25" s="6" t="s">
        <v>520</v>
      </c>
      <c r="C25" s="5" t="s">
        <v>98</v>
      </c>
      <c r="D25" s="5" t="s">
        <v>98</v>
      </c>
      <c r="E25" s="5" t="s">
        <v>92</v>
      </c>
      <c r="F25" s="5" t="s">
        <v>429</v>
      </c>
      <c r="G25" s="5" t="s">
        <v>98</v>
      </c>
      <c r="H25" s="5" t="s">
        <v>98</v>
      </c>
    </row>
    <row r="26" spans="1:8" ht="25.5" x14ac:dyDescent="0.25">
      <c r="A26" s="54" t="s">
        <v>183</v>
      </c>
      <c r="B26" s="6" t="s">
        <v>520</v>
      </c>
      <c r="C26" s="5" t="s">
        <v>98</v>
      </c>
      <c r="D26" s="5" t="s">
        <v>98</v>
      </c>
      <c r="E26" s="5" t="s">
        <v>92</v>
      </c>
      <c r="F26" s="5" t="s">
        <v>429</v>
      </c>
      <c r="G26" s="5" t="s">
        <v>98</v>
      </c>
      <c r="H26" s="5" t="s">
        <v>98</v>
      </c>
    </row>
    <row r="27" spans="1:8" ht="25.5" x14ac:dyDescent="0.25">
      <c r="A27" s="54" t="s">
        <v>162</v>
      </c>
      <c r="B27" s="6" t="s">
        <v>184</v>
      </c>
      <c r="C27" s="5" t="s">
        <v>98</v>
      </c>
      <c r="D27" s="5" t="s">
        <v>98</v>
      </c>
      <c r="E27" s="5" t="s">
        <v>98</v>
      </c>
      <c r="F27" s="5" t="s">
        <v>429</v>
      </c>
      <c r="G27" s="5" t="s">
        <v>98</v>
      </c>
      <c r="H27" s="5" t="s">
        <v>98</v>
      </c>
    </row>
    <row r="28" spans="1:8" ht="25.5" x14ac:dyDescent="0.25">
      <c r="A28" s="54" t="s">
        <v>522</v>
      </c>
      <c r="B28" s="6" t="s">
        <v>523</v>
      </c>
      <c r="C28" s="5" t="s">
        <v>98</v>
      </c>
      <c r="D28" s="5" t="s">
        <v>98</v>
      </c>
      <c r="E28" s="5" t="s">
        <v>98</v>
      </c>
      <c r="F28" s="5" t="s">
        <v>429</v>
      </c>
      <c r="G28" s="5" t="s">
        <v>98</v>
      </c>
      <c r="H28" s="5" t="s">
        <v>98</v>
      </c>
    </row>
    <row r="29" spans="1:8" ht="25.5" x14ac:dyDescent="0.25">
      <c r="A29" s="54" t="s">
        <v>526</v>
      </c>
      <c r="B29" s="6" t="s">
        <v>523</v>
      </c>
      <c r="C29" s="5" t="s">
        <v>98</v>
      </c>
      <c r="D29" s="5" t="s">
        <v>98</v>
      </c>
      <c r="E29" s="5" t="s">
        <v>98</v>
      </c>
      <c r="F29" s="5" t="s">
        <v>429</v>
      </c>
      <c r="G29" s="5" t="s">
        <v>98</v>
      </c>
      <c r="H29" s="5" t="s">
        <v>98</v>
      </c>
    </row>
    <row r="30" spans="1:8" ht="25.5" x14ac:dyDescent="0.25">
      <c r="A30" s="54" t="s">
        <v>529</v>
      </c>
      <c r="B30" s="6" t="s">
        <v>523</v>
      </c>
      <c r="C30" s="5" t="s">
        <v>98</v>
      </c>
      <c r="D30" s="5" t="s">
        <v>98</v>
      </c>
      <c r="E30" s="5" t="s">
        <v>98</v>
      </c>
      <c r="F30" s="5" t="s">
        <v>429</v>
      </c>
      <c r="G30" s="5" t="s">
        <v>98</v>
      </c>
      <c r="H30" s="5" t="s">
        <v>98</v>
      </c>
    </row>
    <row r="31" spans="1:8" ht="25.5" x14ac:dyDescent="0.25">
      <c r="A31" s="54" t="s">
        <v>492</v>
      </c>
      <c r="B31" s="6" t="s">
        <v>531</v>
      </c>
      <c r="C31" s="5" t="s">
        <v>98</v>
      </c>
      <c r="D31" s="5" t="s">
        <v>98</v>
      </c>
      <c r="E31" s="5" t="s">
        <v>98</v>
      </c>
      <c r="F31" s="5" t="s">
        <v>541</v>
      </c>
      <c r="G31" s="5" t="s">
        <v>98</v>
      </c>
      <c r="H31" s="5" t="s">
        <v>98</v>
      </c>
    </row>
    <row r="32" spans="1:8" ht="25.5" x14ac:dyDescent="0.25">
      <c r="A32" s="54" t="s">
        <v>534</v>
      </c>
      <c r="B32" s="6" t="s">
        <v>531</v>
      </c>
      <c r="C32" s="5" t="s">
        <v>98</v>
      </c>
      <c r="D32" s="5" t="s">
        <v>98</v>
      </c>
      <c r="E32" s="5" t="s">
        <v>98</v>
      </c>
      <c r="F32" s="5" t="s">
        <v>541</v>
      </c>
      <c r="G32" s="5" t="s">
        <v>98</v>
      </c>
      <c r="H32" s="5" t="s">
        <v>98</v>
      </c>
    </row>
    <row r="33" spans="1:8" ht="60" x14ac:dyDescent="0.25">
      <c r="A33" s="54" t="s">
        <v>535</v>
      </c>
      <c r="B33" s="6" t="s">
        <v>536</v>
      </c>
      <c r="C33" s="5" t="s">
        <v>98</v>
      </c>
      <c r="D33" s="5" t="s">
        <v>98</v>
      </c>
      <c r="E33" s="5" t="s">
        <v>542</v>
      </c>
      <c r="F33" s="5" t="s">
        <v>542</v>
      </c>
      <c r="G33" s="5" t="s">
        <v>542</v>
      </c>
      <c r="H33" s="5" t="s">
        <v>429</v>
      </c>
    </row>
    <row r="34" spans="1:8" x14ac:dyDescent="0.25">
      <c r="A34" s="134" t="s">
        <v>121</v>
      </c>
      <c r="B34" s="134"/>
      <c r="C34" s="134"/>
      <c r="D34" s="134"/>
      <c r="E34" s="134"/>
      <c r="F34" s="134"/>
      <c r="G34" s="134"/>
      <c r="H34" s="134"/>
    </row>
    <row r="35" spans="1:8" ht="111" customHeight="1" x14ac:dyDescent="0.25">
      <c r="A35" s="8" t="s">
        <v>122</v>
      </c>
      <c r="B35" s="11" t="s">
        <v>586</v>
      </c>
      <c r="C35" s="5" t="s">
        <v>98</v>
      </c>
      <c r="D35" s="5" t="s">
        <v>98</v>
      </c>
      <c r="E35" s="5" t="s">
        <v>92</v>
      </c>
      <c r="F35" s="5" t="s">
        <v>92</v>
      </c>
      <c r="G35" s="5" t="s">
        <v>98</v>
      </c>
      <c r="H35" s="5" t="s">
        <v>98</v>
      </c>
    </row>
    <row r="36" spans="1:8" ht="47.25" x14ac:dyDescent="0.25">
      <c r="A36" s="8" t="s">
        <v>212</v>
      </c>
      <c r="B36" s="11" t="s">
        <v>586</v>
      </c>
      <c r="C36" s="5" t="s">
        <v>98</v>
      </c>
      <c r="D36" s="5" t="s">
        <v>98</v>
      </c>
      <c r="E36" s="5" t="s">
        <v>429</v>
      </c>
      <c r="F36" s="5" t="s">
        <v>429</v>
      </c>
      <c r="G36" s="5" t="s">
        <v>98</v>
      </c>
      <c r="H36" s="5" t="s">
        <v>98</v>
      </c>
    </row>
    <row r="37" spans="1:8" ht="30" x14ac:dyDescent="0.25">
      <c r="A37" s="8" t="s">
        <v>131</v>
      </c>
      <c r="B37" s="11" t="s">
        <v>586</v>
      </c>
      <c r="C37" s="5" t="s">
        <v>98</v>
      </c>
      <c r="D37" s="5" t="s">
        <v>98</v>
      </c>
      <c r="E37" s="5" t="s">
        <v>98</v>
      </c>
      <c r="F37" s="5" t="s">
        <v>98</v>
      </c>
      <c r="G37" s="5" t="s">
        <v>98</v>
      </c>
      <c r="H37" s="5" t="s">
        <v>98</v>
      </c>
    </row>
    <row r="38" spans="1:8" ht="30" x14ac:dyDescent="0.25">
      <c r="A38" s="8" t="s">
        <v>133</v>
      </c>
      <c r="B38" s="11" t="s">
        <v>586</v>
      </c>
      <c r="C38" s="5" t="s">
        <v>98</v>
      </c>
      <c r="D38" s="5" t="s">
        <v>98</v>
      </c>
      <c r="E38" s="5" t="s">
        <v>98</v>
      </c>
      <c r="F38" s="5" t="s">
        <v>98</v>
      </c>
      <c r="G38" s="5" t="s">
        <v>98</v>
      </c>
      <c r="H38" s="5" t="s">
        <v>98</v>
      </c>
    </row>
    <row r="39" spans="1:8" x14ac:dyDescent="0.25">
      <c r="A39" s="133" t="s">
        <v>213</v>
      </c>
      <c r="B39" s="135"/>
      <c r="C39" s="135"/>
      <c r="D39" s="135"/>
      <c r="E39" s="135"/>
      <c r="F39" s="135"/>
      <c r="G39" s="135"/>
      <c r="H39" s="133"/>
    </row>
    <row r="40" spans="1:8" ht="30" x14ac:dyDescent="0.25">
      <c r="A40" s="5" t="s">
        <v>136</v>
      </c>
      <c r="B40" s="16" t="s">
        <v>214</v>
      </c>
      <c r="C40" s="16" t="s">
        <v>478</v>
      </c>
      <c r="D40" s="16" t="s">
        <v>478</v>
      </c>
      <c r="E40" s="16" t="s">
        <v>92</v>
      </c>
      <c r="F40" s="16" t="s">
        <v>478</v>
      </c>
      <c r="G40" s="16" t="s">
        <v>92</v>
      </c>
      <c r="H40" s="45" t="s">
        <v>429</v>
      </c>
    </row>
    <row r="41" spans="1:8" ht="30" x14ac:dyDescent="0.25">
      <c r="A41" s="1" t="s">
        <v>442</v>
      </c>
      <c r="B41" s="5" t="s">
        <v>473</v>
      </c>
      <c r="C41" s="16" t="s">
        <v>98</v>
      </c>
      <c r="D41" s="16" t="s">
        <v>98</v>
      </c>
      <c r="E41" s="16" t="s">
        <v>92</v>
      </c>
      <c r="F41" s="16" t="s">
        <v>98</v>
      </c>
      <c r="G41" s="16" t="s">
        <v>98</v>
      </c>
      <c r="H41" s="46" t="s">
        <v>429</v>
      </c>
    </row>
    <row r="42" spans="1:8" ht="30" x14ac:dyDescent="0.25">
      <c r="A42" s="1" t="s">
        <v>443</v>
      </c>
      <c r="B42" s="5" t="s">
        <v>475</v>
      </c>
      <c r="C42" s="16" t="s">
        <v>98</v>
      </c>
      <c r="D42" s="16" t="s">
        <v>98</v>
      </c>
      <c r="E42" s="16" t="s">
        <v>92</v>
      </c>
      <c r="F42" s="16" t="s">
        <v>98</v>
      </c>
      <c r="G42" s="16" t="s">
        <v>98</v>
      </c>
      <c r="H42" s="46" t="s">
        <v>429</v>
      </c>
    </row>
    <row r="43" spans="1:8" ht="30" x14ac:dyDescent="0.25">
      <c r="A43" s="1" t="s">
        <v>444</v>
      </c>
      <c r="B43" s="5" t="s">
        <v>473</v>
      </c>
      <c r="C43" s="16" t="s">
        <v>98</v>
      </c>
      <c r="D43" s="16" t="s">
        <v>98</v>
      </c>
      <c r="E43" s="16" t="s">
        <v>92</v>
      </c>
      <c r="F43" s="16" t="s">
        <v>98</v>
      </c>
      <c r="G43" s="16" t="s">
        <v>98</v>
      </c>
      <c r="H43" s="45" t="s">
        <v>429</v>
      </c>
    </row>
    <row r="44" spans="1:8" x14ac:dyDescent="0.25">
      <c r="A44" s="133" t="s">
        <v>40</v>
      </c>
      <c r="B44" s="136"/>
      <c r="C44" s="136"/>
      <c r="D44" s="136"/>
      <c r="E44" s="136"/>
      <c r="F44" s="136"/>
      <c r="G44" s="136"/>
      <c r="H44" s="133"/>
    </row>
    <row r="45" spans="1:8" ht="45" x14ac:dyDescent="0.25">
      <c r="A45" s="5" t="s">
        <v>215</v>
      </c>
      <c r="B45" s="5" t="s">
        <v>141</v>
      </c>
      <c r="C45" s="5" t="s">
        <v>98</v>
      </c>
      <c r="D45" s="5" t="s">
        <v>92</v>
      </c>
      <c r="E45" s="5" t="s">
        <v>92</v>
      </c>
      <c r="F45" s="5" t="s">
        <v>92</v>
      </c>
      <c r="G45" s="5" t="s">
        <v>92</v>
      </c>
      <c r="H45" s="5" t="s">
        <v>429</v>
      </c>
    </row>
    <row r="46" spans="1:8" ht="45" x14ac:dyDescent="0.25">
      <c r="A46" s="5" t="s">
        <v>216</v>
      </c>
      <c r="B46" s="5" t="s">
        <v>141</v>
      </c>
      <c r="C46" s="5" t="s">
        <v>98</v>
      </c>
      <c r="D46" s="5" t="s">
        <v>92</v>
      </c>
      <c r="E46" s="5" t="s">
        <v>92</v>
      </c>
      <c r="F46" s="5" t="s">
        <v>92</v>
      </c>
      <c r="G46" s="5" t="s">
        <v>92</v>
      </c>
      <c r="H46" s="5" t="s">
        <v>429</v>
      </c>
    </row>
    <row r="47" spans="1:8" ht="45" x14ac:dyDescent="0.25">
      <c r="A47" s="5" t="s">
        <v>145</v>
      </c>
      <c r="B47" s="5" t="s">
        <v>141</v>
      </c>
      <c r="C47" s="5" t="s">
        <v>98</v>
      </c>
      <c r="D47" s="5" t="s">
        <v>92</v>
      </c>
      <c r="E47" s="5" t="s">
        <v>92</v>
      </c>
      <c r="F47" s="5" t="s">
        <v>92</v>
      </c>
      <c r="G47" s="5" t="s">
        <v>92</v>
      </c>
      <c r="H47" s="5" t="s">
        <v>429</v>
      </c>
    </row>
    <row r="48" spans="1:8" x14ac:dyDescent="0.25">
      <c r="A48" s="133" t="s">
        <v>45</v>
      </c>
      <c r="B48" s="133"/>
      <c r="C48" s="133"/>
      <c r="D48" s="133"/>
      <c r="E48" s="133"/>
      <c r="F48" s="133"/>
      <c r="G48" s="133"/>
      <c r="H48" s="133"/>
    </row>
    <row r="49" spans="1:8" ht="30" x14ac:dyDescent="0.25">
      <c r="A49" s="5" t="s">
        <v>217</v>
      </c>
      <c r="B49" s="5" t="s">
        <v>218</v>
      </c>
      <c r="C49" s="5" t="s">
        <v>98</v>
      </c>
      <c r="D49" s="5" t="s">
        <v>98</v>
      </c>
      <c r="E49" s="5" t="s">
        <v>92</v>
      </c>
      <c r="F49" s="5" t="s">
        <v>98</v>
      </c>
      <c r="G49" s="5" t="s">
        <v>92</v>
      </c>
      <c r="H49" s="5" t="s">
        <v>98</v>
      </c>
    </row>
    <row r="50" spans="1:8" ht="30" x14ac:dyDescent="0.25">
      <c r="A50" s="5" t="s">
        <v>217</v>
      </c>
      <c r="B50" s="5" t="s">
        <v>218</v>
      </c>
      <c r="C50" s="5" t="s">
        <v>98</v>
      </c>
      <c r="D50" s="5" t="s">
        <v>98</v>
      </c>
      <c r="E50" s="5" t="s">
        <v>92</v>
      </c>
      <c r="F50" s="5" t="s">
        <v>98</v>
      </c>
      <c r="G50" s="5" t="s">
        <v>92</v>
      </c>
      <c r="H50" s="5" t="s">
        <v>98</v>
      </c>
    </row>
    <row r="51" spans="1:8" ht="30" x14ac:dyDescent="0.25">
      <c r="A51" s="33" t="s">
        <v>144</v>
      </c>
      <c r="B51" s="33" t="s">
        <v>147</v>
      </c>
      <c r="C51" s="5" t="s">
        <v>98</v>
      </c>
      <c r="D51" s="5" t="s">
        <v>98</v>
      </c>
      <c r="E51" s="5" t="s">
        <v>92</v>
      </c>
      <c r="F51" s="5" t="s">
        <v>98</v>
      </c>
      <c r="G51" s="5" t="s">
        <v>92</v>
      </c>
      <c r="H51" s="5" t="s">
        <v>98</v>
      </c>
    </row>
    <row r="52" spans="1:8" x14ac:dyDescent="0.25">
      <c r="A52" s="133" t="s">
        <v>50</v>
      </c>
      <c r="B52" s="133"/>
      <c r="C52" s="133"/>
      <c r="D52" s="133"/>
      <c r="E52" s="133"/>
      <c r="F52" s="133"/>
      <c r="G52" s="133"/>
      <c r="H52" s="133"/>
    </row>
    <row r="53" spans="1:8" ht="30" x14ac:dyDescent="0.25">
      <c r="A53" s="5" t="s">
        <v>140</v>
      </c>
      <c r="B53" s="5" t="s">
        <v>219</v>
      </c>
      <c r="C53" s="5" t="s">
        <v>98</v>
      </c>
      <c r="D53" s="5" t="s">
        <v>98</v>
      </c>
      <c r="E53" s="5" t="s">
        <v>92</v>
      </c>
      <c r="F53" s="5" t="s">
        <v>98</v>
      </c>
      <c r="G53" s="5" t="s">
        <v>92</v>
      </c>
      <c r="H53" s="5" t="s">
        <v>98</v>
      </c>
    </row>
    <row r="54" spans="1:8" ht="30" x14ac:dyDescent="0.25">
      <c r="A54" s="5" t="s">
        <v>144</v>
      </c>
      <c r="B54" s="5" t="s">
        <v>219</v>
      </c>
      <c r="C54" s="5" t="s">
        <v>98</v>
      </c>
      <c r="D54" s="5" t="s">
        <v>98</v>
      </c>
      <c r="E54" s="5" t="s">
        <v>92</v>
      </c>
      <c r="F54" s="5" t="s">
        <v>98</v>
      </c>
      <c r="G54" s="5" t="s">
        <v>92</v>
      </c>
      <c r="H54" s="5" t="s">
        <v>98</v>
      </c>
    </row>
    <row r="55" spans="1:8" x14ac:dyDescent="0.25">
      <c r="A55" s="133" t="s">
        <v>220</v>
      </c>
      <c r="B55" s="133"/>
      <c r="C55" s="133"/>
      <c r="D55" s="133"/>
      <c r="E55" s="133"/>
      <c r="F55" s="133"/>
      <c r="G55" s="133"/>
      <c r="H55" s="133"/>
    </row>
    <row r="56" spans="1:8" ht="30" x14ac:dyDescent="0.25">
      <c r="A56" s="5" t="s">
        <v>221</v>
      </c>
      <c r="B56" s="5" t="s">
        <v>222</v>
      </c>
      <c r="C56" s="5" t="s">
        <v>98</v>
      </c>
      <c r="D56" s="5" t="s">
        <v>92</v>
      </c>
      <c r="E56" s="5" t="s">
        <v>92</v>
      </c>
      <c r="F56" s="5" t="s">
        <v>92</v>
      </c>
      <c r="G56" s="5" t="s">
        <v>92</v>
      </c>
      <c r="H56" s="5" t="s">
        <v>98</v>
      </c>
    </row>
    <row r="57" spans="1:8" ht="30" x14ac:dyDescent="0.25">
      <c r="A57" s="5" t="s">
        <v>153</v>
      </c>
      <c r="B57" s="5" t="s">
        <v>223</v>
      </c>
      <c r="C57" s="5" t="s">
        <v>98</v>
      </c>
      <c r="D57" s="5" t="s">
        <v>98</v>
      </c>
      <c r="E57" s="5" t="s">
        <v>92</v>
      </c>
      <c r="F57" s="5" t="s">
        <v>98</v>
      </c>
      <c r="G57" s="5" t="s">
        <v>98</v>
      </c>
      <c r="H57" s="5" t="s">
        <v>98</v>
      </c>
    </row>
    <row r="58" spans="1:8" ht="30" x14ac:dyDescent="0.25">
      <c r="A58" s="5" t="s">
        <v>156</v>
      </c>
      <c r="B58" s="5" t="s">
        <v>222</v>
      </c>
      <c r="C58" s="5" t="s">
        <v>98</v>
      </c>
      <c r="D58" s="5" t="s">
        <v>98</v>
      </c>
      <c r="E58" s="5" t="s">
        <v>92</v>
      </c>
      <c r="F58" s="5" t="s">
        <v>98</v>
      </c>
      <c r="G58" s="5" t="s">
        <v>98</v>
      </c>
      <c r="H58" s="5" t="s">
        <v>98</v>
      </c>
    </row>
    <row r="59" spans="1:8" ht="30" x14ac:dyDescent="0.25">
      <c r="A59" s="5" t="s">
        <v>131</v>
      </c>
      <c r="B59" s="5" t="s">
        <v>223</v>
      </c>
      <c r="C59" s="5" t="s">
        <v>98</v>
      </c>
      <c r="D59" s="5" t="s">
        <v>98</v>
      </c>
      <c r="E59" s="5" t="s">
        <v>92</v>
      </c>
      <c r="F59" s="5" t="s">
        <v>98</v>
      </c>
      <c r="G59" s="5" t="s">
        <v>98</v>
      </c>
      <c r="H59" s="5" t="s">
        <v>98</v>
      </c>
    </row>
    <row r="60" spans="1:8" ht="30" x14ac:dyDescent="0.25">
      <c r="A60" s="5" t="s">
        <v>114</v>
      </c>
      <c r="B60" s="5" t="s">
        <v>222</v>
      </c>
      <c r="C60" s="5" t="s">
        <v>98</v>
      </c>
      <c r="D60" s="5" t="s">
        <v>98</v>
      </c>
      <c r="E60" s="5" t="s">
        <v>92</v>
      </c>
      <c r="F60" s="5" t="s">
        <v>98</v>
      </c>
      <c r="G60" s="5" t="s">
        <v>98</v>
      </c>
      <c r="H60" s="5" t="s">
        <v>98</v>
      </c>
    </row>
    <row r="61" spans="1:8" ht="30" x14ac:dyDescent="0.25">
      <c r="A61" s="5" t="s">
        <v>224</v>
      </c>
      <c r="B61" s="5" t="s">
        <v>223</v>
      </c>
      <c r="C61" s="5" t="s">
        <v>98</v>
      </c>
      <c r="D61" s="5" t="s">
        <v>98</v>
      </c>
      <c r="E61" s="5" t="s">
        <v>92</v>
      </c>
      <c r="F61" s="5" t="s">
        <v>98</v>
      </c>
      <c r="G61" s="5" t="s">
        <v>98</v>
      </c>
      <c r="H61" s="5" t="s">
        <v>98</v>
      </c>
    </row>
    <row r="62" spans="1:8" x14ac:dyDescent="0.25">
      <c r="A62" s="133" t="s">
        <v>164</v>
      </c>
      <c r="B62" s="133"/>
      <c r="C62" s="133"/>
      <c r="D62" s="133"/>
      <c r="E62" s="133"/>
      <c r="F62" s="133"/>
      <c r="G62" s="133"/>
      <c r="H62" s="133"/>
    </row>
    <row r="63" spans="1:8" ht="45" x14ac:dyDescent="0.25">
      <c r="A63" s="5" t="s">
        <v>90</v>
      </c>
      <c r="B63" s="5" t="s">
        <v>165</v>
      </c>
      <c r="C63" s="5" t="s">
        <v>92</v>
      </c>
      <c r="D63" s="5" t="s">
        <v>98</v>
      </c>
      <c r="E63" s="5" t="s">
        <v>92</v>
      </c>
      <c r="F63" s="5" t="s">
        <v>98</v>
      </c>
      <c r="G63" s="5" t="s">
        <v>92</v>
      </c>
      <c r="H63" s="5" t="s">
        <v>98</v>
      </c>
    </row>
    <row r="64" spans="1:8" x14ac:dyDescent="0.25">
      <c r="A64" s="133" t="s">
        <v>225</v>
      </c>
      <c r="B64" s="133"/>
      <c r="C64" s="133"/>
      <c r="D64" s="133"/>
      <c r="E64" s="133"/>
      <c r="F64" s="133"/>
      <c r="G64" s="133"/>
      <c r="H64" s="133"/>
    </row>
    <row r="65" spans="1:8" ht="30" x14ac:dyDescent="0.25">
      <c r="A65" s="5" t="s">
        <v>226</v>
      </c>
      <c r="B65" s="5" t="s">
        <v>170</v>
      </c>
      <c r="C65" s="5" t="s">
        <v>98</v>
      </c>
      <c r="D65" s="5" t="s">
        <v>98</v>
      </c>
      <c r="E65" s="5" t="s">
        <v>92</v>
      </c>
      <c r="F65" s="5" t="s">
        <v>92</v>
      </c>
      <c r="G65" s="5" t="s">
        <v>98</v>
      </c>
      <c r="H65" s="5" t="s">
        <v>98</v>
      </c>
    </row>
    <row r="66" spans="1:8" ht="30" x14ac:dyDescent="0.25">
      <c r="A66" s="5" t="s">
        <v>227</v>
      </c>
      <c r="B66" s="5" t="s">
        <v>170</v>
      </c>
      <c r="C66" s="5" t="s">
        <v>98</v>
      </c>
      <c r="D66" s="5" t="s">
        <v>98</v>
      </c>
      <c r="E66" s="5" t="s">
        <v>92</v>
      </c>
      <c r="F66" s="5" t="s">
        <v>98</v>
      </c>
      <c r="G66" s="5" t="s">
        <v>92</v>
      </c>
      <c r="H66" s="5" t="s">
        <v>98</v>
      </c>
    </row>
    <row r="67" spans="1:8" ht="30" x14ac:dyDescent="0.25">
      <c r="A67" s="5" t="s">
        <v>228</v>
      </c>
      <c r="B67" s="5" t="s">
        <v>170</v>
      </c>
      <c r="C67" s="5" t="s">
        <v>98</v>
      </c>
      <c r="D67" s="5" t="s">
        <v>98</v>
      </c>
      <c r="E67" s="5" t="s">
        <v>92</v>
      </c>
      <c r="F67" s="5" t="s">
        <v>98</v>
      </c>
      <c r="G67" s="5" t="s">
        <v>92</v>
      </c>
      <c r="H67" s="5" t="s">
        <v>98</v>
      </c>
    </row>
    <row r="68" spans="1:8" x14ac:dyDescent="0.25">
      <c r="A68" s="5" t="s">
        <v>226</v>
      </c>
      <c r="B68" s="5" t="s">
        <v>229</v>
      </c>
      <c r="C68" s="5" t="s">
        <v>92</v>
      </c>
      <c r="D68" s="5" t="s">
        <v>98</v>
      </c>
      <c r="E68" s="5" t="s">
        <v>92</v>
      </c>
      <c r="F68" s="5" t="s">
        <v>98</v>
      </c>
      <c r="G68" s="5" t="s">
        <v>92</v>
      </c>
      <c r="H68" s="5" t="s">
        <v>98</v>
      </c>
    </row>
    <row r="69" spans="1:8" x14ac:dyDescent="0.25">
      <c r="A69" s="133" t="s">
        <v>264</v>
      </c>
      <c r="B69" s="133"/>
      <c r="C69" s="133"/>
      <c r="D69" s="133"/>
      <c r="E69" s="133"/>
      <c r="F69" s="133"/>
      <c r="G69" s="133"/>
      <c r="H69" s="133"/>
    </row>
    <row r="70" spans="1:8" ht="25.5" x14ac:dyDescent="0.25">
      <c r="A70" s="7" t="s">
        <v>506</v>
      </c>
      <c r="B70" s="6" t="s">
        <v>100</v>
      </c>
      <c r="C70" s="5" t="s">
        <v>92</v>
      </c>
      <c r="D70" s="5" t="s">
        <v>98</v>
      </c>
      <c r="E70" s="5" t="s">
        <v>92</v>
      </c>
      <c r="F70" s="5" t="s">
        <v>429</v>
      </c>
      <c r="G70" s="5" t="s">
        <v>98</v>
      </c>
      <c r="H70" s="5" t="s">
        <v>429</v>
      </c>
    </row>
    <row r="71" spans="1:8" x14ac:dyDescent="0.25">
      <c r="A71" s="133" t="s">
        <v>563</v>
      </c>
      <c r="B71" s="133"/>
      <c r="C71" s="133"/>
      <c r="D71" s="133"/>
      <c r="E71" s="133"/>
      <c r="F71" s="133"/>
      <c r="G71" s="133"/>
      <c r="H71" s="133"/>
    </row>
    <row r="72" spans="1:8" ht="38.25" x14ac:dyDescent="0.25">
      <c r="A72" s="55" t="s">
        <v>547</v>
      </c>
      <c r="B72" s="37" t="s">
        <v>47</v>
      </c>
      <c r="C72" s="47"/>
      <c r="D72" s="47"/>
      <c r="E72" s="47"/>
      <c r="F72" s="47"/>
      <c r="G72" s="47"/>
      <c r="H72" s="47"/>
    </row>
    <row r="73" spans="1:8" ht="30" x14ac:dyDescent="0.25">
      <c r="A73" s="55" t="s">
        <v>548</v>
      </c>
      <c r="B73" s="37" t="s">
        <v>47</v>
      </c>
      <c r="C73" s="47"/>
      <c r="D73" s="47"/>
      <c r="E73" s="47"/>
      <c r="F73" s="47"/>
      <c r="G73" s="47"/>
      <c r="H73" s="47"/>
    </row>
  </sheetData>
  <mergeCells count="11">
    <mergeCell ref="A69:H69"/>
    <mergeCell ref="A71:H71"/>
    <mergeCell ref="A64:H64"/>
    <mergeCell ref="A62:H62"/>
    <mergeCell ref="A2:H2"/>
    <mergeCell ref="A34:H34"/>
    <mergeCell ref="A55:H55"/>
    <mergeCell ref="A39:H39"/>
    <mergeCell ref="A44:H44"/>
    <mergeCell ref="A48:H48"/>
    <mergeCell ref="A52:H52"/>
  </mergeCells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topLeftCell="A55" workbookViewId="0">
      <selection activeCell="B49" sqref="A48:H49"/>
    </sheetView>
  </sheetViews>
  <sheetFormatPr defaultColWidth="11" defaultRowHeight="15.75" x14ac:dyDescent="0.25"/>
  <cols>
    <col min="1" max="1" width="25" customWidth="1"/>
    <col min="2" max="2" width="23.125" customWidth="1"/>
    <col min="3" max="3" width="15.125" customWidth="1"/>
  </cols>
  <sheetData>
    <row r="1" spans="1:8" ht="60" x14ac:dyDescent="0.25">
      <c r="A1" s="5" t="s">
        <v>203</v>
      </c>
      <c r="B1" s="5" t="s">
        <v>204</v>
      </c>
      <c r="C1" s="5" t="s">
        <v>235</v>
      </c>
      <c r="D1" s="5" t="s">
        <v>230</v>
      </c>
      <c r="E1" s="5" t="s">
        <v>231</v>
      </c>
      <c r="F1" s="5" t="s">
        <v>232</v>
      </c>
      <c r="G1" s="5" t="s">
        <v>233</v>
      </c>
      <c r="H1" s="5" t="s">
        <v>234</v>
      </c>
    </row>
    <row r="2" spans="1:8" x14ac:dyDescent="0.25">
      <c r="A2" s="133" t="s">
        <v>211</v>
      </c>
      <c r="B2" s="133"/>
      <c r="C2" s="133"/>
      <c r="D2" s="133"/>
      <c r="E2" s="133"/>
      <c r="F2" s="133"/>
      <c r="G2" s="133"/>
      <c r="H2" s="133"/>
    </row>
    <row r="3" spans="1:8" ht="42" customHeight="1" x14ac:dyDescent="0.25">
      <c r="A3" s="7" t="s">
        <v>90</v>
      </c>
      <c r="B3" s="6" t="s">
        <v>91</v>
      </c>
      <c r="C3" s="5" t="s">
        <v>543</v>
      </c>
      <c r="D3" s="5" t="s">
        <v>438</v>
      </c>
      <c r="E3" s="5" t="s">
        <v>438</v>
      </c>
      <c r="F3" s="5" t="s">
        <v>92</v>
      </c>
      <c r="G3" s="5" t="s">
        <v>98</v>
      </c>
      <c r="H3" s="5" t="s">
        <v>92</v>
      </c>
    </row>
    <row r="4" spans="1:8" x14ac:dyDescent="0.25">
      <c r="A4" s="7" t="s">
        <v>505</v>
      </c>
      <c r="B4" s="6" t="s">
        <v>97</v>
      </c>
      <c r="C4" s="5" t="s">
        <v>98</v>
      </c>
      <c r="D4" s="5" t="s">
        <v>98</v>
      </c>
      <c r="E4" s="5" t="s">
        <v>98</v>
      </c>
      <c r="F4" s="5" t="s">
        <v>98</v>
      </c>
      <c r="G4" s="5" t="s">
        <v>98</v>
      </c>
      <c r="H4" s="5" t="s">
        <v>98</v>
      </c>
    </row>
    <row r="5" spans="1:8" ht="24" x14ac:dyDescent="0.25">
      <c r="A5" s="7" t="s">
        <v>104</v>
      </c>
      <c r="B5" s="7" t="s">
        <v>9</v>
      </c>
      <c r="C5" s="16" t="s">
        <v>98</v>
      </c>
      <c r="D5" s="46" t="s">
        <v>438</v>
      </c>
      <c r="E5" s="46" t="s">
        <v>98</v>
      </c>
      <c r="F5" s="46" t="s">
        <v>98</v>
      </c>
      <c r="G5" s="46" t="s">
        <v>98</v>
      </c>
      <c r="H5" s="46" t="s">
        <v>98</v>
      </c>
    </row>
    <row r="6" spans="1:8" ht="24" x14ac:dyDescent="0.25">
      <c r="A6" s="7" t="s">
        <v>107</v>
      </c>
      <c r="B6" s="7" t="s">
        <v>9</v>
      </c>
      <c r="C6" s="16" t="s">
        <v>98</v>
      </c>
      <c r="D6" s="46" t="s">
        <v>98</v>
      </c>
      <c r="E6" s="46" t="s">
        <v>98</v>
      </c>
      <c r="F6" s="46" t="s">
        <v>98</v>
      </c>
      <c r="G6" s="46" t="s">
        <v>98</v>
      </c>
      <c r="H6" s="46" t="s">
        <v>98</v>
      </c>
    </row>
    <row r="7" spans="1:8" ht="24" x14ac:dyDescent="0.25">
      <c r="A7" s="7" t="s">
        <v>110</v>
      </c>
      <c r="B7" s="7" t="s">
        <v>10</v>
      </c>
      <c r="C7" s="16" t="s">
        <v>98</v>
      </c>
      <c r="D7" s="46" t="s">
        <v>98</v>
      </c>
      <c r="E7" s="46" t="s">
        <v>98</v>
      </c>
      <c r="F7" s="46" t="s">
        <v>98</v>
      </c>
      <c r="G7" s="46" t="s">
        <v>98</v>
      </c>
      <c r="H7" s="46" t="s">
        <v>98</v>
      </c>
    </row>
    <row r="8" spans="1:8" ht="24" x14ac:dyDescent="0.25">
      <c r="A8" s="7" t="s">
        <v>114</v>
      </c>
      <c r="B8" s="7" t="s">
        <v>10</v>
      </c>
      <c r="C8" s="16" t="s">
        <v>98</v>
      </c>
      <c r="D8" s="46" t="s">
        <v>98</v>
      </c>
      <c r="E8" s="46" t="s">
        <v>98</v>
      </c>
      <c r="F8" s="46" t="s">
        <v>98</v>
      </c>
      <c r="G8" s="46" t="s">
        <v>98</v>
      </c>
      <c r="H8" s="46" t="s">
        <v>98</v>
      </c>
    </row>
    <row r="9" spans="1:8" x14ac:dyDescent="0.25">
      <c r="A9" s="7" t="s">
        <v>116</v>
      </c>
      <c r="B9" s="7" t="s">
        <v>117</v>
      </c>
      <c r="C9" s="16" t="s">
        <v>98</v>
      </c>
      <c r="D9" s="46" t="s">
        <v>438</v>
      </c>
      <c r="E9" s="46" t="s">
        <v>98</v>
      </c>
      <c r="F9" s="46" t="s">
        <v>98</v>
      </c>
      <c r="G9" s="46" t="s">
        <v>98</v>
      </c>
      <c r="H9" s="46" t="s">
        <v>98</v>
      </c>
    </row>
    <row r="10" spans="1:8" x14ac:dyDescent="0.25">
      <c r="A10" s="27" t="s">
        <v>450</v>
      </c>
      <c r="B10" s="7" t="s">
        <v>451</v>
      </c>
      <c r="C10" s="16" t="s">
        <v>98</v>
      </c>
      <c r="D10" s="46" t="s">
        <v>438</v>
      </c>
      <c r="E10" s="46" t="s">
        <v>98</v>
      </c>
      <c r="F10" s="46" t="s">
        <v>98</v>
      </c>
      <c r="G10" s="46" t="s">
        <v>98</v>
      </c>
      <c r="H10" s="46" t="s">
        <v>98</v>
      </c>
    </row>
    <row r="11" spans="1:8" x14ac:dyDescent="0.25">
      <c r="A11" s="27" t="s">
        <v>114</v>
      </c>
      <c r="B11" s="7" t="s">
        <v>451</v>
      </c>
      <c r="C11" s="16" t="s">
        <v>98</v>
      </c>
      <c r="D11" s="46" t="s">
        <v>98</v>
      </c>
      <c r="E11" s="46" t="s">
        <v>98</v>
      </c>
      <c r="F11" s="46" t="s">
        <v>98</v>
      </c>
      <c r="G11" s="46" t="s">
        <v>98</v>
      </c>
      <c r="H11" s="46" t="s">
        <v>98</v>
      </c>
    </row>
    <row r="12" spans="1:8" ht="38.25" x14ac:dyDescent="0.25">
      <c r="A12" s="27" t="s">
        <v>487</v>
      </c>
      <c r="B12" s="7" t="s">
        <v>452</v>
      </c>
      <c r="C12" s="16" t="s">
        <v>98</v>
      </c>
      <c r="D12" s="46" t="s">
        <v>438</v>
      </c>
      <c r="E12" s="46" t="s">
        <v>438</v>
      </c>
      <c r="F12" s="46" t="s">
        <v>92</v>
      </c>
      <c r="G12" s="46" t="s">
        <v>98</v>
      </c>
      <c r="H12" s="46" t="s">
        <v>98</v>
      </c>
    </row>
    <row r="13" spans="1:8" ht="24" x14ac:dyDescent="0.25">
      <c r="A13" s="27" t="s">
        <v>450</v>
      </c>
      <c r="B13" s="7" t="s">
        <v>453</v>
      </c>
      <c r="C13" s="5" t="s">
        <v>429</v>
      </c>
      <c r="D13" s="5" t="s">
        <v>438</v>
      </c>
      <c r="E13" s="5" t="s">
        <v>429</v>
      </c>
      <c r="F13" s="5" t="s">
        <v>429</v>
      </c>
      <c r="G13" s="5" t="s">
        <v>429</v>
      </c>
      <c r="H13" s="5" t="s">
        <v>429</v>
      </c>
    </row>
    <row r="14" spans="1:8" ht="42" customHeight="1" x14ac:dyDescent="0.25">
      <c r="A14" s="27" t="s">
        <v>114</v>
      </c>
      <c r="B14" s="7" t="s">
        <v>453</v>
      </c>
      <c r="C14" s="16" t="s">
        <v>98</v>
      </c>
      <c r="D14" s="46" t="s">
        <v>98</v>
      </c>
      <c r="E14" s="46" t="s">
        <v>98</v>
      </c>
      <c r="F14" s="46" t="s">
        <v>98</v>
      </c>
      <c r="G14" s="46" t="s">
        <v>98</v>
      </c>
      <c r="H14" s="46" t="s">
        <v>98</v>
      </c>
    </row>
    <row r="15" spans="1:8" ht="48" customHeight="1" x14ac:dyDescent="0.25">
      <c r="A15" s="27" t="s">
        <v>488</v>
      </c>
      <c r="B15" s="7" t="s">
        <v>510</v>
      </c>
      <c r="C15" s="16" t="s">
        <v>98</v>
      </c>
      <c r="D15" s="46" t="s">
        <v>438</v>
      </c>
      <c r="E15" s="46" t="s">
        <v>438</v>
      </c>
      <c r="F15" s="46" t="s">
        <v>98</v>
      </c>
      <c r="G15" s="46" t="s">
        <v>98</v>
      </c>
      <c r="H15" s="46" t="s">
        <v>98</v>
      </c>
    </row>
    <row r="16" spans="1:8" ht="38.1" customHeight="1" x14ac:dyDescent="0.25">
      <c r="A16" s="27" t="s">
        <v>458</v>
      </c>
      <c r="B16" s="7" t="s">
        <v>511</v>
      </c>
      <c r="C16" s="5" t="s">
        <v>429</v>
      </c>
      <c r="D16" s="5" t="s">
        <v>438</v>
      </c>
      <c r="E16" s="5" t="s">
        <v>429</v>
      </c>
      <c r="F16" s="5" t="s">
        <v>98</v>
      </c>
      <c r="G16" s="5" t="s">
        <v>98</v>
      </c>
      <c r="H16" s="5" t="s">
        <v>98</v>
      </c>
    </row>
    <row r="17" spans="1:8" ht="38.1" customHeight="1" x14ac:dyDescent="0.25">
      <c r="A17" s="27" t="s">
        <v>459</v>
      </c>
      <c r="B17" s="7" t="s">
        <v>513</v>
      </c>
      <c r="C17" s="5" t="s">
        <v>429</v>
      </c>
      <c r="D17" s="5" t="s">
        <v>438</v>
      </c>
      <c r="E17" s="5" t="s">
        <v>429</v>
      </c>
      <c r="F17" s="5" t="s">
        <v>438</v>
      </c>
      <c r="G17" s="5" t="s">
        <v>429</v>
      </c>
      <c r="H17" s="5" t="s">
        <v>429</v>
      </c>
    </row>
    <row r="18" spans="1:8" ht="38.1" customHeight="1" x14ac:dyDescent="0.25">
      <c r="A18" s="27" t="s">
        <v>517</v>
      </c>
      <c r="B18" s="7" t="s">
        <v>518</v>
      </c>
      <c r="C18" s="16" t="s">
        <v>98</v>
      </c>
      <c r="D18" s="46" t="s">
        <v>438</v>
      </c>
      <c r="E18" s="46" t="s">
        <v>98</v>
      </c>
      <c r="F18" s="46" t="s">
        <v>98</v>
      </c>
      <c r="G18" s="46" t="s">
        <v>98</v>
      </c>
      <c r="H18" s="46" t="s">
        <v>98</v>
      </c>
    </row>
    <row r="19" spans="1:8" ht="38.1" customHeight="1" x14ac:dyDescent="0.25">
      <c r="A19" s="54" t="s">
        <v>169</v>
      </c>
      <c r="B19" s="6" t="s">
        <v>170</v>
      </c>
      <c r="C19" s="16" t="s">
        <v>98</v>
      </c>
      <c r="D19" s="46" t="s">
        <v>438</v>
      </c>
      <c r="E19" s="46" t="s">
        <v>98</v>
      </c>
      <c r="F19" s="46" t="s">
        <v>438</v>
      </c>
      <c r="G19" s="46" t="s">
        <v>98</v>
      </c>
      <c r="H19" s="46" t="s">
        <v>98</v>
      </c>
    </row>
    <row r="20" spans="1:8" ht="38.1" customHeight="1" x14ac:dyDescent="0.25">
      <c r="A20" s="54" t="s">
        <v>173</v>
      </c>
      <c r="B20" s="6" t="s">
        <v>174</v>
      </c>
      <c r="C20" s="16" t="s">
        <v>438</v>
      </c>
      <c r="D20" s="46" t="s">
        <v>98</v>
      </c>
      <c r="E20" s="46" t="s">
        <v>98</v>
      </c>
      <c r="F20" s="46" t="s">
        <v>438</v>
      </c>
      <c r="G20" s="46" t="s">
        <v>98</v>
      </c>
      <c r="H20" s="46" t="s">
        <v>98</v>
      </c>
    </row>
    <row r="21" spans="1:8" ht="38.1" customHeight="1" x14ac:dyDescent="0.25">
      <c r="A21" s="54" t="s">
        <v>177</v>
      </c>
      <c r="B21" s="6" t="s">
        <v>520</v>
      </c>
      <c r="C21" s="16" t="s">
        <v>438</v>
      </c>
      <c r="D21" s="46" t="s">
        <v>438</v>
      </c>
      <c r="E21" s="46" t="s">
        <v>98</v>
      </c>
      <c r="F21" s="46" t="s">
        <v>438</v>
      </c>
      <c r="G21" s="46" t="s">
        <v>98</v>
      </c>
      <c r="H21" s="46" t="s">
        <v>98</v>
      </c>
    </row>
    <row r="22" spans="1:8" ht="38.1" customHeight="1" x14ac:dyDescent="0.25">
      <c r="A22" s="54" t="s">
        <v>178</v>
      </c>
      <c r="B22" s="6" t="s">
        <v>520</v>
      </c>
      <c r="C22" s="16" t="s">
        <v>438</v>
      </c>
      <c r="D22" s="46" t="s">
        <v>98</v>
      </c>
      <c r="E22" s="46" t="s">
        <v>98</v>
      </c>
      <c r="F22" s="46" t="s">
        <v>438</v>
      </c>
      <c r="G22" s="46" t="s">
        <v>98</v>
      </c>
      <c r="H22" s="46" t="s">
        <v>98</v>
      </c>
    </row>
    <row r="23" spans="1:8" ht="38.1" customHeight="1" x14ac:dyDescent="0.25">
      <c r="A23" s="54" t="s">
        <v>180</v>
      </c>
      <c r="B23" s="6" t="s">
        <v>170</v>
      </c>
      <c r="C23" s="16" t="s">
        <v>98</v>
      </c>
      <c r="D23" s="46" t="s">
        <v>98</v>
      </c>
      <c r="E23" s="46" t="s">
        <v>98</v>
      </c>
      <c r="F23" s="46" t="s">
        <v>438</v>
      </c>
      <c r="G23" s="46" t="s">
        <v>98</v>
      </c>
      <c r="H23" s="46" t="s">
        <v>98</v>
      </c>
    </row>
    <row r="24" spans="1:8" ht="38.1" customHeight="1" x14ac:dyDescent="0.25">
      <c r="A24" s="54" t="s">
        <v>181</v>
      </c>
      <c r="B24" s="6" t="s">
        <v>520</v>
      </c>
      <c r="C24" s="5" t="s">
        <v>438</v>
      </c>
      <c r="D24" s="5" t="s">
        <v>429</v>
      </c>
      <c r="E24" s="5" t="s">
        <v>429</v>
      </c>
      <c r="F24" s="5" t="s">
        <v>438</v>
      </c>
      <c r="G24" s="5" t="s">
        <v>429</v>
      </c>
      <c r="H24" s="5" t="s">
        <v>429</v>
      </c>
    </row>
    <row r="25" spans="1:8" ht="38.1" customHeight="1" x14ac:dyDescent="0.25">
      <c r="A25" s="54" t="s">
        <v>182</v>
      </c>
      <c r="B25" s="6" t="s">
        <v>520</v>
      </c>
      <c r="C25" s="5" t="s">
        <v>438</v>
      </c>
      <c r="D25" s="5" t="s">
        <v>98</v>
      </c>
      <c r="E25" s="5" t="s">
        <v>98</v>
      </c>
      <c r="F25" s="5" t="s">
        <v>98</v>
      </c>
      <c r="G25" s="5" t="s">
        <v>98</v>
      </c>
      <c r="H25" s="5" t="s">
        <v>98</v>
      </c>
    </row>
    <row r="26" spans="1:8" ht="38.1" customHeight="1" x14ac:dyDescent="0.25">
      <c r="A26" s="54" t="s">
        <v>183</v>
      </c>
      <c r="B26" s="6" t="s">
        <v>520</v>
      </c>
      <c r="C26" s="5" t="s">
        <v>438</v>
      </c>
      <c r="D26" s="5" t="s">
        <v>98</v>
      </c>
      <c r="E26" s="5" t="s">
        <v>98</v>
      </c>
      <c r="F26" s="5" t="s">
        <v>98</v>
      </c>
      <c r="G26" s="5" t="s">
        <v>98</v>
      </c>
      <c r="H26" s="5" t="s">
        <v>98</v>
      </c>
    </row>
    <row r="27" spans="1:8" ht="38.1" customHeight="1" x14ac:dyDescent="0.25">
      <c r="A27" s="54" t="s">
        <v>162</v>
      </c>
      <c r="B27" s="6" t="s">
        <v>184</v>
      </c>
      <c r="C27" s="16" t="s">
        <v>98</v>
      </c>
      <c r="D27" s="46" t="s">
        <v>98</v>
      </c>
      <c r="E27" s="46" t="s">
        <v>98</v>
      </c>
      <c r="F27" s="46" t="s">
        <v>98</v>
      </c>
      <c r="G27" s="46" t="s">
        <v>98</v>
      </c>
      <c r="H27" s="46" t="s">
        <v>98</v>
      </c>
    </row>
    <row r="28" spans="1:8" ht="38.1" customHeight="1" x14ac:dyDescent="0.25">
      <c r="A28" s="54" t="s">
        <v>522</v>
      </c>
      <c r="B28" s="6" t="s">
        <v>523</v>
      </c>
      <c r="C28" s="16" t="s">
        <v>98</v>
      </c>
      <c r="D28" s="46" t="s">
        <v>98</v>
      </c>
      <c r="E28" s="46" t="s">
        <v>98</v>
      </c>
      <c r="F28" s="46" t="s">
        <v>98</v>
      </c>
      <c r="G28" s="46" t="s">
        <v>98</v>
      </c>
      <c r="H28" s="46" t="s">
        <v>98</v>
      </c>
    </row>
    <row r="29" spans="1:8" ht="38.1" customHeight="1" x14ac:dyDescent="0.25">
      <c r="A29" s="54" t="s">
        <v>526</v>
      </c>
      <c r="B29" s="6" t="s">
        <v>523</v>
      </c>
      <c r="C29" s="16" t="s">
        <v>98</v>
      </c>
      <c r="D29" s="46" t="s">
        <v>98</v>
      </c>
      <c r="E29" s="46" t="s">
        <v>98</v>
      </c>
      <c r="F29" s="46" t="s">
        <v>98</v>
      </c>
      <c r="G29" s="46" t="s">
        <v>98</v>
      </c>
      <c r="H29" s="46" t="s">
        <v>98</v>
      </c>
    </row>
    <row r="30" spans="1:8" ht="38.1" customHeight="1" x14ac:dyDescent="0.25">
      <c r="A30" s="54" t="s">
        <v>529</v>
      </c>
      <c r="B30" s="6" t="s">
        <v>523</v>
      </c>
      <c r="C30" s="16" t="s">
        <v>98</v>
      </c>
      <c r="D30" s="46" t="s">
        <v>98</v>
      </c>
      <c r="E30" s="46" t="s">
        <v>98</v>
      </c>
      <c r="F30" s="46" t="s">
        <v>98</v>
      </c>
      <c r="G30" s="46" t="s">
        <v>98</v>
      </c>
      <c r="H30" s="46" t="s">
        <v>98</v>
      </c>
    </row>
    <row r="31" spans="1:8" ht="38.1" customHeight="1" x14ac:dyDescent="0.25">
      <c r="A31" s="54" t="s">
        <v>492</v>
      </c>
      <c r="B31" s="6" t="s">
        <v>531</v>
      </c>
      <c r="C31" s="16" t="s">
        <v>98</v>
      </c>
      <c r="D31" s="46" t="s">
        <v>98</v>
      </c>
      <c r="E31" s="46" t="s">
        <v>98</v>
      </c>
      <c r="F31" s="46" t="s">
        <v>98</v>
      </c>
      <c r="G31" s="46" t="s">
        <v>98</v>
      </c>
      <c r="H31" s="46" t="s">
        <v>98</v>
      </c>
    </row>
    <row r="32" spans="1:8" ht="38.1" customHeight="1" x14ac:dyDescent="0.25">
      <c r="A32" s="54" t="s">
        <v>534</v>
      </c>
      <c r="B32" s="6" t="s">
        <v>531</v>
      </c>
      <c r="C32" s="16" t="s">
        <v>98</v>
      </c>
      <c r="D32" s="46" t="s">
        <v>98</v>
      </c>
      <c r="E32" s="46" t="s">
        <v>98</v>
      </c>
      <c r="F32" s="46" t="s">
        <v>98</v>
      </c>
      <c r="G32" s="46" t="s">
        <v>98</v>
      </c>
      <c r="H32" s="46" t="s">
        <v>98</v>
      </c>
    </row>
    <row r="33" spans="1:8" ht="38.1" customHeight="1" x14ac:dyDescent="0.25">
      <c r="A33" s="54" t="s">
        <v>535</v>
      </c>
      <c r="B33" s="6" t="s">
        <v>536</v>
      </c>
      <c r="C33" s="16" t="s">
        <v>438</v>
      </c>
      <c r="D33" s="46" t="s">
        <v>98</v>
      </c>
      <c r="E33" s="46" t="s">
        <v>98</v>
      </c>
      <c r="F33" s="46" t="s">
        <v>98</v>
      </c>
      <c r="G33" s="46" t="s">
        <v>98</v>
      </c>
      <c r="H33" s="46" t="s">
        <v>98</v>
      </c>
    </row>
    <row r="34" spans="1:8" x14ac:dyDescent="0.25">
      <c r="A34" s="137" t="s">
        <v>121</v>
      </c>
      <c r="B34" s="137"/>
      <c r="C34" s="137"/>
      <c r="D34" s="137"/>
      <c r="E34" s="137"/>
      <c r="F34" s="137"/>
      <c r="G34" s="137"/>
      <c r="H34" s="137"/>
    </row>
    <row r="35" spans="1:8" ht="111" customHeight="1" x14ac:dyDescent="0.25">
      <c r="A35" s="8" t="s">
        <v>122</v>
      </c>
      <c r="B35" s="11" t="s">
        <v>586</v>
      </c>
      <c r="C35" s="5" t="s">
        <v>98</v>
      </c>
      <c r="D35" s="5" t="s">
        <v>98</v>
      </c>
      <c r="E35" s="5" t="s">
        <v>98</v>
      </c>
      <c r="F35" s="5" t="s">
        <v>98</v>
      </c>
      <c r="G35" s="5" t="s">
        <v>92</v>
      </c>
      <c r="H35" s="5" t="s">
        <v>92</v>
      </c>
    </row>
    <row r="36" spans="1:8" ht="31.5" x14ac:dyDescent="0.25">
      <c r="A36" s="8" t="s">
        <v>212</v>
      </c>
      <c r="B36" s="11" t="s">
        <v>586</v>
      </c>
      <c r="C36" s="5" t="s">
        <v>98</v>
      </c>
      <c r="D36" s="5" t="s">
        <v>98</v>
      </c>
      <c r="E36" s="5" t="s">
        <v>98</v>
      </c>
      <c r="F36" s="5" t="s">
        <v>98</v>
      </c>
      <c r="G36" s="5" t="s">
        <v>98</v>
      </c>
      <c r="H36" s="5" t="s">
        <v>98</v>
      </c>
    </row>
    <row r="37" spans="1:8" ht="30" x14ac:dyDescent="0.25">
      <c r="A37" s="8" t="s">
        <v>131</v>
      </c>
      <c r="B37" s="11" t="s">
        <v>586</v>
      </c>
      <c r="C37" s="5" t="s">
        <v>98</v>
      </c>
      <c r="D37" s="5" t="s">
        <v>98</v>
      </c>
      <c r="E37" s="5" t="s">
        <v>98</v>
      </c>
      <c r="F37" s="5" t="s">
        <v>98</v>
      </c>
      <c r="G37" s="5" t="s">
        <v>98</v>
      </c>
      <c r="H37" s="5" t="s">
        <v>98</v>
      </c>
    </row>
    <row r="38" spans="1:8" ht="30" x14ac:dyDescent="0.25">
      <c r="A38" s="8" t="s">
        <v>133</v>
      </c>
      <c r="B38" s="11" t="s">
        <v>586</v>
      </c>
      <c r="C38" s="5" t="s">
        <v>98</v>
      </c>
      <c r="D38" s="5" t="s">
        <v>98</v>
      </c>
      <c r="E38" s="5" t="s">
        <v>98</v>
      </c>
      <c r="F38" s="5" t="s">
        <v>98</v>
      </c>
      <c r="G38" s="5" t="s">
        <v>98</v>
      </c>
      <c r="H38" s="5" t="s">
        <v>98</v>
      </c>
    </row>
    <row r="39" spans="1:8" x14ac:dyDescent="0.25">
      <c r="A39" s="133" t="s">
        <v>213</v>
      </c>
      <c r="B39" s="135"/>
      <c r="C39" s="135"/>
      <c r="D39" s="135"/>
      <c r="E39" s="135"/>
      <c r="F39" s="135"/>
      <c r="G39" s="135"/>
      <c r="H39" s="135"/>
    </row>
    <row r="40" spans="1:8" x14ac:dyDescent="0.25">
      <c r="A40" s="5" t="s">
        <v>136</v>
      </c>
      <c r="B40" s="16" t="s">
        <v>214</v>
      </c>
      <c r="C40" s="16" t="s">
        <v>92</v>
      </c>
      <c r="D40" s="16" t="s">
        <v>92</v>
      </c>
      <c r="E40" s="16" t="s">
        <v>92</v>
      </c>
      <c r="F40" s="16" t="s">
        <v>478</v>
      </c>
      <c r="G40" s="16" t="s">
        <v>478</v>
      </c>
      <c r="H40" s="16" t="s">
        <v>92</v>
      </c>
    </row>
    <row r="41" spans="1:8" x14ac:dyDescent="0.25">
      <c r="A41" s="1" t="s">
        <v>442</v>
      </c>
      <c r="B41" s="5" t="s">
        <v>473</v>
      </c>
      <c r="C41" s="16" t="s">
        <v>98</v>
      </c>
      <c r="D41" s="16" t="s">
        <v>98</v>
      </c>
      <c r="E41" s="16" t="s">
        <v>98</v>
      </c>
      <c r="F41" s="16" t="s">
        <v>98</v>
      </c>
      <c r="G41" s="16" t="s">
        <v>98</v>
      </c>
      <c r="H41" s="16" t="s">
        <v>98</v>
      </c>
    </row>
    <row r="42" spans="1:8" x14ac:dyDescent="0.25">
      <c r="A42" s="1" t="s">
        <v>443</v>
      </c>
      <c r="B42" s="5" t="s">
        <v>475</v>
      </c>
      <c r="C42" s="16" t="s">
        <v>98</v>
      </c>
      <c r="D42" s="16" t="s">
        <v>98</v>
      </c>
      <c r="E42" s="16" t="s">
        <v>98</v>
      </c>
      <c r="F42" s="16" t="s">
        <v>98</v>
      </c>
      <c r="G42" s="16" t="s">
        <v>98</v>
      </c>
      <c r="H42" s="16" t="s">
        <v>98</v>
      </c>
    </row>
    <row r="43" spans="1:8" ht="25.5" x14ac:dyDescent="0.25">
      <c r="A43" s="1" t="s">
        <v>444</v>
      </c>
      <c r="B43" s="5" t="s">
        <v>473</v>
      </c>
      <c r="C43" s="16" t="s">
        <v>98</v>
      </c>
      <c r="D43" s="16" t="s">
        <v>98</v>
      </c>
      <c r="E43" s="16" t="s">
        <v>98</v>
      </c>
      <c r="F43" s="16" t="s">
        <v>98</v>
      </c>
      <c r="G43" s="16" t="s">
        <v>98</v>
      </c>
      <c r="H43" s="16" t="s">
        <v>98</v>
      </c>
    </row>
    <row r="44" spans="1:8" x14ac:dyDescent="0.25">
      <c r="A44" s="133" t="s">
        <v>40</v>
      </c>
      <c r="B44" s="136"/>
      <c r="C44" s="136"/>
      <c r="D44" s="136"/>
      <c r="E44" s="136"/>
      <c r="F44" s="136"/>
      <c r="G44" s="136"/>
      <c r="H44" s="136"/>
    </row>
    <row r="45" spans="1:8" ht="30" x14ac:dyDescent="0.25">
      <c r="A45" s="5" t="s">
        <v>215</v>
      </c>
      <c r="B45" s="5" t="s">
        <v>141</v>
      </c>
      <c r="C45" s="5" t="s">
        <v>92</v>
      </c>
      <c r="D45" s="5" t="s">
        <v>92</v>
      </c>
      <c r="E45" s="5" t="s">
        <v>98</v>
      </c>
      <c r="F45" s="5" t="s">
        <v>92</v>
      </c>
      <c r="G45" s="5" t="s">
        <v>98</v>
      </c>
      <c r="H45" s="5" t="s">
        <v>92</v>
      </c>
    </row>
    <row r="46" spans="1:8" ht="30" x14ac:dyDescent="0.25">
      <c r="A46" s="5" t="s">
        <v>216</v>
      </c>
      <c r="B46" s="5" t="s">
        <v>141</v>
      </c>
      <c r="C46" s="5" t="s">
        <v>92</v>
      </c>
      <c r="D46" s="5" t="s">
        <v>92</v>
      </c>
      <c r="E46" s="5" t="s">
        <v>98</v>
      </c>
      <c r="F46" s="5" t="s">
        <v>92</v>
      </c>
      <c r="G46" s="5" t="s">
        <v>98</v>
      </c>
      <c r="H46" s="5" t="s">
        <v>92</v>
      </c>
    </row>
    <row r="47" spans="1:8" ht="30" x14ac:dyDescent="0.25">
      <c r="A47" s="5" t="s">
        <v>145</v>
      </c>
      <c r="B47" s="5" t="s">
        <v>141</v>
      </c>
      <c r="C47" s="5" t="s">
        <v>92</v>
      </c>
      <c r="D47" s="5" t="s">
        <v>92</v>
      </c>
      <c r="E47" s="5" t="s">
        <v>98</v>
      </c>
      <c r="F47" s="5" t="s">
        <v>92</v>
      </c>
      <c r="G47" s="5" t="s">
        <v>98</v>
      </c>
      <c r="H47" s="5" t="s">
        <v>92</v>
      </c>
    </row>
    <row r="48" spans="1:8" x14ac:dyDescent="0.25">
      <c r="A48" s="133" t="s">
        <v>45</v>
      </c>
      <c r="B48" s="133"/>
      <c r="C48" s="133"/>
      <c r="D48" s="133"/>
      <c r="E48" s="133"/>
      <c r="F48" s="133"/>
      <c r="G48" s="133"/>
      <c r="H48" s="133"/>
    </row>
    <row r="49" spans="1:8" ht="30" x14ac:dyDescent="0.25">
      <c r="A49" s="5" t="s">
        <v>217</v>
      </c>
      <c r="B49" s="5" t="s">
        <v>218</v>
      </c>
      <c r="C49" s="5" t="s">
        <v>464</v>
      </c>
      <c r="D49" s="5" t="s">
        <v>465</v>
      </c>
      <c r="E49" s="5" t="s">
        <v>98</v>
      </c>
      <c r="F49" s="5" t="s">
        <v>98</v>
      </c>
      <c r="G49" s="5" t="s">
        <v>98</v>
      </c>
      <c r="H49" s="5" t="s">
        <v>92</v>
      </c>
    </row>
    <row r="50" spans="1:8" ht="30" x14ac:dyDescent="0.25">
      <c r="A50" s="5" t="s">
        <v>217</v>
      </c>
      <c r="B50" s="5" t="s">
        <v>218</v>
      </c>
      <c r="C50" s="5" t="s">
        <v>92</v>
      </c>
      <c r="D50" s="5" t="s">
        <v>465</v>
      </c>
      <c r="E50" s="5" t="s">
        <v>98</v>
      </c>
      <c r="F50" s="5" t="s">
        <v>98</v>
      </c>
      <c r="G50" s="5" t="s">
        <v>98</v>
      </c>
      <c r="H50" s="5" t="s">
        <v>92</v>
      </c>
    </row>
    <row r="51" spans="1:8" ht="30" x14ac:dyDescent="0.25">
      <c r="A51" s="33" t="s">
        <v>144</v>
      </c>
      <c r="B51" s="33" t="s">
        <v>147</v>
      </c>
      <c r="C51" s="5" t="s">
        <v>92</v>
      </c>
      <c r="D51" s="5" t="s">
        <v>465</v>
      </c>
      <c r="E51" s="5" t="s">
        <v>98</v>
      </c>
      <c r="F51" s="5" t="s">
        <v>98</v>
      </c>
      <c r="G51" s="5" t="s">
        <v>98</v>
      </c>
      <c r="H51" s="5" t="s">
        <v>92</v>
      </c>
    </row>
    <row r="52" spans="1:8" x14ac:dyDescent="0.25">
      <c r="A52" s="133" t="s">
        <v>50</v>
      </c>
      <c r="B52" s="133"/>
      <c r="C52" s="133"/>
      <c r="D52" s="133"/>
      <c r="E52" s="133"/>
      <c r="F52" s="133"/>
      <c r="G52" s="133"/>
      <c r="H52" s="133"/>
    </row>
    <row r="53" spans="1:8" x14ac:dyDescent="0.25">
      <c r="A53" s="5" t="s">
        <v>140</v>
      </c>
      <c r="B53" s="5" t="s">
        <v>219</v>
      </c>
      <c r="C53" s="5" t="s">
        <v>98</v>
      </c>
      <c r="D53" s="5" t="s">
        <v>92</v>
      </c>
      <c r="E53" s="5" t="s">
        <v>92</v>
      </c>
      <c r="F53" s="5" t="s">
        <v>98</v>
      </c>
      <c r="G53" s="5" t="s">
        <v>98</v>
      </c>
      <c r="H53" s="5" t="s">
        <v>92</v>
      </c>
    </row>
    <row r="54" spans="1:8" x14ac:dyDescent="0.25">
      <c r="A54" s="5" t="s">
        <v>144</v>
      </c>
      <c r="B54" s="5" t="s">
        <v>219</v>
      </c>
      <c r="C54" s="5" t="s">
        <v>98</v>
      </c>
      <c r="D54" s="5" t="s">
        <v>98</v>
      </c>
      <c r="E54" s="5" t="s">
        <v>92</v>
      </c>
      <c r="F54" s="5" t="s">
        <v>98</v>
      </c>
      <c r="G54" s="5" t="s">
        <v>92</v>
      </c>
      <c r="H54" s="5" t="s">
        <v>98</v>
      </c>
    </row>
    <row r="55" spans="1:8" x14ac:dyDescent="0.25">
      <c r="A55" s="133" t="s">
        <v>220</v>
      </c>
      <c r="B55" s="133"/>
      <c r="C55" s="133"/>
      <c r="D55" s="133"/>
      <c r="E55" s="133"/>
      <c r="F55" s="133"/>
      <c r="G55" s="133"/>
      <c r="H55" s="133"/>
    </row>
    <row r="56" spans="1:8" x14ac:dyDescent="0.25">
      <c r="A56" s="5" t="s">
        <v>221</v>
      </c>
      <c r="B56" s="5" t="s">
        <v>222</v>
      </c>
      <c r="C56" s="5" t="s">
        <v>92</v>
      </c>
      <c r="D56" s="5" t="s">
        <v>92</v>
      </c>
      <c r="E56" s="5" t="s">
        <v>98</v>
      </c>
      <c r="F56" s="5" t="s">
        <v>98</v>
      </c>
      <c r="G56" s="5" t="s">
        <v>98</v>
      </c>
      <c r="H56" s="5" t="s">
        <v>92</v>
      </c>
    </row>
    <row r="57" spans="1:8" x14ac:dyDescent="0.25">
      <c r="A57" s="5" t="s">
        <v>153</v>
      </c>
      <c r="B57" s="5" t="s">
        <v>223</v>
      </c>
      <c r="C57" s="5" t="s">
        <v>92</v>
      </c>
      <c r="D57" s="5" t="s">
        <v>92</v>
      </c>
      <c r="E57" s="5" t="s">
        <v>98</v>
      </c>
      <c r="F57" s="5" t="s">
        <v>98</v>
      </c>
      <c r="G57" s="5" t="s">
        <v>98</v>
      </c>
      <c r="H57" s="5" t="s">
        <v>92</v>
      </c>
    </row>
    <row r="58" spans="1:8" x14ac:dyDescent="0.25">
      <c r="A58" s="5" t="s">
        <v>156</v>
      </c>
      <c r="B58" s="5" t="s">
        <v>222</v>
      </c>
      <c r="C58" s="5" t="s">
        <v>92</v>
      </c>
      <c r="D58" s="5" t="s">
        <v>98</v>
      </c>
      <c r="E58" s="5" t="s">
        <v>98</v>
      </c>
      <c r="F58" s="5" t="s">
        <v>98</v>
      </c>
      <c r="G58" s="5" t="s">
        <v>98</v>
      </c>
      <c r="H58" s="5" t="s">
        <v>92</v>
      </c>
    </row>
    <row r="59" spans="1:8" x14ac:dyDescent="0.25">
      <c r="A59" s="5" t="s">
        <v>131</v>
      </c>
      <c r="B59" s="5" t="s">
        <v>223</v>
      </c>
      <c r="C59" s="5" t="s">
        <v>98</v>
      </c>
      <c r="D59" s="5" t="s">
        <v>98</v>
      </c>
      <c r="E59" s="5" t="s">
        <v>98</v>
      </c>
      <c r="F59" s="5" t="s">
        <v>98</v>
      </c>
      <c r="G59" s="5" t="s">
        <v>98</v>
      </c>
      <c r="H59" s="5" t="s">
        <v>92</v>
      </c>
    </row>
    <row r="60" spans="1:8" x14ac:dyDescent="0.25">
      <c r="A60" s="5" t="s">
        <v>114</v>
      </c>
      <c r="B60" s="5" t="s">
        <v>222</v>
      </c>
      <c r="C60" s="5" t="s">
        <v>92</v>
      </c>
      <c r="D60" s="5" t="s">
        <v>98</v>
      </c>
      <c r="E60" s="5" t="s">
        <v>98</v>
      </c>
      <c r="F60" s="5" t="s">
        <v>98</v>
      </c>
      <c r="G60" s="5" t="s">
        <v>98</v>
      </c>
      <c r="H60" s="5" t="s">
        <v>92</v>
      </c>
    </row>
    <row r="61" spans="1:8" x14ac:dyDescent="0.25">
      <c r="A61" s="5" t="s">
        <v>224</v>
      </c>
      <c r="B61" s="5" t="s">
        <v>223</v>
      </c>
      <c r="C61" s="5" t="s">
        <v>98</v>
      </c>
      <c r="D61" s="5" t="s">
        <v>98</v>
      </c>
      <c r="E61" s="5" t="s">
        <v>98</v>
      </c>
      <c r="F61" s="5" t="s">
        <v>98</v>
      </c>
      <c r="G61" s="5" t="s">
        <v>98</v>
      </c>
      <c r="H61" s="5" t="s">
        <v>92</v>
      </c>
    </row>
    <row r="62" spans="1:8" x14ac:dyDescent="0.25">
      <c r="A62" s="133" t="s">
        <v>164</v>
      </c>
      <c r="B62" s="133"/>
      <c r="C62" s="133"/>
      <c r="D62" s="133"/>
      <c r="E62" s="133"/>
      <c r="F62" s="133"/>
      <c r="G62" s="133"/>
      <c r="H62" s="133"/>
    </row>
    <row r="63" spans="1:8" ht="30" x14ac:dyDescent="0.25">
      <c r="A63" s="5" t="s">
        <v>90</v>
      </c>
      <c r="B63" s="5" t="s">
        <v>165</v>
      </c>
      <c r="C63" s="5" t="s">
        <v>98</v>
      </c>
      <c r="D63" s="5" t="s">
        <v>92</v>
      </c>
      <c r="E63" s="5" t="s">
        <v>98</v>
      </c>
      <c r="F63" s="5" t="s">
        <v>92</v>
      </c>
      <c r="G63" s="5" t="s">
        <v>98</v>
      </c>
      <c r="H63" s="5" t="s">
        <v>98</v>
      </c>
    </row>
    <row r="64" spans="1:8" x14ac:dyDescent="0.25">
      <c r="A64" s="133" t="s">
        <v>225</v>
      </c>
      <c r="B64" s="133"/>
      <c r="C64" s="133"/>
      <c r="D64" s="133"/>
      <c r="E64" s="133"/>
      <c r="F64" s="133"/>
      <c r="G64" s="133"/>
      <c r="H64" s="133"/>
    </row>
    <row r="65" spans="1:8" x14ac:dyDescent="0.25">
      <c r="A65" s="5" t="s">
        <v>226</v>
      </c>
      <c r="B65" s="5" t="s">
        <v>170</v>
      </c>
      <c r="C65" s="5" t="s">
        <v>98</v>
      </c>
      <c r="D65" s="5" t="s">
        <v>92</v>
      </c>
      <c r="E65" s="5" t="s">
        <v>98</v>
      </c>
      <c r="F65" s="5" t="s">
        <v>98</v>
      </c>
      <c r="G65" s="5" t="s">
        <v>92</v>
      </c>
      <c r="H65" s="5" t="s">
        <v>98</v>
      </c>
    </row>
    <row r="66" spans="1:8" x14ac:dyDescent="0.25">
      <c r="A66" s="5" t="s">
        <v>227</v>
      </c>
      <c r="B66" s="5" t="s">
        <v>170</v>
      </c>
      <c r="C66" s="5" t="s">
        <v>98</v>
      </c>
      <c r="D66" s="5" t="s">
        <v>92</v>
      </c>
      <c r="E66" s="5" t="s">
        <v>98</v>
      </c>
      <c r="F66" s="5" t="s">
        <v>98</v>
      </c>
      <c r="G66" s="5" t="s">
        <v>98</v>
      </c>
      <c r="H66" s="5" t="s">
        <v>98</v>
      </c>
    </row>
    <row r="67" spans="1:8" x14ac:dyDescent="0.25">
      <c r="A67" s="5" t="s">
        <v>228</v>
      </c>
      <c r="B67" s="5" t="s">
        <v>170</v>
      </c>
      <c r="C67" s="5" t="s">
        <v>98</v>
      </c>
      <c r="D67" s="5" t="s">
        <v>92</v>
      </c>
      <c r="E67" s="5" t="s">
        <v>98</v>
      </c>
      <c r="F67" s="5" t="s">
        <v>98</v>
      </c>
      <c r="G67" s="5" t="s">
        <v>98</v>
      </c>
      <c r="H67" s="5" t="s">
        <v>98</v>
      </c>
    </row>
    <row r="68" spans="1:8" x14ac:dyDescent="0.25">
      <c r="A68" s="5" t="s">
        <v>226</v>
      </c>
      <c r="B68" s="5" t="s">
        <v>229</v>
      </c>
      <c r="C68" s="5" t="s">
        <v>92</v>
      </c>
      <c r="D68" s="5" t="s">
        <v>92</v>
      </c>
      <c r="E68" s="5" t="s">
        <v>98</v>
      </c>
      <c r="F68" s="5" t="s">
        <v>98</v>
      </c>
      <c r="G68" s="5" t="s">
        <v>98</v>
      </c>
      <c r="H68" s="5" t="s">
        <v>92</v>
      </c>
    </row>
    <row r="69" spans="1:8" x14ac:dyDescent="0.25">
      <c r="A69" s="133" t="s">
        <v>264</v>
      </c>
      <c r="B69" s="133"/>
      <c r="C69" s="133"/>
      <c r="D69" s="133"/>
      <c r="E69" s="133"/>
      <c r="F69" s="133"/>
      <c r="G69" s="133"/>
      <c r="H69" s="133"/>
    </row>
    <row r="70" spans="1:8" ht="24" x14ac:dyDescent="0.25">
      <c r="A70" s="7" t="s">
        <v>506</v>
      </c>
      <c r="B70" s="6" t="s">
        <v>100</v>
      </c>
      <c r="C70" s="5" t="s">
        <v>98</v>
      </c>
      <c r="D70" s="5" t="s">
        <v>438</v>
      </c>
      <c r="E70" s="5" t="s">
        <v>438</v>
      </c>
      <c r="F70" s="5" t="s">
        <v>98</v>
      </c>
      <c r="G70" s="5" t="s">
        <v>98</v>
      </c>
      <c r="H70" s="5" t="s">
        <v>98</v>
      </c>
    </row>
    <row r="71" spans="1:8" x14ac:dyDescent="0.25">
      <c r="A71" s="133" t="s">
        <v>563</v>
      </c>
      <c r="B71" s="133"/>
      <c r="C71" s="133"/>
      <c r="D71" s="133"/>
      <c r="E71" s="133"/>
      <c r="F71" s="133"/>
      <c r="G71" s="133"/>
      <c r="H71" s="133"/>
    </row>
    <row r="72" spans="1:8" ht="30" x14ac:dyDescent="0.25">
      <c r="A72" s="55" t="s">
        <v>547</v>
      </c>
      <c r="B72" s="37" t="s">
        <v>47</v>
      </c>
      <c r="C72" s="47"/>
      <c r="D72" s="47"/>
      <c r="E72" s="47"/>
      <c r="F72" s="47"/>
      <c r="G72" s="47"/>
      <c r="H72" s="47"/>
    </row>
    <row r="73" spans="1:8" ht="30" x14ac:dyDescent="0.25">
      <c r="A73" s="55" t="s">
        <v>548</v>
      </c>
      <c r="B73" s="37" t="s">
        <v>47</v>
      </c>
      <c r="C73" s="47"/>
      <c r="D73" s="47"/>
      <c r="E73" s="47"/>
      <c r="F73" s="47"/>
      <c r="G73" s="47"/>
      <c r="H73" s="47"/>
    </row>
  </sheetData>
  <mergeCells count="11">
    <mergeCell ref="A69:H69"/>
    <mergeCell ref="A71:H71"/>
    <mergeCell ref="A64:H64"/>
    <mergeCell ref="A62:H62"/>
    <mergeCell ref="A2:H2"/>
    <mergeCell ref="A34:H34"/>
    <mergeCell ref="A55:H55"/>
    <mergeCell ref="A39:H39"/>
    <mergeCell ref="A44:H44"/>
    <mergeCell ref="A48:H48"/>
    <mergeCell ref="A52:H52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2"/>
  <sheetViews>
    <sheetView topLeftCell="A43" workbookViewId="0">
      <selection activeCell="B49" sqref="B49"/>
    </sheetView>
  </sheetViews>
  <sheetFormatPr defaultColWidth="11" defaultRowHeight="15.75" x14ac:dyDescent="0.25"/>
  <cols>
    <col min="1" max="1" width="13.625" style="109" customWidth="1"/>
    <col min="2" max="2" width="22" style="64" customWidth="1"/>
    <col min="3" max="3" width="15.5" style="64" hidden="1" customWidth="1"/>
    <col min="4" max="4" width="15.875" style="64" customWidth="1"/>
    <col min="5" max="5" width="14.375" style="64" customWidth="1"/>
    <col min="6" max="6" width="22.375" style="64" customWidth="1"/>
    <col min="7" max="16384" width="11" style="64"/>
  </cols>
  <sheetData>
    <row r="1" spans="1:6" x14ac:dyDescent="0.25">
      <c r="A1" s="153" t="s">
        <v>357</v>
      </c>
      <c r="B1" s="154"/>
      <c r="C1" s="154"/>
      <c r="D1" s="154"/>
      <c r="E1" s="154"/>
      <c r="F1" s="154"/>
    </row>
    <row r="3" spans="1:6" ht="51.95" customHeight="1" x14ac:dyDescent="0.25">
      <c r="A3" s="73" t="s">
        <v>0</v>
      </c>
      <c r="B3" s="31" t="s">
        <v>236</v>
      </c>
      <c r="C3" s="31" t="s">
        <v>237</v>
      </c>
      <c r="D3" s="31" t="s">
        <v>238</v>
      </c>
      <c r="E3" s="31" t="s">
        <v>417</v>
      </c>
      <c r="F3" s="31" t="s">
        <v>239</v>
      </c>
    </row>
    <row r="4" spans="1:6" ht="15.95" customHeight="1" x14ac:dyDescent="0.25">
      <c r="A4" s="150" t="s">
        <v>8</v>
      </c>
      <c r="B4" s="151"/>
      <c r="C4" s="151"/>
      <c r="D4" s="151"/>
      <c r="E4" s="151"/>
      <c r="F4" s="152"/>
    </row>
    <row r="5" spans="1:6" ht="38.25" x14ac:dyDescent="0.25">
      <c r="A5" s="74">
        <v>1</v>
      </c>
      <c r="B5" s="24" t="s">
        <v>240</v>
      </c>
      <c r="C5" s="26">
        <v>4428844.37</v>
      </c>
      <c r="D5" s="53">
        <v>3744720</v>
      </c>
      <c r="E5" s="75"/>
      <c r="F5" s="75"/>
    </row>
    <row r="6" spans="1:6" ht="38.25" x14ac:dyDescent="0.25">
      <c r="A6" s="74">
        <v>2</v>
      </c>
      <c r="B6" s="24" t="s">
        <v>241</v>
      </c>
      <c r="C6" s="25">
        <v>3372000</v>
      </c>
      <c r="D6" s="50">
        <v>3372000</v>
      </c>
      <c r="E6" s="75"/>
      <c r="F6" s="75"/>
    </row>
    <row r="7" spans="1:6" ht="25.5" x14ac:dyDescent="0.25">
      <c r="A7" s="74">
        <v>3</v>
      </c>
      <c r="B7" s="24" t="s">
        <v>258</v>
      </c>
      <c r="C7" s="26">
        <v>1412607.38</v>
      </c>
      <c r="D7" s="51">
        <v>1459950</v>
      </c>
      <c r="E7" s="75"/>
      <c r="F7" s="75"/>
    </row>
    <row r="8" spans="1:6" ht="38.25" x14ac:dyDescent="0.25">
      <c r="A8" s="74">
        <v>4</v>
      </c>
      <c r="B8" s="24" t="s">
        <v>242</v>
      </c>
      <c r="C8" s="25">
        <v>327180</v>
      </c>
      <c r="D8" s="50">
        <v>327180</v>
      </c>
      <c r="E8" s="75"/>
      <c r="F8" s="75"/>
    </row>
    <row r="9" spans="1:6" ht="38.25" x14ac:dyDescent="0.25">
      <c r="A9" s="74">
        <v>5</v>
      </c>
      <c r="B9" s="24" t="s">
        <v>243</v>
      </c>
      <c r="C9" s="25">
        <v>57672</v>
      </c>
      <c r="D9" s="50">
        <v>22580.42</v>
      </c>
      <c r="E9" s="75" t="s">
        <v>454</v>
      </c>
      <c r="F9" s="75"/>
    </row>
    <row r="10" spans="1:6" ht="25.5" x14ac:dyDescent="0.25">
      <c r="A10" s="74">
        <v>6</v>
      </c>
      <c r="B10" s="24" t="s">
        <v>244</v>
      </c>
      <c r="C10" s="25">
        <v>69000</v>
      </c>
      <c r="D10" s="50">
        <v>8291.25</v>
      </c>
      <c r="E10" s="75" t="s">
        <v>454</v>
      </c>
      <c r="F10" s="75"/>
    </row>
    <row r="11" spans="1:6" ht="38.25" x14ac:dyDescent="0.25">
      <c r="A11" s="74">
        <v>7</v>
      </c>
      <c r="B11" s="24" t="s">
        <v>245</v>
      </c>
      <c r="C11" s="25">
        <v>25920</v>
      </c>
      <c r="D11" s="50">
        <v>6524</v>
      </c>
      <c r="E11" s="75" t="s">
        <v>454</v>
      </c>
      <c r="F11" s="75"/>
    </row>
    <row r="12" spans="1:6" ht="38.25" x14ac:dyDescent="0.25">
      <c r="A12" s="74">
        <v>8</v>
      </c>
      <c r="B12" s="24" t="s">
        <v>246</v>
      </c>
      <c r="C12" s="25">
        <v>54833.5</v>
      </c>
      <c r="D12" s="50">
        <v>54833.5</v>
      </c>
      <c r="E12" s="75" t="s">
        <v>454</v>
      </c>
      <c r="F12" s="75"/>
    </row>
    <row r="13" spans="1:6" ht="51" x14ac:dyDescent="0.25">
      <c r="A13" s="74">
        <v>9</v>
      </c>
      <c r="B13" s="27" t="s">
        <v>257</v>
      </c>
      <c r="C13" s="25">
        <v>36495.69</v>
      </c>
      <c r="D13" s="50">
        <v>36495.69</v>
      </c>
      <c r="E13" s="75" t="s">
        <v>454</v>
      </c>
      <c r="F13" s="75"/>
    </row>
    <row r="14" spans="1:6" ht="38.25" x14ac:dyDescent="0.25">
      <c r="A14" s="74">
        <v>10</v>
      </c>
      <c r="B14" s="27" t="s">
        <v>449</v>
      </c>
      <c r="C14" s="25">
        <v>337000</v>
      </c>
      <c r="D14" s="50">
        <v>185400</v>
      </c>
      <c r="E14" s="75"/>
      <c r="F14" s="76"/>
    </row>
    <row r="15" spans="1:6" ht="51" x14ac:dyDescent="0.25">
      <c r="A15" s="74">
        <v>11</v>
      </c>
      <c r="B15" s="27" t="s">
        <v>487</v>
      </c>
      <c r="C15" s="25">
        <v>1507441.97</v>
      </c>
      <c r="D15" s="50">
        <v>1603000</v>
      </c>
      <c r="E15" s="75"/>
      <c r="F15" s="77"/>
    </row>
    <row r="16" spans="1:6" ht="51" x14ac:dyDescent="0.25">
      <c r="A16" s="74">
        <v>12</v>
      </c>
      <c r="B16" s="27" t="s">
        <v>463</v>
      </c>
      <c r="C16" s="25">
        <v>246000</v>
      </c>
      <c r="D16" s="50">
        <v>246000</v>
      </c>
      <c r="E16" s="75"/>
      <c r="F16" s="77"/>
    </row>
    <row r="17" spans="1:6" ht="51" x14ac:dyDescent="0.25">
      <c r="A17" s="74">
        <v>13</v>
      </c>
      <c r="B17" s="27" t="s">
        <v>488</v>
      </c>
      <c r="C17" s="25"/>
      <c r="D17" s="50">
        <v>2921000</v>
      </c>
      <c r="E17" s="75"/>
      <c r="F17" s="78"/>
    </row>
    <row r="18" spans="1:6" ht="38.25" x14ac:dyDescent="0.25">
      <c r="A18" s="74">
        <v>14</v>
      </c>
      <c r="B18" s="27" t="s">
        <v>489</v>
      </c>
      <c r="C18" s="25"/>
      <c r="D18" s="50">
        <v>500000</v>
      </c>
      <c r="E18" s="75"/>
      <c r="F18" s="78"/>
    </row>
    <row r="19" spans="1:6" ht="38.25" x14ac:dyDescent="0.25">
      <c r="A19" s="74">
        <v>15</v>
      </c>
      <c r="B19" s="27" t="s">
        <v>490</v>
      </c>
      <c r="C19" s="25"/>
      <c r="D19" s="50">
        <v>170000</v>
      </c>
      <c r="E19" s="75"/>
      <c r="F19" s="78"/>
    </row>
    <row r="20" spans="1:6" ht="38.25" x14ac:dyDescent="0.25">
      <c r="A20" s="74">
        <v>16</v>
      </c>
      <c r="B20" s="27" t="s">
        <v>491</v>
      </c>
      <c r="C20" s="25"/>
      <c r="D20" s="50">
        <v>39650</v>
      </c>
      <c r="E20" s="75"/>
      <c r="F20" s="78"/>
    </row>
    <row r="21" spans="1:6" ht="25.5" x14ac:dyDescent="0.25">
      <c r="A21" s="74">
        <v>17</v>
      </c>
      <c r="B21" s="27" t="s">
        <v>492</v>
      </c>
      <c r="C21" s="25"/>
      <c r="D21" s="50">
        <v>250000</v>
      </c>
      <c r="E21" s="75"/>
      <c r="F21" s="78"/>
    </row>
    <row r="22" spans="1:6" ht="25.5" x14ac:dyDescent="0.25">
      <c r="A22" s="74">
        <v>18</v>
      </c>
      <c r="B22" s="27" t="s">
        <v>521</v>
      </c>
      <c r="C22" s="25"/>
      <c r="D22" s="50">
        <v>25000</v>
      </c>
      <c r="E22" s="75"/>
      <c r="F22" s="78"/>
    </row>
    <row r="23" spans="1:6" ht="63.75" x14ac:dyDescent="0.25">
      <c r="A23" s="74">
        <v>19</v>
      </c>
      <c r="B23" s="27" t="s">
        <v>493</v>
      </c>
      <c r="C23" s="25"/>
      <c r="D23" s="50">
        <v>860790</v>
      </c>
      <c r="E23" s="75"/>
      <c r="F23" s="78"/>
    </row>
    <row r="24" spans="1:6" ht="25.5" x14ac:dyDescent="0.25">
      <c r="A24" s="74">
        <v>20</v>
      </c>
      <c r="B24" s="27" t="s">
        <v>458</v>
      </c>
      <c r="C24" s="40" t="s">
        <v>461</v>
      </c>
      <c r="D24" s="52" t="s">
        <v>461</v>
      </c>
      <c r="E24" s="75" t="s">
        <v>454</v>
      </c>
      <c r="F24" s="78"/>
    </row>
    <row r="25" spans="1:6" ht="25.5" x14ac:dyDescent="0.25">
      <c r="A25" s="74">
        <v>21</v>
      </c>
      <c r="B25" s="27" t="s">
        <v>459</v>
      </c>
      <c r="C25" s="40" t="s">
        <v>462</v>
      </c>
      <c r="D25" s="52" t="s">
        <v>462</v>
      </c>
      <c r="E25" s="75" t="s">
        <v>454</v>
      </c>
      <c r="F25" s="78"/>
    </row>
    <row r="26" spans="1:6" ht="63.75" x14ac:dyDescent="0.25">
      <c r="A26" s="74">
        <v>22</v>
      </c>
      <c r="B26" s="27" t="s">
        <v>494</v>
      </c>
      <c r="C26" s="25"/>
      <c r="D26" s="50">
        <v>1000000</v>
      </c>
      <c r="E26" s="75"/>
      <c r="F26" s="78"/>
    </row>
    <row r="27" spans="1:6" ht="38.25" x14ac:dyDescent="0.25">
      <c r="A27" s="74">
        <v>23</v>
      </c>
      <c r="B27" s="79" t="s">
        <v>299</v>
      </c>
      <c r="C27" s="80">
        <v>656250</v>
      </c>
      <c r="D27" s="80">
        <v>656250</v>
      </c>
      <c r="E27" s="75"/>
      <c r="F27" s="78"/>
    </row>
    <row r="28" spans="1:6" ht="38.25" x14ac:dyDescent="0.25">
      <c r="A28" s="74">
        <v>24</v>
      </c>
      <c r="B28" s="79" t="s">
        <v>300</v>
      </c>
      <c r="C28" s="80">
        <v>597000</v>
      </c>
      <c r="D28" s="80">
        <v>597000</v>
      </c>
      <c r="E28" s="75"/>
      <c r="F28" s="78"/>
    </row>
    <row r="29" spans="1:6" ht="38.25" x14ac:dyDescent="0.25">
      <c r="A29" s="74">
        <v>25</v>
      </c>
      <c r="B29" s="79" t="s">
        <v>497</v>
      </c>
      <c r="C29" s="80">
        <v>567300</v>
      </c>
      <c r="D29" s="80">
        <v>567300</v>
      </c>
      <c r="E29" s="75"/>
      <c r="F29" s="78"/>
    </row>
    <row r="30" spans="1:6" ht="38.25" x14ac:dyDescent="0.25">
      <c r="A30" s="74">
        <v>26</v>
      </c>
      <c r="B30" s="79" t="s">
        <v>498</v>
      </c>
      <c r="C30" s="80">
        <v>165480</v>
      </c>
      <c r="D30" s="80">
        <v>165480</v>
      </c>
      <c r="E30" s="75"/>
      <c r="F30" s="78"/>
    </row>
    <row r="31" spans="1:6" ht="25.5" x14ac:dyDescent="0.25">
      <c r="A31" s="74">
        <v>27</v>
      </c>
      <c r="B31" s="79" t="s">
        <v>301</v>
      </c>
      <c r="C31" s="80">
        <v>212910</v>
      </c>
      <c r="D31" s="80">
        <v>212910</v>
      </c>
      <c r="E31" s="75"/>
      <c r="F31" s="78"/>
    </row>
    <row r="32" spans="1:6" ht="38.25" x14ac:dyDescent="0.25">
      <c r="A32" s="74">
        <v>28</v>
      </c>
      <c r="B32" s="79" t="s">
        <v>499</v>
      </c>
      <c r="C32" s="80">
        <v>135000</v>
      </c>
      <c r="D32" s="80">
        <v>135000</v>
      </c>
      <c r="E32" s="75"/>
      <c r="F32" s="78"/>
    </row>
    <row r="33" spans="1:6" ht="38.25" x14ac:dyDescent="0.25">
      <c r="A33" s="74">
        <v>29</v>
      </c>
      <c r="B33" s="79" t="s">
        <v>500</v>
      </c>
      <c r="C33" s="80">
        <v>180600</v>
      </c>
      <c r="D33" s="80">
        <v>180600</v>
      </c>
      <c r="E33" s="75"/>
      <c r="F33" s="78"/>
    </row>
    <row r="34" spans="1:6" ht="38.25" x14ac:dyDescent="0.25">
      <c r="A34" s="74">
        <v>30</v>
      </c>
      <c r="B34" s="79" t="s">
        <v>496</v>
      </c>
      <c r="C34" s="80">
        <v>9000</v>
      </c>
      <c r="D34" s="80">
        <v>9000</v>
      </c>
      <c r="E34" s="75"/>
      <c r="F34" s="78"/>
    </row>
    <row r="35" spans="1:6" ht="38.25" x14ac:dyDescent="0.25">
      <c r="A35" s="74">
        <v>31</v>
      </c>
      <c r="B35" s="79" t="s">
        <v>495</v>
      </c>
      <c r="C35" s="80"/>
      <c r="D35" s="80">
        <v>165480</v>
      </c>
      <c r="E35" s="75"/>
      <c r="F35" s="78"/>
    </row>
    <row r="36" spans="1:6" ht="25.5" x14ac:dyDescent="0.25">
      <c r="A36" s="74">
        <v>32</v>
      </c>
      <c r="B36" s="79" t="s">
        <v>302</v>
      </c>
      <c r="C36" s="80">
        <v>15526</v>
      </c>
      <c r="D36" s="80">
        <v>15526</v>
      </c>
      <c r="E36" s="75"/>
      <c r="F36" s="78"/>
    </row>
    <row r="37" spans="1:6" ht="25.5" x14ac:dyDescent="0.25">
      <c r="A37" s="74">
        <v>33</v>
      </c>
      <c r="B37" s="24" t="s">
        <v>247</v>
      </c>
      <c r="C37" s="25">
        <v>96587.08</v>
      </c>
      <c r="D37" s="50">
        <v>96587.08</v>
      </c>
      <c r="E37" s="75"/>
      <c r="F37" s="78"/>
    </row>
    <row r="38" spans="1:6" ht="38.25" x14ac:dyDescent="0.25">
      <c r="A38" s="74">
        <v>34</v>
      </c>
      <c r="B38" s="24" t="s">
        <v>248</v>
      </c>
      <c r="C38" s="25">
        <v>92738.63</v>
      </c>
      <c r="D38" s="50">
        <v>92738.63</v>
      </c>
      <c r="E38" s="75"/>
      <c r="F38" s="78"/>
    </row>
    <row r="39" spans="1:6" x14ac:dyDescent="0.25">
      <c r="A39" s="74">
        <v>35</v>
      </c>
      <c r="B39" s="27" t="s">
        <v>460</v>
      </c>
      <c r="C39" s="41">
        <v>99415</v>
      </c>
      <c r="D39" s="52">
        <v>99415</v>
      </c>
      <c r="E39" s="75"/>
      <c r="F39" s="78"/>
    </row>
    <row r="40" spans="1:6" ht="38.25" x14ac:dyDescent="0.25">
      <c r="A40" s="74">
        <v>36</v>
      </c>
      <c r="B40" s="79" t="s">
        <v>501</v>
      </c>
      <c r="C40" s="80">
        <v>12903</v>
      </c>
      <c r="D40" s="80">
        <v>12903</v>
      </c>
      <c r="E40" s="75"/>
      <c r="F40" s="78"/>
    </row>
    <row r="41" spans="1:6" ht="25.5" x14ac:dyDescent="0.25">
      <c r="A41" s="74">
        <v>37</v>
      </c>
      <c r="B41" s="79" t="s">
        <v>502</v>
      </c>
      <c r="C41" s="80">
        <v>66632</v>
      </c>
      <c r="D41" s="80">
        <v>66632</v>
      </c>
      <c r="E41" s="75"/>
      <c r="F41" s="78"/>
    </row>
    <row r="42" spans="1:6" ht="38.25" x14ac:dyDescent="0.25">
      <c r="A42" s="74">
        <v>38</v>
      </c>
      <c r="B42" s="79" t="s">
        <v>503</v>
      </c>
      <c r="C42" s="80">
        <v>4993</v>
      </c>
      <c r="D42" s="80">
        <v>4993</v>
      </c>
      <c r="E42" s="75"/>
      <c r="F42" s="78"/>
    </row>
    <row r="43" spans="1:6" x14ac:dyDescent="0.25">
      <c r="A43" s="74">
        <v>39</v>
      </c>
      <c r="B43" s="79" t="s">
        <v>303</v>
      </c>
      <c r="C43" s="80">
        <v>14827</v>
      </c>
      <c r="D43" s="80">
        <v>14827</v>
      </c>
      <c r="E43" s="75"/>
      <c r="F43" s="78"/>
    </row>
    <row r="44" spans="1:6" x14ac:dyDescent="0.25">
      <c r="A44" s="74">
        <v>40</v>
      </c>
      <c r="B44" s="79" t="s">
        <v>304</v>
      </c>
      <c r="C44" s="80">
        <v>8594</v>
      </c>
      <c r="D44" s="80">
        <v>8594</v>
      </c>
      <c r="E44" s="75"/>
      <c r="F44" s="78"/>
    </row>
    <row r="45" spans="1:6" x14ac:dyDescent="0.25">
      <c r="A45" s="74">
        <v>41</v>
      </c>
      <c r="B45" s="79" t="s">
        <v>305</v>
      </c>
      <c r="C45" s="80">
        <v>20510</v>
      </c>
      <c r="D45" s="80">
        <v>20510</v>
      </c>
      <c r="E45" s="75"/>
      <c r="F45" s="78"/>
    </row>
    <row r="46" spans="1:6" x14ac:dyDescent="0.25">
      <c r="A46" s="74">
        <v>42</v>
      </c>
      <c r="B46" s="79" t="s">
        <v>306</v>
      </c>
      <c r="C46" s="80">
        <v>6757</v>
      </c>
      <c r="D46" s="80">
        <v>6757</v>
      </c>
      <c r="E46" s="75"/>
      <c r="F46" s="78"/>
    </row>
    <row r="47" spans="1:6" ht="76.5" x14ac:dyDescent="0.25">
      <c r="A47" s="74">
        <v>43</v>
      </c>
      <c r="B47" s="27" t="s">
        <v>456</v>
      </c>
      <c r="C47" s="40"/>
      <c r="D47" s="52">
        <v>120000</v>
      </c>
      <c r="E47" s="75"/>
      <c r="F47" s="78"/>
    </row>
    <row r="48" spans="1:6" x14ac:dyDescent="0.25">
      <c r="A48" s="74">
        <v>44</v>
      </c>
      <c r="B48" s="27" t="s">
        <v>504</v>
      </c>
      <c r="C48" s="40"/>
      <c r="D48" s="52">
        <v>37466.78</v>
      </c>
      <c r="E48" s="75"/>
      <c r="F48" s="78"/>
    </row>
    <row r="49" spans="1:6" ht="25.5" x14ac:dyDescent="0.25">
      <c r="A49" s="74">
        <v>45</v>
      </c>
      <c r="B49" s="27" t="s">
        <v>587</v>
      </c>
      <c r="C49" s="40"/>
      <c r="D49" s="52">
        <v>110015</v>
      </c>
      <c r="E49" s="75"/>
      <c r="F49" s="78"/>
    </row>
    <row r="50" spans="1:6" ht="47.25" x14ac:dyDescent="0.25">
      <c r="A50" s="74">
        <v>46</v>
      </c>
      <c r="B50" s="27" t="s">
        <v>544</v>
      </c>
      <c r="C50" s="40"/>
      <c r="D50" s="52">
        <v>350000</v>
      </c>
      <c r="E50" s="75"/>
      <c r="F50" s="78" t="s">
        <v>545</v>
      </c>
    </row>
    <row r="51" spans="1:6" ht="25.5" x14ac:dyDescent="0.25">
      <c r="A51" s="74">
        <v>47</v>
      </c>
      <c r="B51" s="26" t="s">
        <v>249</v>
      </c>
      <c r="C51" s="26">
        <v>67083.320000000007</v>
      </c>
      <c r="D51" s="51">
        <v>71571.320000000007</v>
      </c>
      <c r="E51" s="75"/>
      <c r="F51" s="75"/>
    </row>
    <row r="52" spans="1:6" ht="25.5" x14ac:dyDescent="0.25">
      <c r="A52" s="74">
        <v>48</v>
      </c>
      <c r="B52" s="26" t="s">
        <v>250</v>
      </c>
      <c r="C52" s="26">
        <v>0</v>
      </c>
      <c r="D52" s="51">
        <v>8213.68</v>
      </c>
      <c r="E52" s="75"/>
      <c r="F52" s="75"/>
    </row>
    <row r="53" spans="1:6" ht="25.5" x14ac:dyDescent="0.25">
      <c r="A53" s="74">
        <v>49</v>
      </c>
      <c r="B53" s="26" t="s">
        <v>251</v>
      </c>
      <c r="C53" s="26">
        <v>32200</v>
      </c>
      <c r="D53" s="51">
        <v>2924787.04</v>
      </c>
      <c r="E53" s="75"/>
      <c r="F53" s="75"/>
    </row>
    <row r="54" spans="1:6" ht="25.5" x14ac:dyDescent="0.25">
      <c r="A54" s="74">
        <v>50</v>
      </c>
      <c r="B54" s="26" t="s">
        <v>252</v>
      </c>
      <c r="C54" s="26">
        <v>512774.81</v>
      </c>
      <c r="D54" s="26">
        <v>512774.81</v>
      </c>
      <c r="E54" s="75"/>
      <c r="F54" s="75"/>
    </row>
    <row r="55" spans="1:6" ht="25.5" x14ac:dyDescent="0.25">
      <c r="A55" s="74">
        <v>51</v>
      </c>
      <c r="B55" s="26" t="s">
        <v>253</v>
      </c>
      <c r="C55" s="26">
        <v>284316.24</v>
      </c>
      <c r="D55" s="51">
        <v>297993.84000000003</v>
      </c>
      <c r="E55" s="75"/>
      <c r="F55" s="75"/>
    </row>
    <row r="56" spans="1:6" ht="63.75" x14ac:dyDescent="0.25">
      <c r="A56" s="74">
        <v>52</v>
      </c>
      <c r="B56" s="26" t="s">
        <v>254</v>
      </c>
      <c r="C56" s="26">
        <v>1180002.1499999999</v>
      </c>
      <c r="D56" s="51">
        <v>1778392.51</v>
      </c>
      <c r="E56" s="75"/>
      <c r="F56" s="28" t="s">
        <v>457</v>
      </c>
    </row>
    <row r="57" spans="1:6" ht="38.25" x14ac:dyDescent="0.25">
      <c r="A57" s="74">
        <v>53</v>
      </c>
      <c r="B57" s="26" t="s">
        <v>255</v>
      </c>
      <c r="C57" s="26">
        <v>0</v>
      </c>
      <c r="D57" s="51">
        <v>195891.9</v>
      </c>
      <c r="E57" s="75"/>
      <c r="F57" s="75"/>
    </row>
    <row r="58" spans="1:6" x14ac:dyDescent="0.25">
      <c r="A58" s="146" t="s">
        <v>259</v>
      </c>
      <c r="B58" s="29" t="s">
        <v>260</v>
      </c>
      <c r="C58" s="81">
        <f>SUM(C5:C35)</f>
        <v>14398534.91</v>
      </c>
      <c r="D58" s="81">
        <f>SUM(D5:D35)</f>
        <v>19522434.859999999</v>
      </c>
      <c r="E58" s="82"/>
      <c r="F58" s="82"/>
    </row>
    <row r="59" spans="1:6" x14ac:dyDescent="0.25">
      <c r="A59" s="146"/>
      <c r="B59" s="29" t="s">
        <v>261</v>
      </c>
      <c r="C59" s="81">
        <f>SUM(C36:C48)</f>
        <v>439482.71</v>
      </c>
      <c r="D59" s="81">
        <f>SUM(D36:D50)</f>
        <v>1056964.49</v>
      </c>
      <c r="E59" s="82"/>
      <c r="F59" s="82"/>
    </row>
    <row r="60" spans="1:6" x14ac:dyDescent="0.25">
      <c r="A60" s="146"/>
      <c r="B60" s="29" t="s">
        <v>262</v>
      </c>
      <c r="C60" s="83">
        <f>SUM(C51:C56)</f>
        <v>2076376.52</v>
      </c>
      <c r="D60" s="83">
        <f>SUM(D51:D56)</f>
        <v>5593733.2000000002</v>
      </c>
      <c r="E60" s="82"/>
      <c r="F60" s="82"/>
    </row>
    <row r="61" spans="1:6" x14ac:dyDescent="0.25">
      <c r="A61" s="146"/>
      <c r="B61" s="29" t="s">
        <v>263</v>
      </c>
      <c r="C61" s="82">
        <f>C57</f>
        <v>0</v>
      </c>
      <c r="D61" s="82">
        <f>D57</f>
        <v>195891.9</v>
      </c>
      <c r="E61" s="82"/>
      <c r="F61" s="82"/>
    </row>
    <row r="62" spans="1:6" x14ac:dyDescent="0.25">
      <c r="A62" s="138" t="s">
        <v>264</v>
      </c>
      <c r="B62" s="139"/>
      <c r="C62" s="139"/>
      <c r="D62" s="139"/>
      <c r="E62" s="139"/>
      <c r="F62" s="140"/>
    </row>
    <row r="63" spans="1:6" ht="51.75" x14ac:dyDescent="0.25">
      <c r="A63" s="73" t="s">
        <v>0</v>
      </c>
      <c r="B63" s="31" t="s">
        <v>236</v>
      </c>
      <c r="C63" s="31" t="s">
        <v>237</v>
      </c>
      <c r="D63" s="31" t="s">
        <v>238</v>
      </c>
      <c r="E63" s="31" t="s">
        <v>417</v>
      </c>
      <c r="F63" s="31" t="s">
        <v>239</v>
      </c>
    </row>
    <row r="64" spans="1:6" ht="38.25" x14ac:dyDescent="0.25">
      <c r="A64" s="84">
        <v>1</v>
      </c>
      <c r="B64" s="79" t="s">
        <v>580</v>
      </c>
      <c r="C64" s="75">
        <v>65282.93</v>
      </c>
      <c r="D64" s="50">
        <v>2015634.76</v>
      </c>
      <c r="E64" s="75" t="s">
        <v>454</v>
      </c>
      <c r="F64" s="75"/>
    </row>
    <row r="65" spans="1:6" ht="39" x14ac:dyDescent="0.25">
      <c r="A65" s="84">
        <v>2</v>
      </c>
      <c r="B65" s="79" t="s">
        <v>431</v>
      </c>
      <c r="C65" s="75">
        <v>65282.93</v>
      </c>
      <c r="D65" s="75">
        <v>210689.28</v>
      </c>
      <c r="E65" s="75"/>
      <c r="F65" s="76" t="s">
        <v>576</v>
      </c>
    </row>
    <row r="66" spans="1:6" ht="38.25" x14ac:dyDescent="0.25">
      <c r="A66" s="84">
        <v>3</v>
      </c>
      <c r="B66" s="79" t="s">
        <v>255</v>
      </c>
      <c r="C66" s="75">
        <v>0</v>
      </c>
      <c r="D66" s="75">
        <v>0</v>
      </c>
      <c r="E66" s="75"/>
      <c r="F66" s="75"/>
    </row>
    <row r="67" spans="1:6" x14ac:dyDescent="0.25">
      <c r="A67" s="147" t="s">
        <v>259</v>
      </c>
      <c r="B67" s="85" t="s">
        <v>298</v>
      </c>
      <c r="C67" s="86"/>
      <c r="D67" s="87">
        <f>D64</f>
        <v>2015634.76</v>
      </c>
      <c r="E67" s="86"/>
      <c r="F67" s="86"/>
    </row>
    <row r="68" spans="1:6" x14ac:dyDescent="0.25">
      <c r="A68" s="148"/>
      <c r="B68" s="82" t="s">
        <v>262</v>
      </c>
      <c r="C68" s="81">
        <f>C65+C64</f>
        <v>130565.86</v>
      </c>
      <c r="D68" s="81">
        <f>D65</f>
        <v>210689.28</v>
      </c>
      <c r="E68" s="82"/>
      <c r="F68" s="82"/>
    </row>
    <row r="69" spans="1:6" x14ac:dyDescent="0.25">
      <c r="A69" s="149"/>
      <c r="B69" s="82" t="s">
        <v>263</v>
      </c>
      <c r="C69" s="81">
        <f>C66</f>
        <v>0</v>
      </c>
      <c r="D69" s="81">
        <f>D66</f>
        <v>0</v>
      </c>
      <c r="E69" s="82"/>
      <c r="F69" s="82"/>
    </row>
    <row r="70" spans="1:6" x14ac:dyDescent="0.25">
      <c r="A70" s="138" t="s">
        <v>265</v>
      </c>
      <c r="B70" s="139"/>
      <c r="C70" s="139"/>
      <c r="D70" s="139"/>
      <c r="E70" s="139"/>
      <c r="F70" s="140"/>
    </row>
    <row r="71" spans="1:6" ht="51.75" x14ac:dyDescent="0.25">
      <c r="A71" s="73" t="s">
        <v>0</v>
      </c>
      <c r="B71" s="31" t="s">
        <v>236</v>
      </c>
      <c r="C71" s="31" t="s">
        <v>237</v>
      </c>
      <c r="D71" s="31" t="s">
        <v>238</v>
      </c>
      <c r="E71" s="31" t="s">
        <v>417</v>
      </c>
      <c r="F71" s="31" t="s">
        <v>239</v>
      </c>
    </row>
    <row r="72" spans="1:6" ht="25.5" x14ac:dyDescent="0.25">
      <c r="A72" s="88">
        <v>1</v>
      </c>
      <c r="B72" s="89" t="s">
        <v>266</v>
      </c>
      <c r="C72" s="82">
        <v>194064.79</v>
      </c>
      <c r="D72" s="82">
        <v>194064.79</v>
      </c>
      <c r="E72" s="82"/>
      <c r="F72" s="82"/>
    </row>
    <row r="73" spans="1:6" x14ac:dyDescent="0.25">
      <c r="A73" s="138" t="s">
        <v>121</v>
      </c>
      <c r="B73" s="139"/>
      <c r="C73" s="139"/>
      <c r="D73" s="139"/>
      <c r="E73" s="139"/>
      <c r="F73" s="140"/>
    </row>
    <row r="74" spans="1:6" ht="51.75" x14ac:dyDescent="0.25">
      <c r="A74" s="73" t="s">
        <v>0</v>
      </c>
      <c r="B74" s="31" t="s">
        <v>236</v>
      </c>
      <c r="C74" s="31" t="s">
        <v>237</v>
      </c>
      <c r="D74" s="31" t="s">
        <v>238</v>
      </c>
      <c r="E74" s="31" t="s">
        <v>417</v>
      </c>
      <c r="F74" s="31" t="s">
        <v>239</v>
      </c>
    </row>
    <row r="75" spans="1:6" ht="51" x14ac:dyDescent="0.25">
      <c r="A75" s="74">
        <v>1</v>
      </c>
      <c r="B75" s="90" t="s">
        <v>122</v>
      </c>
      <c r="C75" s="75">
        <v>1167569.07</v>
      </c>
      <c r="D75" s="75">
        <v>1167569.07</v>
      </c>
      <c r="E75" s="75" t="s">
        <v>454</v>
      </c>
      <c r="F75" s="75"/>
    </row>
    <row r="76" spans="1:6" x14ac:dyDescent="0.25">
      <c r="A76" s="74">
        <v>2</v>
      </c>
      <c r="B76" s="90" t="s">
        <v>127</v>
      </c>
      <c r="C76" s="75">
        <v>4238.3</v>
      </c>
      <c r="D76" s="75">
        <v>100050</v>
      </c>
      <c r="E76" s="75" t="s">
        <v>454</v>
      </c>
      <c r="F76" s="75"/>
    </row>
    <row r="77" spans="1:6" x14ac:dyDescent="0.25">
      <c r="A77" s="74">
        <v>3</v>
      </c>
      <c r="B77" s="90" t="s">
        <v>131</v>
      </c>
      <c r="C77" s="75">
        <v>1461</v>
      </c>
      <c r="D77" s="75">
        <v>13560</v>
      </c>
      <c r="E77" s="75" t="s">
        <v>454</v>
      </c>
      <c r="F77" s="75"/>
    </row>
    <row r="78" spans="1:6" x14ac:dyDescent="0.25">
      <c r="A78" s="74">
        <v>4</v>
      </c>
      <c r="B78" s="90" t="s">
        <v>133</v>
      </c>
      <c r="C78" s="75">
        <v>1160</v>
      </c>
      <c r="D78" s="75">
        <v>1160</v>
      </c>
      <c r="E78" s="75" t="s">
        <v>454</v>
      </c>
      <c r="F78" s="75"/>
    </row>
    <row r="79" spans="1:6" ht="25.5" x14ac:dyDescent="0.25">
      <c r="A79" s="74">
        <v>5</v>
      </c>
      <c r="B79" s="79" t="s">
        <v>267</v>
      </c>
      <c r="C79" s="75">
        <v>227036.69</v>
      </c>
      <c r="D79" s="75">
        <v>285929.13</v>
      </c>
      <c r="E79" s="75" t="s">
        <v>454</v>
      </c>
      <c r="F79" s="75"/>
    </row>
    <row r="80" spans="1:6" ht="38.25" x14ac:dyDescent="0.25">
      <c r="A80" s="74">
        <v>6</v>
      </c>
      <c r="B80" s="79" t="s">
        <v>255</v>
      </c>
      <c r="C80" s="75">
        <v>0</v>
      </c>
      <c r="D80" s="75">
        <v>0</v>
      </c>
      <c r="E80" s="75"/>
      <c r="F80" s="75"/>
    </row>
    <row r="81" spans="1:6" x14ac:dyDescent="0.25">
      <c r="A81" s="141" t="s">
        <v>259</v>
      </c>
      <c r="B81" s="91" t="s">
        <v>260</v>
      </c>
      <c r="C81" s="82">
        <f>C75+C77</f>
        <v>1169030.07</v>
      </c>
      <c r="D81" s="82">
        <f>D75+D77</f>
        <v>1181129.07</v>
      </c>
      <c r="E81" s="82"/>
      <c r="F81" s="82"/>
    </row>
    <row r="82" spans="1:6" x14ac:dyDescent="0.25">
      <c r="A82" s="142"/>
      <c r="B82" s="91" t="s">
        <v>261</v>
      </c>
      <c r="C82" s="82">
        <f>C76+C78</f>
        <v>5398.3</v>
      </c>
      <c r="D82" s="82">
        <f>D76+D78</f>
        <v>101210</v>
      </c>
      <c r="E82" s="82"/>
      <c r="F82" s="82"/>
    </row>
    <row r="83" spans="1:6" x14ac:dyDescent="0.25">
      <c r="A83" s="142"/>
      <c r="B83" s="91" t="s">
        <v>262</v>
      </c>
      <c r="C83" s="81">
        <f>C79</f>
        <v>227036.69</v>
      </c>
      <c r="D83" s="81">
        <f>D79</f>
        <v>285929.13</v>
      </c>
      <c r="E83" s="82"/>
      <c r="F83" s="82"/>
    </row>
    <row r="84" spans="1:6" x14ac:dyDescent="0.25">
      <c r="A84" s="143"/>
      <c r="B84" s="91" t="s">
        <v>263</v>
      </c>
      <c r="C84" s="92">
        <f>C80</f>
        <v>0</v>
      </c>
      <c r="D84" s="92">
        <f>D80</f>
        <v>0</v>
      </c>
      <c r="E84" s="82"/>
      <c r="F84" s="82"/>
    </row>
    <row r="85" spans="1:6" x14ac:dyDescent="0.25">
      <c r="A85" s="144" t="s">
        <v>268</v>
      </c>
      <c r="B85" s="145"/>
      <c r="C85" s="145"/>
      <c r="D85" s="145"/>
      <c r="E85" s="145"/>
      <c r="F85" s="145"/>
    </row>
    <row r="86" spans="1:6" ht="51.75" x14ac:dyDescent="0.25">
      <c r="A86" s="73" t="s">
        <v>0</v>
      </c>
      <c r="B86" s="31" t="s">
        <v>236</v>
      </c>
      <c r="C86" s="31" t="s">
        <v>237</v>
      </c>
      <c r="D86" s="31" t="s">
        <v>238</v>
      </c>
      <c r="E86" s="31" t="s">
        <v>417</v>
      </c>
      <c r="F86" s="31" t="s">
        <v>239</v>
      </c>
    </row>
    <row r="87" spans="1:6" ht="25.5" x14ac:dyDescent="0.25">
      <c r="A87" s="74">
        <v>1</v>
      </c>
      <c r="B87" s="79" t="s">
        <v>269</v>
      </c>
      <c r="C87" s="93">
        <v>3481500</v>
      </c>
      <c r="D87" s="93">
        <v>3481500</v>
      </c>
      <c r="E87" s="75"/>
      <c r="F87" s="76" t="s">
        <v>411</v>
      </c>
    </row>
    <row r="88" spans="1:6" ht="25.5" x14ac:dyDescent="0.25">
      <c r="A88" s="74">
        <v>2</v>
      </c>
      <c r="B88" s="79" t="s">
        <v>442</v>
      </c>
      <c r="C88" s="80">
        <v>615000</v>
      </c>
      <c r="D88" s="80">
        <v>615000</v>
      </c>
      <c r="E88" s="75"/>
      <c r="F88" s="76" t="s">
        <v>481</v>
      </c>
    </row>
    <row r="89" spans="1:6" ht="25.5" x14ac:dyDescent="0.25">
      <c r="A89" s="74">
        <v>3</v>
      </c>
      <c r="B89" s="79" t="s">
        <v>443</v>
      </c>
      <c r="C89" s="80">
        <v>300000</v>
      </c>
      <c r="D89" s="80">
        <v>300000</v>
      </c>
      <c r="E89" s="75"/>
      <c r="F89" s="76" t="s">
        <v>481</v>
      </c>
    </row>
    <row r="90" spans="1:6" ht="25.5" x14ac:dyDescent="0.25">
      <c r="A90" s="74">
        <v>4</v>
      </c>
      <c r="B90" s="79" t="s">
        <v>444</v>
      </c>
      <c r="C90" s="80">
        <v>2312000</v>
      </c>
      <c r="D90" s="80">
        <v>2312000</v>
      </c>
      <c r="E90" s="75"/>
      <c r="F90" s="76" t="s">
        <v>481</v>
      </c>
    </row>
    <row r="91" spans="1:6" x14ac:dyDescent="0.25">
      <c r="A91" s="74">
        <v>5</v>
      </c>
      <c r="B91" s="79" t="s">
        <v>435</v>
      </c>
      <c r="C91" s="93">
        <v>424378.49</v>
      </c>
      <c r="D91" s="93">
        <v>424378.49</v>
      </c>
      <c r="E91" s="75" t="s">
        <v>454</v>
      </c>
      <c r="F91" s="76"/>
    </row>
    <row r="92" spans="1:6" ht="51.75" x14ac:dyDescent="0.25">
      <c r="A92" s="74">
        <v>6</v>
      </c>
      <c r="B92" s="79" t="s">
        <v>270</v>
      </c>
      <c r="C92" s="80">
        <v>68718.94</v>
      </c>
      <c r="D92" s="80">
        <v>68718.94</v>
      </c>
      <c r="E92" s="75"/>
      <c r="F92" s="76" t="s">
        <v>412</v>
      </c>
    </row>
    <row r="93" spans="1:6" ht="38.25" x14ac:dyDescent="0.25">
      <c r="A93" s="74">
        <v>7</v>
      </c>
      <c r="B93" s="79" t="s">
        <v>271</v>
      </c>
      <c r="C93" s="80">
        <v>86588.76</v>
      </c>
      <c r="D93" s="80">
        <v>86588.76</v>
      </c>
      <c r="E93" s="75"/>
      <c r="F93" s="76" t="s">
        <v>413</v>
      </c>
    </row>
    <row r="94" spans="1:6" ht="39" x14ac:dyDescent="0.25">
      <c r="A94" s="74">
        <v>8</v>
      </c>
      <c r="B94" s="79" t="s">
        <v>272</v>
      </c>
      <c r="C94" s="80">
        <v>170125</v>
      </c>
      <c r="D94" s="80">
        <v>170125</v>
      </c>
      <c r="E94" s="75"/>
      <c r="F94" s="76" t="s">
        <v>414</v>
      </c>
    </row>
    <row r="95" spans="1:6" ht="38.25" x14ac:dyDescent="0.25">
      <c r="A95" s="74">
        <v>9</v>
      </c>
      <c r="B95" s="79" t="s">
        <v>273</v>
      </c>
      <c r="C95" s="93">
        <v>113727.51</v>
      </c>
      <c r="D95" s="93">
        <v>131046.91</v>
      </c>
      <c r="E95" s="75"/>
      <c r="F95" s="94" t="s">
        <v>415</v>
      </c>
    </row>
    <row r="96" spans="1:6" ht="26.25" x14ac:dyDescent="0.25">
      <c r="A96" s="74">
        <v>10</v>
      </c>
      <c r="B96" s="79" t="s">
        <v>254</v>
      </c>
      <c r="C96" s="93">
        <v>2034088.92</v>
      </c>
      <c r="D96" s="93">
        <v>2046782.77</v>
      </c>
      <c r="E96" s="75"/>
      <c r="F96" s="76" t="s">
        <v>415</v>
      </c>
    </row>
    <row r="97" spans="1:6" ht="38.25" x14ac:dyDescent="0.25">
      <c r="A97" s="74">
        <v>11</v>
      </c>
      <c r="B97" s="79" t="s">
        <v>255</v>
      </c>
      <c r="C97" s="93">
        <v>200000</v>
      </c>
      <c r="D97" s="93">
        <v>200000</v>
      </c>
      <c r="E97" s="75"/>
      <c r="F97" s="76" t="s">
        <v>415</v>
      </c>
    </row>
    <row r="98" spans="1:6" x14ac:dyDescent="0.25">
      <c r="A98" s="146" t="s">
        <v>259</v>
      </c>
      <c r="B98" s="91" t="s">
        <v>260</v>
      </c>
      <c r="C98" s="81">
        <f>C87+C88+C89+C90</f>
        <v>6708500</v>
      </c>
      <c r="D98" s="81">
        <f>D87+D88+D89+D90</f>
        <v>6708500</v>
      </c>
      <c r="E98" s="82"/>
      <c r="F98" s="82"/>
    </row>
    <row r="99" spans="1:6" x14ac:dyDescent="0.25">
      <c r="A99" s="146"/>
      <c r="B99" s="91" t="s">
        <v>261</v>
      </c>
      <c r="C99" s="81"/>
      <c r="D99" s="95">
        <f>D91</f>
        <v>424378.49</v>
      </c>
      <c r="E99" s="82"/>
      <c r="F99" s="82"/>
    </row>
    <row r="100" spans="1:6" x14ac:dyDescent="0.25">
      <c r="A100" s="146"/>
      <c r="B100" s="91" t="s">
        <v>262</v>
      </c>
      <c r="C100" s="81">
        <f>SUM(C92:C96)</f>
        <v>2473249.13</v>
      </c>
      <c r="D100" s="95">
        <f>SUM(D92:D96)</f>
        <v>2503262.38</v>
      </c>
      <c r="E100" s="82"/>
      <c r="F100" s="82"/>
    </row>
    <row r="101" spans="1:6" x14ac:dyDescent="0.25">
      <c r="A101" s="146"/>
      <c r="B101" s="91" t="s">
        <v>263</v>
      </c>
      <c r="C101" s="81">
        <f>C97</f>
        <v>200000</v>
      </c>
      <c r="D101" s="95">
        <f>D97</f>
        <v>200000</v>
      </c>
      <c r="E101" s="82"/>
      <c r="F101" s="82"/>
    </row>
    <row r="102" spans="1:6" x14ac:dyDescent="0.25">
      <c r="A102" s="157" t="s">
        <v>40</v>
      </c>
      <c r="B102" s="158"/>
      <c r="C102" s="158"/>
      <c r="D102" s="158"/>
      <c r="E102" s="158"/>
      <c r="F102" s="158"/>
    </row>
    <row r="103" spans="1:6" ht="51.75" x14ac:dyDescent="0.25">
      <c r="A103" s="73" t="s">
        <v>0</v>
      </c>
      <c r="B103" s="31" t="s">
        <v>236</v>
      </c>
      <c r="C103" s="31" t="s">
        <v>237</v>
      </c>
      <c r="D103" s="31" t="s">
        <v>238</v>
      </c>
      <c r="E103" s="31" t="s">
        <v>417</v>
      </c>
      <c r="F103" s="31" t="s">
        <v>239</v>
      </c>
    </row>
    <row r="104" spans="1:6" ht="25.5" x14ac:dyDescent="0.25">
      <c r="A104" s="74">
        <v>1</v>
      </c>
      <c r="B104" s="79" t="s">
        <v>274</v>
      </c>
      <c r="C104" s="80">
        <v>5604000</v>
      </c>
      <c r="D104" s="80">
        <v>5604000</v>
      </c>
      <c r="E104" s="75"/>
      <c r="F104" s="75"/>
    </row>
    <row r="105" spans="1:6" ht="25.5" x14ac:dyDescent="0.25">
      <c r="A105" s="74">
        <v>2</v>
      </c>
      <c r="B105" s="79" t="s">
        <v>275</v>
      </c>
      <c r="C105" s="80">
        <v>4460699.5199999996</v>
      </c>
      <c r="D105" s="80">
        <v>4460699.5199999996</v>
      </c>
      <c r="E105" s="75"/>
      <c r="F105" s="75"/>
    </row>
    <row r="106" spans="1:6" ht="25.5" x14ac:dyDescent="0.25">
      <c r="A106" s="74">
        <v>3</v>
      </c>
      <c r="B106" s="79" t="s">
        <v>276</v>
      </c>
      <c r="C106" s="80">
        <v>5250000</v>
      </c>
      <c r="D106" s="80">
        <v>5250000</v>
      </c>
      <c r="E106" s="75"/>
      <c r="F106" s="75"/>
    </row>
    <row r="107" spans="1:6" x14ac:dyDescent="0.25">
      <c r="A107" s="74">
        <v>4</v>
      </c>
      <c r="B107" s="79" t="s">
        <v>277</v>
      </c>
      <c r="C107" s="80">
        <v>27219.9</v>
      </c>
      <c r="D107" s="80">
        <v>27219.9</v>
      </c>
      <c r="E107" s="75"/>
      <c r="F107" s="75"/>
    </row>
    <row r="108" spans="1:6" x14ac:dyDescent="0.25">
      <c r="A108" s="74"/>
      <c r="B108" s="79" t="s">
        <v>482</v>
      </c>
      <c r="C108" s="80"/>
      <c r="D108" s="80">
        <v>1090934.48</v>
      </c>
      <c r="E108" s="75"/>
      <c r="F108" s="75"/>
    </row>
    <row r="109" spans="1:6" x14ac:dyDescent="0.25">
      <c r="A109" s="74"/>
      <c r="B109" s="79" t="s">
        <v>483</v>
      </c>
      <c r="C109" s="80"/>
      <c r="D109" s="80">
        <v>12632.1</v>
      </c>
      <c r="E109" s="75"/>
      <c r="F109" s="75"/>
    </row>
    <row r="110" spans="1:6" x14ac:dyDescent="0.25">
      <c r="A110" s="74"/>
      <c r="B110" s="79" t="s">
        <v>484</v>
      </c>
      <c r="C110" s="80"/>
      <c r="D110" s="80">
        <v>77596.789999999994</v>
      </c>
      <c r="E110" s="75"/>
      <c r="F110" s="75"/>
    </row>
    <row r="111" spans="1:6" x14ac:dyDescent="0.25">
      <c r="A111" s="74"/>
      <c r="B111" s="79" t="s">
        <v>485</v>
      </c>
      <c r="C111" s="80"/>
      <c r="D111" s="80">
        <v>140000</v>
      </c>
      <c r="E111" s="75"/>
      <c r="F111" s="75"/>
    </row>
    <row r="112" spans="1:6" ht="25.5" x14ac:dyDescent="0.25">
      <c r="A112" s="74">
        <v>5</v>
      </c>
      <c r="B112" s="79" t="s">
        <v>278</v>
      </c>
      <c r="C112" s="80">
        <v>42656.47</v>
      </c>
      <c r="D112" s="80">
        <v>42656.47</v>
      </c>
      <c r="E112" s="75"/>
      <c r="F112" s="75"/>
    </row>
    <row r="113" spans="1:6" ht="38.25" x14ac:dyDescent="0.25">
      <c r="A113" s="74">
        <v>6</v>
      </c>
      <c r="B113" s="79" t="s">
        <v>271</v>
      </c>
      <c r="C113" s="80">
        <v>52939.81</v>
      </c>
      <c r="D113" s="80">
        <v>52939.81</v>
      </c>
      <c r="E113" s="75"/>
      <c r="F113" s="75"/>
    </row>
    <row r="114" spans="1:6" ht="38.25" x14ac:dyDescent="0.25">
      <c r="A114" s="74">
        <v>7</v>
      </c>
      <c r="B114" s="79" t="s">
        <v>431</v>
      </c>
      <c r="C114" s="80">
        <v>52939.81</v>
      </c>
      <c r="D114" s="80">
        <v>169098.73</v>
      </c>
      <c r="E114" s="75"/>
      <c r="F114" s="75"/>
    </row>
    <row r="115" spans="1:6" ht="38.25" x14ac:dyDescent="0.25">
      <c r="A115" s="74">
        <v>8</v>
      </c>
      <c r="B115" s="79" t="s">
        <v>255</v>
      </c>
      <c r="C115" s="80">
        <v>1220925.3600000001</v>
      </c>
      <c r="D115" s="80">
        <v>1220925.3600000001</v>
      </c>
      <c r="E115" s="75"/>
      <c r="F115" s="75"/>
    </row>
    <row r="116" spans="1:6" x14ac:dyDescent="0.25">
      <c r="A116" s="146" t="s">
        <v>259</v>
      </c>
      <c r="B116" s="91" t="s">
        <v>260</v>
      </c>
      <c r="C116" s="81">
        <f>C104+C105+C106</f>
        <v>15314699.52</v>
      </c>
      <c r="D116" s="81">
        <f>D104+D105+D106</f>
        <v>15314699.52</v>
      </c>
      <c r="E116" s="82"/>
      <c r="F116" s="82"/>
    </row>
    <row r="117" spans="1:6" x14ac:dyDescent="0.25">
      <c r="A117" s="146"/>
      <c r="B117" s="91" t="s">
        <v>261</v>
      </c>
      <c r="C117" s="81">
        <f>C107</f>
        <v>27219.9</v>
      </c>
      <c r="D117" s="81">
        <f>D107+D108</f>
        <v>1118154.3799999999</v>
      </c>
      <c r="E117" s="82"/>
      <c r="F117" s="82"/>
    </row>
    <row r="118" spans="1:6" x14ac:dyDescent="0.25">
      <c r="A118" s="146"/>
      <c r="B118" s="91" t="s">
        <v>262</v>
      </c>
      <c r="C118" s="81">
        <f>C112+C113+C114</f>
        <v>148536.09</v>
      </c>
      <c r="D118" s="81">
        <f>D112+D113+D114+D109+D110+D111</f>
        <v>494923.89999999997</v>
      </c>
      <c r="E118" s="82"/>
      <c r="F118" s="82"/>
    </row>
    <row r="119" spans="1:6" x14ac:dyDescent="0.25">
      <c r="A119" s="146"/>
      <c r="B119" s="91" t="s">
        <v>263</v>
      </c>
      <c r="C119" s="81">
        <f>C115</f>
        <v>1220925.3600000001</v>
      </c>
      <c r="D119" s="81">
        <f>D115</f>
        <v>1220925.3600000001</v>
      </c>
      <c r="E119" s="82"/>
      <c r="F119" s="82"/>
    </row>
    <row r="120" spans="1:6" x14ac:dyDescent="0.25">
      <c r="A120" s="157" t="s">
        <v>45</v>
      </c>
      <c r="B120" s="158"/>
      <c r="C120" s="158"/>
      <c r="D120" s="158"/>
      <c r="E120" s="158"/>
      <c r="F120" s="158"/>
    </row>
    <row r="121" spans="1:6" ht="51.75" x14ac:dyDescent="0.25">
      <c r="A121" s="73" t="s">
        <v>0</v>
      </c>
      <c r="B121" s="31" t="s">
        <v>236</v>
      </c>
      <c r="C121" s="31" t="s">
        <v>237</v>
      </c>
      <c r="D121" s="31" t="s">
        <v>238</v>
      </c>
      <c r="E121" s="31" t="s">
        <v>417</v>
      </c>
      <c r="F121" s="31" t="s">
        <v>239</v>
      </c>
    </row>
    <row r="122" spans="1:6" ht="25.5" x14ac:dyDescent="0.25">
      <c r="A122" s="74">
        <v>1</v>
      </c>
      <c r="B122" s="79" t="s">
        <v>279</v>
      </c>
      <c r="C122" s="80">
        <v>9361131</v>
      </c>
      <c r="D122" s="80">
        <v>7923751.2199999997</v>
      </c>
      <c r="E122" s="75"/>
      <c r="F122" s="75"/>
    </row>
    <row r="123" spans="1:6" ht="25.5" x14ac:dyDescent="0.25">
      <c r="A123" s="74">
        <v>2</v>
      </c>
      <c r="B123" s="79" t="s">
        <v>280</v>
      </c>
      <c r="C123" s="80">
        <v>529435.89</v>
      </c>
      <c r="D123" s="80">
        <v>529435.89</v>
      </c>
      <c r="E123" s="75"/>
      <c r="F123" s="75"/>
    </row>
    <row r="124" spans="1:6" x14ac:dyDescent="0.25">
      <c r="A124" s="74">
        <v>3</v>
      </c>
      <c r="B124" s="79" t="s">
        <v>144</v>
      </c>
      <c r="C124" s="80">
        <v>2394000</v>
      </c>
      <c r="D124" s="80">
        <v>2394000</v>
      </c>
      <c r="E124" s="75"/>
      <c r="F124" s="75"/>
    </row>
    <row r="125" spans="1:6" x14ac:dyDescent="0.25">
      <c r="A125" s="74">
        <v>4</v>
      </c>
      <c r="B125" s="79" t="s">
        <v>281</v>
      </c>
      <c r="C125" s="80">
        <v>48465.47</v>
      </c>
      <c r="D125" s="80">
        <v>48465.47</v>
      </c>
      <c r="E125" s="75"/>
      <c r="F125" s="75"/>
    </row>
    <row r="126" spans="1:6" x14ac:dyDescent="0.25">
      <c r="A126" s="74">
        <v>5</v>
      </c>
      <c r="B126" s="79" t="s">
        <v>277</v>
      </c>
      <c r="C126" s="80">
        <v>28719.9</v>
      </c>
      <c r="D126" s="80">
        <v>28719.9</v>
      </c>
      <c r="E126" s="75"/>
      <c r="F126" s="75"/>
    </row>
    <row r="127" spans="1:6" ht="38.25" x14ac:dyDescent="0.25">
      <c r="A127" s="74">
        <v>6</v>
      </c>
      <c r="B127" s="79" t="s">
        <v>431</v>
      </c>
      <c r="C127" s="80">
        <v>28517.95</v>
      </c>
      <c r="D127" s="80">
        <v>28517.95</v>
      </c>
      <c r="E127" s="75"/>
      <c r="F127" s="75"/>
    </row>
    <row r="128" spans="1:6" ht="25.5" x14ac:dyDescent="0.25">
      <c r="A128" s="74">
        <v>7</v>
      </c>
      <c r="B128" s="79" t="s">
        <v>254</v>
      </c>
      <c r="C128" s="96">
        <v>941665.98</v>
      </c>
      <c r="D128" s="96">
        <v>995649.85</v>
      </c>
      <c r="E128" s="75"/>
      <c r="F128" s="75"/>
    </row>
    <row r="129" spans="1:6" ht="38.25" x14ac:dyDescent="0.25">
      <c r="A129" s="74">
        <v>8</v>
      </c>
      <c r="B129" s="79" t="s">
        <v>255</v>
      </c>
      <c r="C129" s="80">
        <v>21214.92</v>
      </c>
      <c r="D129" s="80">
        <v>21214.92</v>
      </c>
      <c r="E129" s="75"/>
      <c r="F129" s="75"/>
    </row>
    <row r="130" spans="1:6" x14ac:dyDescent="0.25">
      <c r="A130" s="146" t="s">
        <v>259</v>
      </c>
      <c r="B130" s="91" t="s">
        <v>260</v>
      </c>
      <c r="C130" s="81">
        <f>C122+C123+C124</f>
        <v>12284566.890000001</v>
      </c>
      <c r="D130" s="81">
        <f>D122+D123+D124</f>
        <v>10847187.109999999</v>
      </c>
      <c r="E130" s="82"/>
      <c r="F130" s="82"/>
    </row>
    <row r="131" spans="1:6" x14ac:dyDescent="0.25">
      <c r="A131" s="146"/>
      <c r="B131" s="91" t="s">
        <v>261</v>
      </c>
      <c r="C131" s="81">
        <f>C125+C126</f>
        <v>77185.37</v>
      </c>
      <c r="D131" s="81">
        <f>D125+D126</f>
        <v>77185.37</v>
      </c>
      <c r="E131" s="82"/>
      <c r="F131" s="82"/>
    </row>
    <row r="132" spans="1:6" x14ac:dyDescent="0.25">
      <c r="A132" s="146"/>
      <c r="B132" s="91" t="s">
        <v>262</v>
      </c>
      <c r="C132" s="81">
        <f>C127+C128</f>
        <v>970183.92999999993</v>
      </c>
      <c r="D132" s="81">
        <f>D127+D128</f>
        <v>1024167.7999999999</v>
      </c>
      <c r="E132" s="82"/>
      <c r="F132" s="82"/>
    </row>
    <row r="133" spans="1:6" x14ac:dyDescent="0.25">
      <c r="A133" s="146"/>
      <c r="B133" s="91" t="s">
        <v>263</v>
      </c>
      <c r="C133" s="81">
        <f>C129</f>
        <v>21214.92</v>
      </c>
      <c r="D133" s="81">
        <f>D129</f>
        <v>21214.92</v>
      </c>
      <c r="E133" s="82"/>
      <c r="F133" s="82"/>
    </row>
    <row r="134" spans="1:6" x14ac:dyDescent="0.25">
      <c r="A134" s="144" t="s">
        <v>50</v>
      </c>
      <c r="B134" s="145"/>
      <c r="C134" s="145"/>
      <c r="D134" s="145"/>
      <c r="E134" s="145"/>
      <c r="F134" s="145"/>
    </row>
    <row r="135" spans="1:6" ht="51.75" x14ac:dyDescent="0.25">
      <c r="A135" s="73" t="s">
        <v>0</v>
      </c>
      <c r="B135" s="31" t="s">
        <v>236</v>
      </c>
      <c r="C135" s="31" t="s">
        <v>237</v>
      </c>
      <c r="D135" s="31" t="s">
        <v>238</v>
      </c>
      <c r="E135" s="31" t="s">
        <v>417</v>
      </c>
      <c r="F135" s="31" t="s">
        <v>239</v>
      </c>
    </row>
    <row r="136" spans="1:6" ht="25.5" x14ac:dyDescent="0.25">
      <c r="A136" s="74">
        <v>1</v>
      </c>
      <c r="B136" s="79" t="s">
        <v>282</v>
      </c>
      <c r="C136" s="80">
        <v>4882500</v>
      </c>
      <c r="D136" s="80">
        <v>4882500</v>
      </c>
      <c r="E136" s="75"/>
      <c r="F136" s="75"/>
    </row>
    <row r="137" spans="1:6" ht="25.5" x14ac:dyDescent="0.25">
      <c r="A137" s="74">
        <v>2</v>
      </c>
      <c r="B137" s="79" t="s">
        <v>283</v>
      </c>
      <c r="C137" s="80">
        <v>4269289.26</v>
      </c>
      <c r="D137" s="80">
        <v>4312500</v>
      </c>
      <c r="E137" s="75"/>
      <c r="F137" s="75"/>
    </row>
    <row r="138" spans="1:6" ht="38.25" x14ac:dyDescent="0.25">
      <c r="A138" s="74">
        <v>3</v>
      </c>
      <c r="B138" s="79" t="s">
        <v>284</v>
      </c>
      <c r="C138" s="80">
        <v>726712.13</v>
      </c>
      <c r="D138" s="80">
        <v>726712.13</v>
      </c>
      <c r="E138" s="75"/>
      <c r="F138" s="75"/>
    </row>
    <row r="139" spans="1:6" ht="25.5" x14ac:dyDescent="0.25">
      <c r="A139" s="74">
        <v>4</v>
      </c>
      <c r="B139" s="79" t="s">
        <v>285</v>
      </c>
      <c r="C139" s="80">
        <v>22269.83</v>
      </c>
      <c r="D139" s="80">
        <v>22269.83</v>
      </c>
      <c r="E139" s="75"/>
      <c r="F139" s="75"/>
    </row>
    <row r="140" spans="1:6" x14ac:dyDescent="0.25">
      <c r="A140" s="74">
        <v>5</v>
      </c>
      <c r="B140" s="79" t="s">
        <v>286</v>
      </c>
      <c r="C140" s="80">
        <v>69987.44</v>
      </c>
      <c r="D140" s="80">
        <v>69987.44</v>
      </c>
      <c r="E140" s="75"/>
      <c r="F140" s="75"/>
    </row>
    <row r="141" spans="1:6" x14ac:dyDescent="0.25">
      <c r="A141" s="74">
        <v>6</v>
      </c>
      <c r="B141" s="79" t="s">
        <v>287</v>
      </c>
      <c r="C141" s="80">
        <v>124607.98</v>
      </c>
      <c r="D141" s="80">
        <v>124607.98</v>
      </c>
      <c r="E141" s="75"/>
      <c r="F141" s="75"/>
    </row>
    <row r="142" spans="1:6" ht="38.25" x14ac:dyDescent="0.25">
      <c r="A142" s="74">
        <v>7</v>
      </c>
      <c r="B142" s="79" t="s">
        <v>431</v>
      </c>
      <c r="C142" s="80">
        <v>17673</v>
      </c>
      <c r="D142" s="80">
        <v>172673</v>
      </c>
      <c r="E142" s="75"/>
      <c r="F142" s="75" t="s">
        <v>557</v>
      </c>
    </row>
    <row r="143" spans="1:6" ht="25.5" x14ac:dyDescent="0.25">
      <c r="A143" s="74">
        <v>8</v>
      </c>
      <c r="B143" s="79" t="s">
        <v>254</v>
      </c>
      <c r="C143" s="96">
        <v>859956.17</v>
      </c>
      <c r="D143" s="96">
        <v>900645.9</v>
      </c>
      <c r="E143" s="75"/>
      <c r="F143" s="75"/>
    </row>
    <row r="144" spans="1:6" ht="38.25" x14ac:dyDescent="0.25">
      <c r="A144" s="74">
        <v>9</v>
      </c>
      <c r="B144" s="79" t="s">
        <v>255</v>
      </c>
      <c r="C144" s="80">
        <v>200000</v>
      </c>
      <c r="D144" s="80">
        <v>200000</v>
      </c>
      <c r="E144" s="75"/>
      <c r="F144" s="75"/>
    </row>
    <row r="145" spans="1:6" x14ac:dyDescent="0.25">
      <c r="A145" s="146" t="s">
        <v>259</v>
      </c>
      <c r="B145" s="91" t="s">
        <v>260</v>
      </c>
      <c r="C145" s="81">
        <f>C136+C140+C137</f>
        <v>9221776.6999999993</v>
      </c>
      <c r="D145" s="81">
        <f>D136+D140+D137</f>
        <v>9264987.4400000013</v>
      </c>
      <c r="E145" s="82"/>
      <c r="F145" s="82"/>
    </row>
    <row r="146" spans="1:6" x14ac:dyDescent="0.25">
      <c r="A146" s="146"/>
      <c r="B146" s="91" t="s">
        <v>261</v>
      </c>
      <c r="C146" s="81">
        <f>C138+C139+C141</f>
        <v>873589.94</v>
      </c>
      <c r="D146" s="81">
        <f>D138+D139+D141</f>
        <v>873589.94</v>
      </c>
      <c r="E146" s="82"/>
      <c r="F146" s="82"/>
    </row>
    <row r="147" spans="1:6" x14ac:dyDescent="0.25">
      <c r="A147" s="146"/>
      <c r="B147" s="91" t="s">
        <v>262</v>
      </c>
      <c r="C147" s="81">
        <f>C142+C143</f>
        <v>877629.17</v>
      </c>
      <c r="D147" s="81">
        <f>D142+D143</f>
        <v>1073318.8999999999</v>
      </c>
      <c r="E147" s="82"/>
      <c r="F147" s="82"/>
    </row>
    <row r="148" spans="1:6" x14ac:dyDescent="0.25">
      <c r="A148" s="146"/>
      <c r="B148" s="91" t="s">
        <v>263</v>
      </c>
      <c r="C148" s="81">
        <f>C144</f>
        <v>200000</v>
      </c>
      <c r="D148" s="81">
        <f>D144</f>
        <v>200000</v>
      </c>
      <c r="E148" s="82"/>
      <c r="F148" s="82"/>
    </row>
    <row r="149" spans="1:6" x14ac:dyDescent="0.25">
      <c r="A149" s="157" t="s">
        <v>288</v>
      </c>
      <c r="B149" s="158"/>
      <c r="C149" s="158"/>
      <c r="D149" s="158"/>
      <c r="E149" s="158"/>
      <c r="F149" s="158"/>
    </row>
    <row r="150" spans="1:6" ht="51.75" x14ac:dyDescent="0.25">
      <c r="A150" s="73" t="s">
        <v>0</v>
      </c>
      <c r="B150" s="31" t="s">
        <v>236</v>
      </c>
      <c r="C150" s="31" t="s">
        <v>237</v>
      </c>
      <c r="D150" s="31" t="s">
        <v>238</v>
      </c>
      <c r="E150" s="31" t="s">
        <v>417</v>
      </c>
      <c r="F150" s="31" t="s">
        <v>239</v>
      </c>
    </row>
    <row r="151" spans="1:6" ht="25.5" x14ac:dyDescent="0.25">
      <c r="A151" s="74">
        <v>1</v>
      </c>
      <c r="B151" s="79" t="s">
        <v>289</v>
      </c>
      <c r="C151" s="96">
        <v>2092951.42</v>
      </c>
      <c r="D151" s="96">
        <v>2346000</v>
      </c>
      <c r="E151" s="75"/>
      <c r="F151" s="75"/>
    </row>
    <row r="152" spans="1:6" ht="25.5" x14ac:dyDescent="0.25">
      <c r="A152" s="74">
        <v>2</v>
      </c>
      <c r="B152" s="79" t="s">
        <v>290</v>
      </c>
      <c r="C152" s="96">
        <v>1451314.39</v>
      </c>
      <c r="D152" s="96">
        <v>2058000</v>
      </c>
      <c r="E152" s="75"/>
      <c r="F152" s="75"/>
    </row>
    <row r="153" spans="1:6" ht="25.5" x14ac:dyDescent="0.25">
      <c r="A153" s="74">
        <v>3</v>
      </c>
      <c r="B153" s="79" t="s">
        <v>291</v>
      </c>
      <c r="C153" s="96">
        <v>20085.849999999999</v>
      </c>
      <c r="D153" s="96">
        <v>535500</v>
      </c>
      <c r="E153" s="75"/>
      <c r="F153" s="75"/>
    </row>
    <row r="154" spans="1:6" ht="25.5" x14ac:dyDescent="0.25">
      <c r="A154" s="74">
        <v>4</v>
      </c>
      <c r="B154" s="79" t="s">
        <v>292</v>
      </c>
      <c r="C154" s="96">
        <v>6924.11</v>
      </c>
      <c r="D154" s="96">
        <v>81000</v>
      </c>
      <c r="E154" s="75"/>
      <c r="F154" s="75"/>
    </row>
    <row r="155" spans="1:6" ht="25.5" x14ac:dyDescent="0.25">
      <c r="A155" s="74">
        <v>5</v>
      </c>
      <c r="B155" s="79" t="s">
        <v>293</v>
      </c>
      <c r="C155" s="96">
        <v>1063.6300000000001</v>
      </c>
      <c r="D155" s="96">
        <v>204000</v>
      </c>
      <c r="E155" s="75"/>
      <c r="F155" s="75"/>
    </row>
    <row r="156" spans="1:6" x14ac:dyDescent="0.25">
      <c r="A156" s="74">
        <v>6</v>
      </c>
      <c r="B156" s="79" t="s">
        <v>294</v>
      </c>
      <c r="C156" s="96">
        <v>5497.27</v>
      </c>
      <c r="D156" s="96">
        <v>5497.27</v>
      </c>
      <c r="E156" s="75" t="s">
        <v>454</v>
      </c>
      <c r="F156" s="75"/>
    </row>
    <row r="157" spans="1:6" x14ac:dyDescent="0.25">
      <c r="A157" s="74">
        <v>7</v>
      </c>
      <c r="B157" s="26" t="s">
        <v>466</v>
      </c>
      <c r="C157" s="96">
        <v>3581070.13</v>
      </c>
      <c r="D157" s="96">
        <v>3581070.13</v>
      </c>
      <c r="E157" s="75" t="s">
        <v>454</v>
      </c>
      <c r="F157" s="75"/>
    </row>
    <row r="158" spans="1:6" x14ac:dyDescent="0.25">
      <c r="A158" s="74">
        <v>8</v>
      </c>
      <c r="B158" s="26" t="s">
        <v>467</v>
      </c>
      <c r="C158" s="96">
        <v>98505</v>
      </c>
      <c r="D158" s="96">
        <v>98505</v>
      </c>
      <c r="E158" s="75" t="s">
        <v>454</v>
      </c>
      <c r="F158" s="75"/>
    </row>
    <row r="159" spans="1:6" ht="25.5" x14ac:dyDescent="0.25">
      <c r="A159" s="74">
        <v>9</v>
      </c>
      <c r="B159" s="26" t="s">
        <v>468</v>
      </c>
      <c r="C159" s="96">
        <v>5148.1400000000003</v>
      </c>
      <c r="D159" s="96">
        <v>5148.1400000000003</v>
      </c>
      <c r="E159" s="75" t="s">
        <v>454</v>
      </c>
      <c r="F159" s="75"/>
    </row>
    <row r="160" spans="1:6" ht="25.5" x14ac:dyDescent="0.25">
      <c r="A160" s="74">
        <v>10</v>
      </c>
      <c r="B160" s="26" t="s">
        <v>469</v>
      </c>
      <c r="C160" s="96">
        <v>30924.57</v>
      </c>
      <c r="D160" s="96">
        <v>30924.57</v>
      </c>
      <c r="E160" s="75" t="s">
        <v>454</v>
      </c>
      <c r="F160" s="75"/>
    </row>
    <row r="161" spans="1:6" x14ac:dyDescent="0.25">
      <c r="A161" s="74">
        <v>11</v>
      </c>
      <c r="B161" s="26" t="s">
        <v>470</v>
      </c>
      <c r="C161" s="96">
        <v>13070.15</v>
      </c>
      <c r="D161" s="96">
        <v>13070.15</v>
      </c>
      <c r="E161" s="75" t="s">
        <v>454</v>
      </c>
      <c r="F161" s="75"/>
    </row>
    <row r="162" spans="1:6" ht="25.5" x14ac:dyDescent="0.25">
      <c r="A162" s="74">
        <v>12</v>
      </c>
      <c r="B162" s="90" t="s">
        <v>249</v>
      </c>
      <c r="C162" s="96">
        <v>0</v>
      </c>
      <c r="D162" s="96">
        <v>0</v>
      </c>
      <c r="E162" s="75"/>
      <c r="F162" s="75"/>
    </row>
    <row r="163" spans="1:6" ht="38.25" x14ac:dyDescent="0.25">
      <c r="A163" s="74">
        <v>13</v>
      </c>
      <c r="B163" s="79" t="s">
        <v>432</v>
      </c>
      <c r="C163" s="96">
        <v>628484.07999999996</v>
      </c>
      <c r="D163" s="96">
        <v>823238.2</v>
      </c>
      <c r="E163" s="75"/>
      <c r="F163" s="75"/>
    </row>
    <row r="164" spans="1:6" ht="38.25" x14ac:dyDescent="0.25">
      <c r="A164" s="74">
        <v>14</v>
      </c>
      <c r="B164" s="79" t="s">
        <v>472</v>
      </c>
      <c r="C164" s="96">
        <v>15000</v>
      </c>
      <c r="D164" s="96">
        <v>72139.81</v>
      </c>
      <c r="E164" s="75"/>
      <c r="F164" s="75"/>
    </row>
    <row r="165" spans="1:6" ht="51.75" x14ac:dyDescent="0.25">
      <c r="A165" s="74">
        <v>15</v>
      </c>
      <c r="B165" s="97" t="s">
        <v>486</v>
      </c>
      <c r="C165" s="96"/>
      <c r="D165" s="96">
        <v>23146.14</v>
      </c>
      <c r="E165" s="75"/>
      <c r="F165" s="75"/>
    </row>
    <row r="166" spans="1:6" ht="38.25" x14ac:dyDescent="0.25">
      <c r="A166" s="74">
        <v>16</v>
      </c>
      <c r="B166" s="79" t="s">
        <v>471</v>
      </c>
      <c r="C166" s="96">
        <v>13700</v>
      </c>
      <c r="D166" s="96">
        <v>13700</v>
      </c>
      <c r="E166" s="75"/>
      <c r="F166" s="75"/>
    </row>
    <row r="167" spans="1:6" ht="38.25" x14ac:dyDescent="0.25">
      <c r="A167" s="74">
        <v>17</v>
      </c>
      <c r="B167" s="79" t="s">
        <v>431</v>
      </c>
      <c r="C167" s="96">
        <v>62995.16</v>
      </c>
      <c r="D167" s="96">
        <v>62995.16</v>
      </c>
      <c r="E167" s="75"/>
      <c r="F167" s="75"/>
    </row>
    <row r="168" spans="1:6" ht="25.5" x14ac:dyDescent="0.25">
      <c r="A168" s="74">
        <v>18</v>
      </c>
      <c r="B168" s="79" t="s">
        <v>254</v>
      </c>
      <c r="C168" s="96">
        <v>505174.51</v>
      </c>
      <c r="D168" s="96">
        <v>890837.28</v>
      </c>
      <c r="E168" s="75"/>
      <c r="F168" s="75"/>
    </row>
    <row r="169" spans="1:6" ht="38.25" x14ac:dyDescent="0.25">
      <c r="A169" s="74">
        <v>19</v>
      </c>
      <c r="B169" s="79" t="s">
        <v>255</v>
      </c>
      <c r="C169" s="80">
        <v>200000</v>
      </c>
      <c r="D169" s="80">
        <v>200000</v>
      </c>
      <c r="E169" s="75"/>
      <c r="F169" s="75"/>
    </row>
    <row r="170" spans="1:6" x14ac:dyDescent="0.25">
      <c r="A170" s="146" t="s">
        <v>259</v>
      </c>
      <c r="B170" s="91" t="s">
        <v>260</v>
      </c>
      <c r="C170" s="81">
        <f>C151+C152+C153+C154+C155</f>
        <v>3572339.3999999994</v>
      </c>
      <c r="D170" s="81">
        <f>D151+D152++D159+D153+D154+D155</f>
        <v>5229648.1399999997</v>
      </c>
      <c r="E170" s="82"/>
      <c r="F170" s="82"/>
    </row>
    <row r="171" spans="1:6" x14ac:dyDescent="0.25">
      <c r="A171" s="146"/>
      <c r="B171" s="91" t="s">
        <v>261</v>
      </c>
      <c r="C171" s="92">
        <f>C156</f>
        <v>5497.27</v>
      </c>
      <c r="D171" s="92">
        <f>D156+D157+D158+D160+D161</f>
        <v>3729067.1199999996</v>
      </c>
      <c r="E171" s="82"/>
      <c r="F171" s="82"/>
    </row>
    <row r="172" spans="1:6" x14ac:dyDescent="0.25">
      <c r="A172" s="146"/>
      <c r="B172" s="91" t="s">
        <v>262</v>
      </c>
      <c r="C172" s="81">
        <f>C162+C163+C164+C167</f>
        <v>706479.24</v>
      </c>
      <c r="D172" s="81">
        <f>SUM(D162:D168)</f>
        <v>1886056.59</v>
      </c>
      <c r="E172" s="82"/>
      <c r="F172" s="82"/>
    </row>
    <row r="173" spans="1:6" x14ac:dyDescent="0.25">
      <c r="A173" s="146"/>
      <c r="B173" s="91" t="s">
        <v>263</v>
      </c>
      <c r="C173" s="81">
        <f>C169</f>
        <v>200000</v>
      </c>
      <c r="D173" s="81">
        <f>D169</f>
        <v>200000</v>
      </c>
      <c r="E173" s="82"/>
      <c r="F173" s="82"/>
    </row>
    <row r="174" spans="1:6" x14ac:dyDescent="0.25">
      <c r="A174" s="157" t="s">
        <v>164</v>
      </c>
      <c r="B174" s="158"/>
      <c r="C174" s="158"/>
      <c r="D174" s="158"/>
      <c r="E174" s="158"/>
      <c r="F174" s="158"/>
    </row>
    <row r="175" spans="1:6" ht="51.75" x14ac:dyDescent="0.25">
      <c r="A175" s="73" t="s">
        <v>0</v>
      </c>
      <c r="B175" s="31" t="s">
        <v>236</v>
      </c>
      <c r="C175" s="31" t="s">
        <v>237</v>
      </c>
      <c r="D175" s="31" t="s">
        <v>238</v>
      </c>
      <c r="E175" s="31" t="s">
        <v>417</v>
      </c>
      <c r="F175" s="31" t="s">
        <v>239</v>
      </c>
    </row>
    <row r="176" spans="1:6" ht="51" x14ac:dyDescent="0.25">
      <c r="A176" s="74">
        <v>1</v>
      </c>
      <c r="B176" s="79" t="s">
        <v>295</v>
      </c>
      <c r="C176" s="80">
        <v>1822482.65</v>
      </c>
      <c r="D176" s="80">
        <v>1822482.65</v>
      </c>
      <c r="E176" s="75"/>
      <c r="F176" s="75"/>
    </row>
    <row r="177" spans="1:6" x14ac:dyDescent="0.25">
      <c r="A177" s="160" t="s">
        <v>296</v>
      </c>
      <c r="B177" s="161"/>
      <c r="C177" s="161"/>
      <c r="D177" s="161"/>
      <c r="E177" s="161"/>
      <c r="F177" s="162"/>
    </row>
    <row r="178" spans="1:6" ht="38.25" x14ac:dyDescent="0.25">
      <c r="A178" s="74">
        <v>3</v>
      </c>
      <c r="B178" s="79" t="s">
        <v>297</v>
      </c>
      <c r="C178" s="80">
        <v>42530.32</v>
      </c>
      <c r="D178" s="80">
        <v>42530.32</v>
      </c>
      <c r="E178" s="75"/>
      <c r="F178" s="75"/>
    </row>
    <row r="179" spans="1:6" ht="25.5" x14ac:dyDescent="0.25">
      <c r="A179" s="74">
        <v>4</v>
      </c>
      <c r="B179" s="79" t="s">
        <v>254</v>
      </c>
      <c r="C179" s="96">
        <v>487063.08</v>
      </c>
      <c r="D179" s="96">
        <v>500097.61</v>
      </c>
      <c r="E179" s="75"/>
      <c r="F179" s="75"/>
    </row>
    <row r="180" spans="1:6" ht="38.25" x14ac:dyDescent="0.25">
      <c r="A180" s="74">
        <v>5</v>
      </c>
      <c r="B180" s="79" t="s">
        <v>255</v>
      </c>
      <c r="C180" s="80"/>
      <c r="D180" s="75"/>
      <c r="E180" s="75"/>
      <c r="F180" s="75"/>
    </row>
    <row r="181" spans="1:6" x14ac:dyDescent="0.25">
      <c r="A181" s="146" t="s">
        <v>259</v>
      </c>
      <c r="B181" s="91" t="s">
        <v>298</v>
      </c>
      <c r="C181" s="81">
        <f>C176</f>
        <v>1822482.65</v>
      </c>
      <c r="D181" s="81">
        <f>D176</f>
        <v>1822482.65</v>
      </c>
      <c r="E181" s="82"/>
      <c r="F181" s="82"/>
    </row>
    <row r="182" spans="1:6" x14ac:dyDescent="0.25">
      <c r="A182" s="146"/>
      <c r="B182" s="91" t="s">
        <v>261</v>
      </c>
      <c r="C182" s="82"/>
      <c r="D182" s="82"/>
      <c r="E182" s="82"/>
      <c r="F182" s="82"/>
    </row>
    <row r="183" spans="1:6" x14ac:dyDescent="0.25">
      <c r="A183" s="146"/>
      <c r="B183" s="91" t="s">
        <v>262</v>
      </c>
      <c r="C183" s="81">
        <f>C178+C179</f>
        <v>529593.4</v>
      </c>
      <c r="D183" s="81">
        <f>D178+D179</f>
        <v>542627.92999999993</v>
      </c>
      <c r="E183" s="82"/>
      <c r="F183" s="82"/>
    </row>
    <row r="184" spans="1:6" x14ac:dyDescent="0.25">
      <c r="A184" s="146"/>
      <c r="B184" s="91" t="s">
        <v>263</v>
      </c>
      <c r="C184" s="82"/>
      <c r="D184" s="82"/>
      <c r="E184" s="82"/>
      <c r="F184" s="82"/>
    </row>
    <row r="185" spans="1:6" x14ac:dyDescent="0.25">
      <c r="A185" s="157" t="s">
        <v>225</v>
      </c>
      <c r="B185" s="158"/>
      <c r="C185" s="158"/>
      <c r="D185" s="158"/>
      <c r="E185" s="158"/>
      <c r="F185" s="158"/>
    </row>
    <row r="186" spans="1:6" ht="51.75" x14ac:dyDescent="0.25">
      <c r="A186" s="73" t="s">
        <v>0</v>
      </c>
      <c r="B186" s="31" t="s">
        <v>236</v>
      </c>
      <c r="C186" s="31" t="s">
        <v>237</v>
      </c>
      <c r="D186" s="31" t="s">
        <v>238</v>
      </c>
      <c r="E186" s="31" t="s">
        <v>417</v>
      </c>
      <c r="F186" s="31" t="s">
        <v>239</v>
      </c>
    </row>
    <row r="187" spans="1:6" ht="25.5" x14ac:dyDescent="0.25">
      <c r="A187" s="74">
        <v>1</v>
      </c>
      <c r="B187" s="79" t="s">
        <v>307</v>
      </c>
      <c r="C187" s="80">
        <v>390109.99</v>
      </c>
      <c r="D187" s="80">
        <v>822000</v>
      </c>
      <c r="E187" s="75"/>
      <c r="F187" s="75"/>
    </row>
    <row r="188" spans="1:6" x14ac:dyDescent="0.25">
      <c r="A188" s="74">
        <v>2</v>
      </c>
      <c r="B188" s="79" t="s">
        <v>308</v>
      </c>
      <c r="C188" s="80">
        <v>17339.71</v>
      </c>
      <c r="D188" s="80">
        <v>171000</v>
      </c>
      <c r="E188" s="75"/>
      <c r="F188" s="75"/>
    </row>
    <row r="189" spans="1:6" ht="25.5" x14ac:dyDescent="0.25">
      <c r="A189" s="74">
        <v>3</v>
      </c>
      <c r="B189" s="79" t="s">
        <v>309</v>
      </c>
      <c r="C189" s="96">
        <v>66612.820000000007</v>
      </c>
      <c r="D189" s="96">
        <v>537000</v>
      </c>
      <c r="E189" s="75"/>
      <c r="F189" s="75"/>
    </row>
    <row r="190" spans="1:6" ht="25.5" x14ac:dyDescent="0.25">
      <c r="A190" s="74">
        <v>4</v>
      </c>
      <c r="B190" s="79" t="s">
        <v>310</v>
      </c>
      <c r="C190" s="96">
        <v>5222651.32</v>
      </c>
      <c r="D190" s="96">
        <v>5222651.32</v>
      </c>
      <c r="E190" s="75" t="s">
        <v>318</v>
      </c>
      <c r="F190" s="75"/>
    </row>
    <row r="191" spans="1:6" ht="25.5" x14ac:dyDescent="0.25">
      <c r="A191" s="74">
        <v>5</v>
      </c>
      <c r="B191" s="79" t="s">
        <v>311</v>
      </c>
      <c r="C191" s="80">
        <v>22591.25</v>
      </c>
      <c r="D191" s="80">
        <v>22591.25</v>
      </c>
      <c r="E191" s="75" t="s">
        <v>318</v>
      </c>
      <c r="F191" s="75"/>
    </row>
    <row r="192" spans="1:6" ht="25.5" x14ac:dyDescent="0.25">
      <c r="A192" s="74">
        <v>6</v>
      </c>
      <c r="B192" s="79" t="s">
        <v>312</v>
      </c>
      <c r="C192" s="80">
        <v>13303.12</v>
      </c>
      <c r="D192" s="80">
        <v>13303.12</v>
      </c>
      <c r="E192" s="75" t="s">
        <v>318</v>
      </c>
      <c r="F192" s="75"/>
    </row>
    <row r="193" spans="1:6" ht="25.5" x14ac:dyDescent="0.25">
      <c r="A193" s="74">
        <v>7</v>
      </c>
      <c r="B193" s="79" t="s">
        <v>313</v>
      </c>
      <c r="C193" s="80">
        <v>6253.59</v>
      </c>
      <c r="D193" s="80">
        <v>6253.59</v>
      </c>
      <c r="E193" s="75" t="s">
        <v>318</v>
      </c>
      <c r="F193" s="75"/>
    </row>
    <row r="194" spans="1:6" ht="25.5" x14ac:dyDescent="0.25">
      <c r="A194" s="74">
        <v>8</v>
      </c>
      <c r="B194" s="79" t="s">
        <v>314</v>
      </c>
      <c r="C194" s="80">
        <v>5578.43</v>
      </c>
      <c r="D194" s="80">
        <v>5578.43</v>
      </c>
      <c r="E194" s="75" t="s">
        <v>318</v>
      </c>
      <c r="F194" s="75"/>
    </row>
    <row r="195" spans="1:6" ht="25.5" x14ac:dyDescent="0.25">
      <c r="A195" s="74">
        <v>9</v>
      </c>
      <c r="B195" s="79" t="s">
        <v>315</v>
      </c>
      <c r="C195" s="80">
        <v>14346.49</v>
      </c>
      <c r="D195" s="80">
        <v>14346.49</v>
      </c>
      <c r="E195" s="75" t="s">
        <v>318</v>
      </c>
      <c r="F195" s="75"/>
    </row>
    <row r="196" spans="1:6" ht="25.5" x14ac:dyDescent="0.25">
      <c r="A196" s="74">
        <v>10</v>
      </c>
      <c r="B196" s="79" t="s">
        <v>316</v>
      </c>
      <c r="C196" s="80">
        <v>10000</v>
      </c>
      <c r="D196" s="80">
        <v>10000</v>
      </c>
      <c r="E196" s="75" t="s">
        <v>318</v>
      </c>
      <c r="F196" s="75"/>
    </row>
    <row r="197" spans="1:6" x14ac:dyDescent="0.25">
      <c r="A197" s="74">
        <v>11</v>
      </c>
      <c r="B197" s="79" t="s">
        <v>436</v>
      </c>
      <c r="C197" s="80">
        <v>49880</v>
      </c>
      <c r="D197" s="80">
        <v>49880</v>
      </c>
      <c r="E197" s="75" t="s">
        <v>318</v>
      </c>
      <c r="F197" s="75"/>
    </row>
    <row r="198" spans="1:6" ht="38.25" x14ac:dyDescent="0.25">
      <c r="A198" s="74">
        <v>12</v>
      </c>
      <c r="B198" s="79" t="s">
        <v>432</v>
      </c>
      <c r="C198" s="96">
        <v>33439.01</v>
      </c>
      <c r="D198" s="96">
        <v>54812.45</v>
      </c>
      <c r="E198" s="75" t="s">
        <v>318</v>
      </c>
      <c r="F198" s="75"/>
    </row>
    <row r="199" spans="1:6" ht="38.25" x14ac:dyDescent="0.25">
      <c r="A199" s="74">
        <v>13</v>
      </c>
      <c r="B199" s="79" t="s">
        <v>433</v>
      </c>
      <c r="C199" s="96">
        <v>721729.18</v>
      </c>
      <c r="D199" s="96">
        <v>1517671.63</v>
      </c>
      <c r="E199" s="75" t="s">
        <v>318</v>
      </c>
      <c r="F199" s="75"/>
    </row>
    <row r="200" spans="1:6" ht="38.25" x14ac:dyDescent="0.25">
      <c r="A200" s="74">
        <v>14</v>
      </c>
      <c r="B200" s="79" t="s">
        <v>434</v>
      </c>
      <c r="C200" s="96">
        <v>13715.24</v>
      </c>
      <c r="D200" s="96">
        <v>67835.240000000005</v>
      </c>
      <c r="E200" s="75" t="s">
        <v>318</v>
      </c>
      <c r="F200" s="75"/>
    </row>
    <row r="201" spans="1:6" ht="25.5" x14ac:dyDescent="0.25">
      <c r="A201" s="74">
        <v>15</v>
      </c>
      <c r="B201" s="79" t="s">
        <v>254</v>
      </c>
      <c r="C201" s="96">
        <v>578628.28</v>
      </c>
      <c r="D201" s="96">
        <v>1273569.83</v>
      </c>
      <c r="E201" s="75" t="s">
        <v>318</v>
      </c>
      <c r="F201" s="75"/>
    </row>
    <row r="202" spans="1:6" ht="38.25" x14ac:dyDescent="0.25">
      <c r="A202" s="74">
        <v>16</v>
      </c>
      <c r="B202" s="79" t="s">
        <v>255</v>
      </c>
      <c r="C202" s="96">
        <v>200000</v>
      </c>
      <c r="D202" s="96">
        <v>636403.69999999995</v>
      </c>
      <c r="E202" s="75" t="s">
        <v>318</v>
      </c>
      <c r="F202" s="75"/>
    </row>
    <row r="203" spans="1:6" x14ac:dyDescent="0.25">
      <c r="A203" s="146" t="s">
        <v>259</v>
      </c>
      <c r="B203" s="91" t="s">
        <v>298</v>
      </c>
      <c r="C203" s="81">
        <f>C187+C188+C189+C190</f>
        <v>5696713.8399999999</v>
      </c>
      <c r="D203" s="81">
        <f>D187+D188+D189+D190</f>
        <v>6752651.3200000003</v>
      </c>
      <c r="E203" s="82"/>
      <c r="F203" s="82"/>
    </row>
    <row r="204" spans="1:6" x14ac:dyDescent="0.25">
      <c r="A204" s="146"/>
      <c r="B204" s="91" t="s">
        <v>261</v>
      </c>
      <c r="C204" s="81">
        <f>SUM(C191:C196)</f>
        <v>72072.88</v>
      </c>
      <c r="D204" s="81">
        <f>SUM(D191:D197)</f>
        <v>121952.88</v>
      </c>
      <c r="E204" s="82"/>
      <c r="F204" s="82"/>
    </row>
    <row r="205" spans="1:6" x14ac:dyDescent="0.25">
      <c r="A205" s="146"/>
      <c r="B205" s="91" t="s">
        <v>262</v>
      </c>
      <c r="C205" s="81">
        <f>C198+C199+C200+C201</f>
        <v>1347511.71</v>
      </c>
      <c r="D205" s="81">
        <f>D198+D199+D200+D201</f>
        <v>2913889.15</v>
      </c>
      <c r="E205" s="82"/>
      <c r="F205" s="82"/>
    </row>
    <row r="206" spans="1:6" x14ac:dyDescent="0.25">
      <c r="A206" s="146"/>
      <c r="B206" s="91" t="s">
        <v>263</v>
      </c>
      <c r="C206" s="81">
        <f>C202</f>
        <v>200000</v>
      </c>
      <c r="D206" s="81">
        <f>D202</f>
        <v>636403.69999999995</v>
      </c>
      <c r="E206" s="82"/>
      <c r="F206" s="82"/>
    </row>
    <row r="207" spans="1:6" x14ac:dyDescent="0.25">
      <c r="A207" s="157" t="s">
        <v>546</v>
      </c>
      <c r="B207" s="158"/>
      <c r="C207" s="158"/>
      <c r="D207" s="158"/>
      <c r="E207" s="158"/>
      <c r="F207" s="158"/>
    </row>
    <row r="208" spans="1:6" ht="38.25" x14ac:dyDescent="0.25">
      <c r="A208" s="74">
        <v>1</v>
      </c>
      <c r="B208" s="90" t="s">
        <v>547</v>
      </c>
      <c r="C208" s="96"/>
      <c r="D208" s="96">
        <v>49927.63</v>
      </c>
      <c r="E208" s="75" t="s">
        <v>454</v>
      </c>
      <c r="F208" s="75"/>
    </row>
    <row r="209" spans="1:6" ht="25.5" x14ac:dyDescent="0.25">
      <c r="A209" s="74">
        <v>2</v>
      </c>
      <c r="B209" s="90" t="s">
        <v>548</v>
      </c>
      <c r="C209" s="96"/>
      <c r="D209" s="96">
        <v>895427.57</v>
      </c>
      <c r="E209" s="75" t="s">
        <v>454</v>
      </c>
      <c r="F209" s="75"/>
    </row>
    <row r="210" spans="1:6" ht="25.5" x14ac:dyDescent="0.25">
      <c r="A210" s="74">
        <v>3</v>
      </c>
      <c r="B210" s="90" t="s">
        <v>267</v>
      </c>
      <c r="C210" s="96"/>
      <c r="D210" s="96">
        <v>1188813.3700000001</v>
      </c>
      <c r="E210" s="75" t="s">
        <v>454</v>
      </c>
      <c r="F210" s="75"/>
    </row>
    <row r="211" spans="1:6" x14ac:dyDescent="0.25">
      <c r="A211" s="74">
        <v>4</v>
      </c>
      <c r="B211" s="90" t="s">
        <v>549</v>
      </c>
      <c r="C211" s="96"/>
      <c r="D211" s="96">
        <v>109826.67</v>
      </c>
      <c r="E211" s="75" t="s">
        <v>454</v>
      </c>
      <c r="F211" s="75"/>
    </row>
    <row r="212" spans="1:6" ht="38.25" x14ac:dyDescent="0.25">
      <c r="A212" s="74">
        <v>5</v>
      </c>
      <c r="B212" s="79" t="s">
        <v>255</v>
      </c>
      <c r="C212" s="96"/>
      <c r="D212" s="96">
        <v>20000</v>
      </c>
      <c r="E212" s="75"/>
      <c r="F212" s="75"/>
    </row>
    <row r="213" spans="1:6" x14ac:dyDescent="0.25">
      <c r="A213" s="146" t="s">
        <v>259</v>
      </c>
      <c r="B213" s="91" t="s">
        <v>298</v>
      </c>
      <c r="C213" s="81">
        <f>C208+C209</f>
        <v>0</v>
      </c>
      <c r="D213" s="81">
        <f>D208+D209</f>
        <v>945355.2</v>
      </c>
      <c r="E213" s="82"/>
      <c r="F213" s="82"/>
    </row>
    <row r="214" spans="1:6" x14ac:dyDescent="0.25">
      <c r="A214" s="146"/>
      <c r="B214" s="91" t="s">
        <v>261</v>
      </c>
      <c r="C214" s="81"/>
      <c r="D214" s="81">
        <v>0</v>
      </c>
      <c r="E214" s="82"/>
      <c r="F214" s="82"/>
    </row>
    <row r="215" spans="1:6" x14ac:dyDescent="0.25">
      <c r="A215" s="146"/>
      <c r="B215" s="91" t="s">
        <v>262</v>
      </c>
      <c r="C215" s="81">
        <f>C210+C211</f>
        <v>0</v>
      </c>
      <c r="D215" s="81">
        <f>D210+D211</f>
        <v>1298640.04</v>
      </c>
      <c r="E215" s="82"/>
      <c r="F215" s="82"/>
    </row>
    <row r="216" spans="1:6" x14ac:dyDescent="0.25">
      <c r="A216" s="146"/>
      <c r="B216" s="91" t="s">
        <v>263</v>
      </c>
      <c r="C216" s="81">
        <f>C212</f>
        <v>0</v>
      </c>
      <c r="D216" s="81">
        <f>D212</f>
        <v>20000</v>
      </c>
      <c r="E216" s="82"/>
      <c r="F216" s="82"/>
    </row>
    <row r="217" spans="1:6" x14ac:dyDescent="0.25">
      <c r="A217" s="157" t="s">
        <v>569</v>
      </c>
      <c r="B217" s="158"/>
      <c r="C217" s="158"/>
      <c r="D217" s="158"/>
      <c r="E217" s="158"/>
      <c r="F217" s="158"/>
    </row>
    <row r="218" spans="1:6" ht="51" x14ac:dyDescent="0.25">
      <c r="A218" s="74">
        <v>1</v>
      </c>
      <c r="B218" s="90" t="s">
        <v>433</v>
      </c>
      <c r="C218" s="96"/>
      <c r="D218" s="96">
        <v>51660</v>
      </c>
      <c r="E218" s="75"/>
      <c r="F218" s="75"/>
    </row>
    <row r="219" spans="1:6" ht="51" x14ac:dyDescent="0.25">
      <c r="A219" s="74">
        <v>2</v>
      </c>
      <c r="B219" s="90" t="s">
        <v>431</v>
      </c>
      <c r="C219" s="96"/>
      <c r="D219" s="96">
        <v>12300</v>
      </c>
      <c r="E219" s="75"/>
      <c r="F219" s="75"/>
    </row>
    <row r="220" spans="1:6" ht="25.5" x14ac:dyDescent="0.25">
      <c r="A220" s="74">
        <v>3</v>
      </c>
      <c r="B220" s="90" t="s">
        <v>254</v>
      </c>
      <c r="C220" s="96"/>
      <c r="D220" s="96">
        <v>337786.64</v>
      </c>
      <c r="E220" s="75"/>
      <c r="F220" s="75"/>
    </row>
    <row r="221" spans="1:6" ht="38.25" x14ac:dyDescent="0.25">
      <c r="A221" s="74">
        <v>4</v>
      </c>
      <c r="B221" s="79" t="s">
        <v>255</v>
      </c>
      <c r="C221" s="96"/>
      <c r="D221" s="96">
        <v>25891.9</v>
      </c>
      <c r="E221" s="75"/>
      <c r="F221" s="75"/>
    </row>
    <row r="222" spans="1:6" x14ac:dyDescent="0.25">
      <c r="A222" s="146" t="s">
        <v>259</v>
      </c>
      <c r="B222" s="91" t="s">
        <v>298</v>
      </c>
      <c r="C222" s="81"/>
      <c r="D222" s="81"/>
      <c r="E222" s="82"/>
      <c r="F222" s="82"/>
    </row>
    <row r="223" spans="1:6" x14ac:dyDescent="0.25">
      <c r="A223" s="146"/>
      <c r="B223" s="91" t="s">
        <v>261</v>
      </c>
      <c r="C223" s="81"/>
      <c r="D223" s="81"/>
      <c r="E223" s="82"/>
      <c r="F223" s="82"/>
    </row>
    <row r="224" spans="1:6" x14ac:dyDescent="0.25">
      <c r="A224" s="146"/>
      <c r="B224" s="91" t="s">
        <v>262</v>
      </c>
      <c r="C224" s="81">
        <f>SUM(C218:C220)</f>
        <v>0</v>
      </c>
      <c r="D224" s="81">
        <f>SUM(D218:D220)</f>
        <v>401746.64</v>
      </c>
      <c r="E224" s="82"/>
      <c r="F224" s="82"/>
    </row>
    <row r="225" spans="1:6" x14ac:dyDescent="0.25">
      <c r="A225" s="146"/>
      <c r="B225" s="91" t="s">
        <v>263</v>
      </c>
      <c r="C225" s="81">
        <f>C221</f>
        <v>0</v>
      </c>
      <c r="D225" s="81">
        <f>D221</f>
        <v>25891.9</v>
      </c>
      <c r="E225" s="82"/>
      <c r="F225" s="82"/>
    </row>
    <row r="226" spans="1:6" x14ac:dyDescent="0.25">
      <c r="A226" s="98"/>
      <c r="B226" s="99"/>
      <c r="C226" s="100"/>
      <c r="D226" s="100"/>
      <c r="E226" s="101"/>
      <c r="F226" s="101"/>
    </row>
    <row r="228" spans="1:6" x14ac:dyDescent="0.25">
      <c r="A228" s="159" t="s">
        <v>317</v>
      </c>
      <c r="B228" s="102" t="s">
        <v>298</v>
      </c>
      <c r="C228" s="103">
        <f>C58+C81+C98+C116+C130+C145+C170+C181+C203+C213</f>
        <v>70188643.980000004</v>
      </c>
      <c r="D228" s="103">
        <f>D58+D81+D98+D116+D130+D145+D170+D181+D203+D213+D67</f>
        <v>79604710.070000023</v>
      </c>
    </row>
    <row r="229" spans="1:6" x14ac:dyDescent="0.25">
      <c r="A229" s="159"/>
      <c r="B229" s="102" t="s">
        <v>261</v>
      </c>
      <c r="C229" s="103">
        <f>C59+C82+C99+C117+C131+C146+C171+C182+C204+C214</f>
        <v>1500446.37</v>
      </c>
      <c r="D229" s="103">
        <f>D59+D82+D99+D117+D131+D146+D171+D182+D204+D214</f>
        <v>7502502.669999999</v>
      </c>
    </row>
    <row r="230" spans="1:6" x14ac:dyDescent="0.25">
      <c r="A230" s="159"/>
      <c r="B230" s="102" t="s">
        <v>262</v>
      </c>
      <c r="C230" s="103">
        <f>C60+C68+C72+C83+C100+C118+C132+C147+C172+C183+C205+C215+C224</f>
        <v>9681226.5300000012</v>
      </c>
      <c r="D230" s="103">
        <f>D60+D68+D72+D83+D100+D118+D132+D147+D172+D183+D205+D215+D224</f>
        <v>18423049.730000004</v>
      </c>
    </row>
    <row r="231" spans="1:6" x14ac:dyDescent="0.25">
      <c r="A231" s="159"/>
      <c r="B231" s="102" t="s">
        <v>263</v>
      </c>
      <c r="C231" s="103">
        <f>C61+C69+C84+C101+C119+C133+C148+C173+C184+C206+C216+C225</f>
        <v>2042140.28</v>
      </c>
      <c r="D231" s="103">
        <f>D61+D69+D84+D101+D119+D133+D148+D173+D184+D206+D216+D225</f>
        <v>2720327.78</v>
      </c>
    </row>
    <row r="233" spans="1:6" ht="42.75" x14ac:dyDescent="0.25">
      <c r="A233" s="104" t="s">
        <v>319</v>
      </c>
      <c r="B233" s="104" t="s">
        <v>320</v>
      </c>
      <c r="C233" s="104"/>
      <c r="D233" s="104" t="s">
        <v>321</v>
      </c>
      <c r="E233" s="104" t="s">
        <v>322</v>
      </c>
      <c r="F233" s="104" t="s">
        <v>323</v>
      </c>
    </row>
    <row r="234" spans="1:6" ht="45" x14ac:dyDescent="0.25">
      <c r="A234" s="15">
        <v>1</v>
      </c>
      <c r="B234" s="15" t="s">
        <v>260</v>
      </c>
      <c r="C234" s="15"/>
      <c r="D234" s="15" t="s">
        <v>324</v>
      </c>
      <c r="E234" s="15" t="s">
        <v>342</v>
      </c>
      <c r="F234" s="15" t="s">
        <v>342</v>
      </c>
    </row>
    <row r="235" spans="1:6" ht="45" x14ac:dyDescent="0.25">
      <c r="A235" s="15">
        <v>2</v>
      </c>
      <c r="B235" s="15" t="s">
        <v>261</v>
      </c>
      <c r="C235" s="15"/>
      <c r="D235" s="15" t="s">
        <v>324</v>
      </c>
      <c r="E235" s="15" t="s">
        <v>342</v>
      </c>
      <c r="F235" s="15" t="s">
        <v>342</v>
      </c>
    </row>
    <row r="236" spans="1:6" ht="45" x14ac:dyDescent="0.25">
      <c r="A236" s="15">
        <v>3</v>
      </c>
      <c r="B236" s="15" t="s">
        <v>326</v>
      </c>
      <c r="C236" s="15"/>
      <c r="D236" s="15" t="s">
        <v>324</v>
      </c>
      <c r="E236" s="15" t="s">
        <v>342</v>
      </c>
      <c r="F236" s="15" t="s">
        <v>342</v>
      </c>
    </row>
    <row r="237" spans="1:6" ht="45" x14ac:dyDescent="0.25">
      <c r="A237" s="15">
        <v>4</v>
      </c>
      <c r="B237" s="15" t="s">
        <v>263</v>
      </c>
      <c r="C237" s="15"/>
      <c r="D237" s="15" t="s">
        <v>343</v>
      </c>
      <c r="E237" s="15" t="s">
        <v>342</v>
      </c>
      <c r="F237" s="15" t="s">
        <v>342</v>
      </c>
    </row>
    <row r="238" spans="1:6" ht="45" x14ac:dyDescent="0.25">
      <c r="A238" s="15">
        <v>5</v>
      </c>
      <c r="B238" s="15" t="s">
        <v>327</v>
      </c>
      <c r="C238" s="15"/>
      <c r="D238" s="15" t="s">
        <v>328</v>
      </c>
      <c r="E238" s="15" t="s">
        <v>329</v>
      </c>
      <c r="F238" s="30">
        <v>1000000</v>
      </c>
    </row>
    <row r="239" spans="1:6" ht="51.95" customHeight="1" x14ac:dyDescent="0.25">
      <c r="A239" s="15">
        <v>6</v>
      </c>
      <c r="B239" s="15" t="s">
        <v>330</v>
      </c>
      <c r="C239" s="15"/>
      <c r="D239" s="15" t="s">
        <v>331</v>
      </c>
      <c r="E239" s="15" t="s">
        <v>332</v>
      </c>
      <c r="F239" s="30">
        <v>60000</v>
      </c>
    </row>
    <row r="240" spans="1:6" ht="45" x14ac:dyDescent="0.25">
      <c r="A240" s="15">
        <v>7</v>
      </c>
      <c r="B240" s="105" t="s">
        <v>344</v>
      </c>
      <c r="C240" s="105"/>
      <c r="D240" s="105" t="s">
        <v>328</v>
      </c>
      <c r="E240" s="105" t="s">
        <v>333</v>
      </c>
      <c r="F240" s="106" t="s">
        <v>334</v>
      </c>
    </row>
    <row r="241" spans="1:6" ht="30" x14ac:dyDescent="0.25">
      <c r="A241" s="15">
        <v>8</v>
      </c>
      <c r="B241" s="15" t="s">
        <v>335</v>
      </c>
      <c r="C241" s="15"/>
      <c r="D241" s="15" t="s">
        <v>328</v>
      </c>
      <c r="E241" s="15" t="s">
        <v>336</v>
      </c>
      <c r="F241" s="107" t="s">
        <v>337</v>
      </c>
    </row>
    <row r="242" spans="1:6" ht="75" x14ac:dyDescent="0.25">
      <c r="A242" s="15">
        <v>9</v>
      </c>
      <c r="B242" s="15" t="s">
        <v>338</v>
      </c>
      <c r="C242" s="15"/>
      <c r="D242" s="15" t="s">
        <v>328</v>
      </c>
      <c r="E242" s="15" t="s">
        <v>339</v>
      </c>
      <c r="F242" s="30">
        <v>25000</v>
      </c>
    </row>
    <row r="243" spans="1:6" ht="90" x14ac:dyDescent="0.25">
      <c r="A243" s="15">
        <v>10</v>
      </c>
      <c r="B243" s="15" t="s">
        <v>340</v>
      </c>
      <c r="C243" s="15"/>
      <c r="D243" s="15" t="s">
        <v>328</v>
      </c>
      <c r="E243" s="15" t="s">
        <v>339</v>
      </c>
      <c r="F243" s="62">
        <v>10000</v>
      </c>
    </row>
    <row r="244" spans="1:6" ht="45" x14ac:dyDescent="0.25">
      <c r="A244" s="15">
        <v>11</v>
      </c>
      <c r="B244" s="15" t="s">
        <v>256</v>
      </c>
      <c r="C244" s="15"/>
      <c r="D244" s="15" t="s">
        <v>328</v>
      </c>
      <c r="E244" s="15" t="s">
        <v>339</v>
      </c>
      <c r="F244" s="62">
        <v>90000</v>
      </c>
    </row>
    <row r="245" spans="1:6" ht="45" x14ac:dyDescent="0.25">
      <c r="A245" s="15">
        <v>12</v>
      </c>
      <c r="B245" s="15" t="s">
        <v>416</v>
      </c>
      <c r="C245" s="15"/>
      <c r="D245" s="15" t="s">
        <v>328</v>
      </c>
      <c r="E245" s="15" t="s">
        <v>339</v>
      </c>
      <c r="F245" s="62">
        <v>30000</v>
      </c>
    </row>
    <row r="247" spans="1:6" x14ac:dyDescent="0.25">
      <c r="A247" s="155" t="s">
        <v>341</v>
      </c>
      <c r="B247" s="156"/>
      <c r="C247" s="156"/>
      <c r="D247" s="156"/>
      <c r="E247" s="156"/>
      <c r="F247" s="156"/>
    </row>
    <row r="248" spans="1:6" x14ac:dyDescent="0.25">
      <c r="A248" s="155" t="s">
        <v>575</v>
      </c>
      <c r="B248" s="156"/>
      <c r="C248" s="156"/>
      <c r="D248" s="156"/>
      <c r="E248" s="156"/>
      <c r="F248" s="156"/>
    </row>
    <row r="250" spans="1:6" ht="57" x14ac:dyDescent="0.25">
      <c r="A250" s="108" t="s">
        <v>419</v>
      </c>
      <c r="B250" s="108" t="s">
        <v>420</v>
      </c>
      <c r="C250" s="108"/>
      <c r="D250" s="108" t="s">
        <v>421</v>
      </c>
    </row>
    <row r="251" spans="1:6" x14ac:dyDescent="0.25">
      <c r="A251" s="15" t="s">
        <v>135</v>
      </c>
      <c r="B251" s="15" t="s">
        <v>422</v>
      </c>
      <c r="C251" s="15"/>
      <c r="D251" s="15" t="s">
        <v>423</v>
      </c>
    </row>
    <row r="252" spans="1:6" ht="60" x14ac:dyDescent="0.25">
      <c r="A252" s="15" t="s">
        <v>152</v>
      </c>
      <c r="B252" s="15" t="s">
        <v>424</v>
      </c>
      <c r="C252" s="15"/>
      <c r="D252" s="15" t="s">
        <v>425</v>
      </c>
    </row>
  </sheetData>
  <mergeCells count="30">
    <mergeCell ref="A102:F102"/>
    <mergeCell ref="A116:A119"/>
    <mergeCell ref="A120:F120"/>
    <mergeCell ref="A217:F217"/>
    <mergeCell ref="A222:A225"/>
    <mergeCell ref="A130:A133"/>
    <mergeCell ref="A134:F134"/>
    <mergeCell ref="A145:A148"/>
    <mergeCell ref="A149:F149"/>
    <mergeCell ref="A170:A173"/>
    <mergeCell ref="A174:F174"/>
    <mergeCell ref="A181:A184"/>
    <mergeCell ref="A177:F177"/>
    <mergeCell ref="A247:F247"/>
    <mergeCell ref="A248:F248"/>
    <mergeCell ref="A185:F185"/>
    <mergeCell ref="A203:A206"/>
    <mergeCell ref="A228:A231"/>
    <mergeCell ref="A207:F207"/>
    <mergeCell ref="A213:A216"/>
    <mergeCell ref="A58:A61"/>
    <mergeCell ref="A4:F4"/>
    <mergeCell ref="A62:F62"/>
    <mergeCell ref="A70:F70"/>
    <mergeCell ref="A1:F1"/>
    <mergeCell ref="A73:F73"/>
    <mergeCell ref="A81:A84"/>
    <mergeCell ref="A85:F85"/>
    <mergeCell ref="A98:A101"/>
    <mergeCell ref="A67:A69"/>
  </mergeCells>
  <phoneticPr fontId="21" type="noConversion"/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G32" sqref="G32"/>
    </sheetView>
  </sheetViews>
  <sheetFormatPr defaultColWidth="11" defaultRowHeight="15.75" x14ac:dyDescent="0.25"/>
  <cols>
    <col min="1" max="1" width="7" customWidth="1"/>
    <col min="2" max="2" width="23.625" customWidth="1"/>
    <col min="3" max="3" width="17.375" customWidth="1"/>
    <col min="4" max="4" width="16.5" customWidth="1"/>
    <col min="5" max="5" width="19" customWidth="1"/>
  </cols>
  <sheetData>
    <row r="1" spans="1:5" x14ac:dyDescent="0.25">
      <c r="A1" t="s">
        <v>355</v>
      </c>
    </row>
    <row r="3" spans="1:5" ht="30" x14ac:dyDescent="0.25">
      <c r="A3" s="14" t="s">
        <v>319</v>
      </c>
      <c r="B3" s="14" t="s">
        <v>320</v>
      </c>
      <c r="C3" s="14" t="s">
        <v>321</v>
      </c>
      <c r="D3" s="14" t="s">
        <v>322</v>
      </c>
      <c r="E3" s="14" t="s">
        <v>345</v>
      </c>
    </row>
    <row r="4" spans="1:5" ht="30" x14ac:dyDescent="0.25">
      <c r="A4" s="14">
        <v>1</v>
      </c>
      <c r="B4" s="14" t="s">
        <v>346</v>
      </c>
      <c r="C4" s="14" t="s">
        <v>347</v>
      </c>
      <c r="D4" s="14" t="s">
        <v>325</v>
      </c>
      <c r="E4" s="17" t="s">
        <v>348</v>
      </c>
    </row>
    <row r="5" spans="1:5" ht="30" x14ac:dyDescent="0.25">
      <c r="A5" s="14">
        <v>2</v>
      </c>
      <c r="B5" s="14" t="s">
        <v>330</v>
      </c>
      <c r="C5" s="14" t="s">
        <v>347</v>
      </c>
      <c r="D5" s="14" t="s">
        <v>325</v>
      </c>
      <c r="E5" s="13">
        <v>10000</v>
      </c>
    </row>
    <row r="6" spans="1:5" ht="30" x14ac:dyDescent="0.25">
      <c r="A6" s="14">
        <v>3</v>
      </c>
      <c r="B6" s="14" t="s">
        <v>349</v>
      </c>
      <c r="C6" s="14" t="s">
        <v>347</v>
      </c>
      <c r="D6" s="14" t="s">
        <v>325</v>
      </c>
      <c r="E6" s="17" t="s">
        <v>350</v>
      </c>
    </row>
    <row r="7" spans="1:5" ht="45" x14ac:dyDescent="0.25">
      <c r="A7" s="14">
        <v>4</v>
      </c>
      <c r="B7" s="16" t="s">
        <v>351</v>
      </c>
      <c r="C7" s="14" t="s">
        <v>347</v>
      </c>
      <c r="D7" s="14" t="s">
        <v>333</v>
      </c>
      <c r="E7" s="18" t="s">
        <v>350</v>
      </c>
    </row>
    <row r="8" spans="1:5" ht="30" x14ac:dyDescent="0.25">
      <c r="A8" s="14">
        <v>5</v>
      </c>
      <c r="B8" s="16" t="s">
        <v>352</v>
      </c>
      <c r="C8" s="14" t="s">
        <v>347</v>
      </c>
      <c r="D8" s="14" t="s">
        <v>333</v>
      </c>
      <c r="E8" s="18" t="s">
        <v>350</v>
      </c>
    </row>
    <row r="9" spans="1:5" ht="30" x14ac:dyDescent="0.25">
      <c r="A9" s="14">
        <v>6</v>
      </c>
      <c r="B9" s="16" t="s">
        <v>353</v>
      </c>
      <c r="C9" s="14" t="s">
        <v>347</v>
      </c>
      <c r="D9" s="14" t="s">
        <v>333</v>
      </c>
      <c r="E9" s="18" t="s">
        <v>350</v>
      </c>
    </row>
    <row r="10" spans="1:5" ht="45" x14ac:dyDescent="0.25">
      <c r="A10" s="14">
        <v>7</v>
      </c>
      <c r="B10" s="16" t="s">
        <v>358</v>
      </c>
      <c r="C10" s="14" t="s">
        <v>347</v>
      </c>
      <c r="D10" s="14" t="s">
        <v>325</v>
      </c>
      <c r="E10" s="18" t="s">
        <v>354</v>
      </c>
    </row>
    <row r="12" spans="1:5" x14ac:dyDescent="0.25">
      <c r="A12" s="163" t="s">
        <v>356</v>
      </c>
      <c r="B12" s="164"/>
      <c r="C12" s="164"/>
      <c r="D12" s="164"/>
    </row>
  </sheetData>
  <mergeCells count="1">
    <mergeCell ref="A12:D12"/>
  </mergeCells>
  <pageMargins left="0.7" right="0.7" top="0.75" bottom="0.75" header="0.3" footer="0.3"/>
  <pageSetup paperSize="9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19" workbookViewId="0">
      <selection activeCell="G11" sqref="G11"/>
    </sheetView>
  </sheetViews>
  <sheetFormatPr defaultColWidth="11" defaultRowHeight="15.75" x14ac:dyDescent="0.25"/>
  <cols>
    <col min="1" max="1" width="5" style="64" customWidth="1"/>
    <col min="2" max="2" width="21.875" style="64" customWidth="1"/>
    <col min="3" max="3" width="51.375" style="64" customWidth="1"/>
    <col min="4" max="4" width="15.625" style="110" customWidth="1"/>
    <col min="5" max="16384" width="11" style="64"/>
  </cols>
  <sheetData>
    <row r="1" spans="1:4" x14ac:dyDescent="0.25">
      <c r="A1" s="64" t="s">
        <v>359</v>
      </c>
    </row>
    <row r="3" spans="1:4" ht="135" x14ac:dyDescent="0.25">
      <c r="A3" s="37" t="s">
        <v>319</v>
      </c>
      <c r="B3" s="37" t="s">
        <v>360</v>
      </c>
      <c r="C3" s="37" t="s">
        <v>361</v>
      </c>
      <c r="D3" s="111" t="s">
        <v>362</v>
      </c>
    </row>
    <row r="4" spans="1:4" ht="90" customHeight="1" x14ac:dyDescent="0.25">
      <c r="A4" s="37">
        <v>1</v>
      </c>
      <c r="B4" s="37" t="s">
        <v>363</v>
      </c>
      <c r="C4" s="37" t="s">
        <v>577</v>
      </c>
      <c r="D4" s="112">
        <v>500000</v>
      </c>
    </row>
    <row r="5" spans="1:4" ht="90" customHeight="1" x14ac:dyDescent="0.25">
      <c r="A5" s="37">
        <v>2</v>
      </c>
      <c r="B5" s="37" t="s">
        <v>364</v>
      </c>
      <c r="C5" s="37" t="s">
        <v>578</v>
      </c>
      <c r="D5" s="112" t="s">
        <v>365</v>
      </c>
    </row>
    <row r="6" spans="1:4" ht="90" customHeight="1" x14ac:dyDescent="0.25">
      <c r="A6" s="37">
        <v>3</v>
      </c>
      <c r="B6" s="37" t="s">
        <v>366</v>
      </c>
      <c r="C6" s="37" t="s">
        <v>367</v>
      </c>
      <c r="D6" s="112" t="s">
        <v>365</v>
      </c>
    </row>
    <row r="7" spans="1:4" ht="114.95" customHeight="1" x14ac:dyDescent="0.25">
      <c r="A7" s="37">
        <v>4</v>
      </c>
      <c r="B7" s="37" t="s">
        <v>368</v>
      </c>
      <c r="C7" s="113" t="s">
        <v>369</v>
      </c>
      <c r="D7" s="112">
        <v>500000</v>
      </c>
    </row>
    <row r="8" spans="1:4" ht="117.95" customHeight="1" x14ac:dyDescent="0.25">
      <c r="A8" s="37">
        <v>5</v>
      </c>
      <c r="B8" s="37" t="s">
        <v>555</v>
      </c>
      <c r="C8" s="37" t="s">
        <v>370</v>
      </c>
      <c r="D8" s="112">
        <v>500000</v>
      </c>
    </row>
    <row r="9" spans="1:4" ht="90" customHeight="1" x14ac:dyDescent="0.25">
      <c r="A9" s="37">
        <v>6</v>
      </c>
      <c r="B9" s="37" t="s">
        <v>372</v>
      </c>
      <c r="C9" s="37" t="s">
        <v>373</v>
      </c>
      <c r="D9" s="112" t="s">
        <v>371</v>
      </c>
    </row>
    <row r="10" spans="1:4" ht="90" customHeight="1" x14ac:dyDescent="0.25">
      <c r="A10" s="37">
        <v>7</v>
      </c>
      <c r="B10" s="37" t="s">
        <v>364</v>
      </c>
      <c r="C10" s="37" t="s">
        <v>588</v>
      </c>
      <c r="D10" s="112" t="s">
        <v>371</v>
      </c>
    </row>
    <row r="11" spans="1:4" ht="90" customHeight="1" x14ac:dyDescent="0.25">
      <c r="A11" s="37">
        <v>8</v>
      </c>
      <c r="B11" s="37" t="s">
        <v>374</v>
      </c>
      <c r="C11" s="37" t="s">
        <v>375</v>
      </c>
      <c r="D11" s="112" t="s">
        <v>371</v>
      </c>
    </row>
    <row r="12" spans="1:4" ht="90" customHeight="1" x14ac:dyDescent="0.25">
      <c r="A12" s="37">
        <v>9</v>
      </c>
      <c r="B12" s="37" t="s">
        <v>374</v>
      </c>
      <c r="C12" s="15" t="s">
        <v>376</v>
      </c>
      <c r="D12" s="112" t="s">
        <v>377</v>
      </c>
    </row>
    <row r="13" spans="1:4" ht="186.95" customHeight="1" x14ac:dyDescent="0.25">
      <c r="A13" s="37">
        <v>10</v>
      </c>
      <c r="B13" s="37" t="s">
        <v>374</v>
      </c>
      <c r="C13" s="15" t="s">
        <v>579</v>
      </c>
      <c r="D13" s="112" t="s">
        <v>365</v>
      </c>
    </row>
    <row r="14" spans="1:4" ht="90" customHeight="1" x14ac:dyDescent="0.25">
      <c r="A14" s="37">
        <v>11</v>
      </c>
      <c r="B14" s="37" t="s">
        <v>374</v>
      </c>
      <c r="C14" s="37" t="s">
        <v>378</v>
      </c>
      <c r="D14" s="112" t="s">
        <v>371</v>
      </c>
    </row>
    <row r="15" spans="1:4" ht="90" customHeight="1" x14ac:dyDescent="0.25">
      <c r="A15" s="37">
        <v>12</v>
      </c>
      <c r="B15" s="37" t="s">
        <v>374</v>
      </c>
      <c r="C15" s="37" t="s">
        <v>379</v>
      </c>
      <c r="D15" s="112" t="s">
        <v>365</v>
      </c>
    </row>
    <row r="16" spans="1:4" ht="90" customHeight="1" x14ac:dyDescent="0.25">
      <c r="A16" s="37">
        <v>13</v>
      </c>
      <c r="B16" s="37" t="s">
        <v>380</v>
      </c>
      <c r="C16" s="37" t="s">
        <v>381</v>
      </c>
      <c r="D16" s="112">
        <v>200000</v>
      </c>
    </row>
    <row r="17" spans="1:4" ht="123" customHeight="1" x14ac:dyDescent="0.25">
      <c r="A17" s="37">
        <v>14</v>
      </c>
      <c r="B17" s="37" t="s">
        <v>382</v>
      </c>
      <c r="C17" s="37" t="s">
        <v>385</v>
      </c>
      <c r="D17" s="112">
        <v>300000</v>
      </c>
    </row>
    <row r="18" spans="1:4" ht="90" customHeight="1" x14ac:dyDescent="0.25">
      <c r="A18" s="37">
        <v>15</v>
      </c>
      <c r="B18" s="114" t="s">
        <v>374</v>
      </c>
      <c r="C18" s="115" t="s">
        <v>383</v>
      </c>
      <c r="D18" s="116" t="s">
        <v>384</v>
      </c>
    </row>
    <row r="19" spans="1:4" ht="60" x14ac:dyDescent="0.25">
      <c r="A19" s="37">
        <v>16</v>
      </c>
      <c r="B19" s="114" t="s">
        <v>386</v>
      </c>
      <c r="C19" s="114" t="s">
        <v>387</v>
      </c>
      <c r="D19" s="117">
        <v>50000</v>
      </c>
    </row>
    <row r="20" spans="1:4" ht="60" x14ac:dyDescent="0.25">
      <c r="A20" s="37">
        <v>17</v>
      </c>
      <c r="B20" s="114" t="s">
        <v>374</v>
      </c>
      <c r="C20" s="114" t="s">
        <v>388</v>
      </c>
      <c r="D20" s="117">
        <v>200000</v>
      </c>
    </row>
    <row r="21" spans="1:4" ht="30" x14ac:dyDescent="0.25">
      <c r="A21" s="37">
        <v>18</v>
      </c>
      <c r="B21" s="114" t="s">
        <v>386</v>
      </c>
      <c r="C21" s="114" t="s">
        <v>389</v>
      </c>
      <c r="D21" s="117">
        <v>500000</v>
      </c>
    </row>
    <row r="22" spans="1:4" ht="30" x14ac:dyDescent="0.25">
      <c r="A22" s="37">
        <v>19</v>
      </c>
      <c r="B22" s="114" t="s">
        <v>386</v>
      </c>
      <c r="C22" s="114" t="s">
        <v>392</v>
      </c>
      <c r="D22" s="117">
        <v>200000</v>
      </c>
    </row>
    <row r="23" spans="1:4" ht="45" x14ac:dyDescent="0.25">
      <c r="A23" s="37">
        <v>20</v>
      </c>
      <c r="B23" s="114" t="s">
        <v>374</v>
      </c>
      <c r="C23" s="114" t="s">
        <v>581</v>
      </c>
      <c r="D23" s="117">
        <v>50000</v>
      </c>
    </row>
    <row r="24" spans="1:4" ht="30" x14ac:dyDescent="0.25">
      <c r="A24" s="37">
        <v>21</v>
      </c>
      <c r="B24" s="114" t="s">
        <v>390</v>
      </c>
      <c r="C24" s="114" t="s">
        <v>391</v>
      </c>
      <c r="D24" s="117">
        <v>500000</v>
      </c>
    </row>
    <row r="25" spans="1:4" ht="30" x14ac:dyDescent="0.25">
      <c r="A25" s="37">
        <v>22</v>
      </c>
      <c r="B25" s="114" t="s">
        <v>390</v>
      </c>
      <c r="C25" s="114" t="s">
        <v>552</v>
      </c>
      <c r="D25" s="117">
        <v>200000</v>
      </c>
    </row>
    <row r="26" spans="1:4" ht="30" x14ac:dyDescent="0.25">
      <c r="A26" s="37">
        <v>23</v>
      </c>
      <c r="B26" s="114" t="s">
        <v>386</v>
      </c>
      <c r="C26" s="114" t="s">
        <v>551</v>
      </c>
      <c r="D26" s="117">
        <v>200000</v>
      </c>
    </row>
  </sheetData>
  <hyperlinks>
    <hyperlink ref="C7" r:id="rId1" tooltip="Ustawa o drogach publicznych" display="http://prawo.legeo.pl/prawo/ustawa-z-dnia-21-marca-1985-r-o-drogach-publicznych/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25"/>
  <sheetViews>
    <sheetView tabSelected="1" workbookViewId="0">
      <pane ySplit="3" topLeftCell="A4" activePane="bottomLeft" state="frozen"/>
      <selection pane="bottomLeft" activeCell="E65" sqref="E65"/>
    </sheetView>
  </sheetViews>
  <sheetFormatPr defaultColWidth="10.875" defaultRowHeight="12.75" x14ac:dyDescent="0.2"/>
  <cols>
    <col min="1" max="1" width="17.125" style="21" customWidth="1"/>
    <col min="2" max="2" width="21" style="21" customWidth="1"/>
    <col min="3" max="3" width="12" style="59" hidden="1" customWidth="1"/>
    <col min="4" max="4" width="14.125" style="59" customWidth="1"/>
    <col min="5" max="5" width="17" style="21" customWidth="1"/>
    <col min="6" max="16384" width="10.875" style="21"/>
  </cols>
  <sheetData>
    <row r="3" spans="1:6" ht="71.099999999999994" customHeight="1" x14ac:dyDescent="0.2">
      <c r="A3" s="19" t="s">
        <v>0</v>
      </c>
      <c r="B3" s="20" t="s">
        <v>236</v>
      </c>
      <c r="C3" s="60" t="s">
        <v>237</v>
      </c>
      <c r="D3" s="56" t="s">
        <v>238</v>
      </c>
      <c r="E3" s="20" t="s">
        <v>417</v>
      </c>
      <c r="F3" s="20" t="s">
        <v>239</v>
      </c>
    </row>
    <row r="4" spans="1:6" x14ac:dyDescent="0.2">
      <c r="A4" s="165" t="s">
        <v>418</v>
      </c>
      <c r="B4" s="166"/>
      <c r="C4" s="166"/>
      <c r="D4" s="167"/>
      <c r="E4" s="167"/>
      <c r="F4" s="168"/>
    </row>
    <row r="5" spans="1:6" ht="45.95" customHeight="1" x14ac:dyDescent="0.2">
      <c r="A5" s="6" t="s">
        <v>135</v>
      </c>
      <c r="B5" s="1" t="s">
        <v>393</v>
      </c>
      <c r="C5" s="61">
        <v>2199671.31</v>
      </c>
      <c r="D5" s="57">
        <v>2762773.24</v>
      </c>
      <c r="E5" s="22"/>
      <c r="F5" s="22"/>
    </row>
    <row r="6" spans="1:6" ht="35.1" customHeight="1" x14ac:dyDescent="0.2">
      <c r="A6" s="6" t="s">
        <v>152</v>
      </c>
      <c r="B6" s="1" t="s">
        <v>394</v>
      </c>
      <c r="C6" s="61">
        <v>217970.72</v>
      </c>
      <c r="D6" s="57">
        <v>1050738.08</v>
      </c>
      <c r="E6" s="22"/>
      <c r="F6" s="22"/>
    </row>
    <row r="7" spans="1:6" x14ac:dyDescent="0.2">
      <c r="A7" s="6"/>
      <c r="B7" s="23" t="s">
        <v>395</v>
      </c>
      <c r="C7" s="58">
        <f>C6+C5</f>
        <v>2417642.0300000003</v>
      </c>
      <c r="D7" s="58">
        <f>D6+D5</f>
        <v>3813511.3200000003</v>
      </c>
      <c r="E7" s="22"/>
      <c r="F7" s="22"/>
    </row>
    <row r="8" spans="1:6" s="101" customFormat="1" ht="27.95" customHeight="1" x14ac:dyDescent="0.2">
      <c r="A8" s="169" t="s">
        <v>396</v>
      </c>
      <c r="B8" s="170"/>
      <c r="C8" s="170"/>
      <c r="D8" s="161"/>
      <c r="E8" s="161"/>
      <c r="F8" s="162"/>
    </row>
    <row r="9" spans="1:6" s="101" customFormat="1" ht="27.95" customHeight="1" x14ac:dyDescent="0.2">
      <c r="A9" s="73" t="s">
        <v>0</v>
      </c>
      <c r="B9" s="118" t="s">
        <v>236</v>
      </c>
      <c r="C9" s="56" t="s">
        <v>237</v>
      </c>
      <c r="D9" s="56" t="s">
        <v>238</v>
      </c>
      <c r="E9" s="118" t="s">
        <v>417</v>
      </c>
      <c r="F9" s="118" t="s">
        <v>239</v>
      </c>
    </row>
    <row r="10" spans="1:6" s="101" customFormat="1" ht="25.5" x14ac:dyDescent="0.2">
      <c r="A10" s="84" t="s">
        <v>135</v>
      </c>
      <c r="B10" s="79" t="s">
        <v>393</v>
      </c>
      <c r="C10" s="171">
        <v>130016.39</v>
      </c>
      <c r="D10" s="171">
        <v>109766.54</v>
      </c>
      <c r="E10" s="75"/>
      <c r="F10" s="75"/>
    </row>
    <row r="11" spans="1:6" s="101" customFormat="1" ht="25.5" x14ac:dyDescent="0.2">
      <c r="A11" s="84" t="s">
        <v>152</v>
      </c>
      <c r="B11" s="79" t="s">
        <v>394</v>
      </c>
      <c r="C11" s="171">
        <v>39103.19</v>
      </c>
      <c r="D11" s="171">
        <v>65942.66</v>
      </c>
      <c r="E11" s="75"/>
      <c r="F11" s="75"/>
    </row>
    <row r="12" spans="1:6" s="101" customFormat="1" x14ac:dyDescent="0.2">
      <c r="A12" s="84"/>
      <c r="B12" s="172" t="s">
        <v>395</v>
      </c>
      <c r="C12" s="173">
        <f>C11+C10</f>
        <v>169119.58000000002</v>
      </c>
      <c r="D12" s="173">
        <f>D11+D10</f>
        <v>175709.2</v>
      </c>
      <c r="E12" s="75"/>
      <c r="F12" s="75"/>
    </row>
    <row r="13" spans="1:6" s="101" customFormat="1" ht="42" customHeight="1" x14ac:dyDescent="0.2">
      <c r="A13" s="169" t="s">
        <v>397</v>
      </c>
      <c r="B13" s="170"/>
      <c r="C13" s="170"/>
      <c r="D13" s="161"/>
      <c r="E13" s="161"/>
      <c r="F13" s="162"/>
    </row>
    <row r="14" spans="1:6" s="101" customFormat="1" ht="42" customHeight="1" x14ac:dyDescent="0.2">
      <c r="A14" s="73" t="s">
        <v>0</v>
      </c>
      <c r="B14" s="118" t="s">
        <v>236</v>
      </c>
      <c r="C14" s="56" t="s">
        <v>237</v>
      </c>
      <c r="D14" s="56" t="s">
        <v>238</v>
      </c>
      <c r="E14" s="118" t="s">
        <v>417</v>
      </c>
      <c r="F14" s="118" t="s">
        <v>239</v>
      </c>
    </row>
    <row r="15" spans="1:6" s="101" customFormat="1" ht="25.5" x14ac:dyDescent="0.2">
      <c r="A15" s="84" t="s">
        <v>135</v>
      </c>
      <c r="B15" s="79" t="s">
        <v>393</v>
      </c>
      <c r="C15" s="171">
        <v>117040.54</v>
      </c>
      <c r="D15" s="171">
        <v>118675.54</v>
      </c>
      <c r="E15" s="75"/>
      <c r="F15" s="75"/>
    </row>
    <row r="16" spans="1:6" s="101" customFormat="1" ht="25.5" x14ac:dyDescent="0.2">
      <c r="A16" s="84" t="s">
        <v>152</v>
      </c>
      <c r="B16" s="79" t="s">
        <v>394</v>
      </c>
      <c r="C16" s="171">
        <v>76573.37</v>
      </c>
      <c r="D16" s="171">
        <v>108823.97</v>
      </c>
      <c r="E16" s="75"/>
      <c r="F16" s="75"/>
    </row>
    <row r="17" spans="1:6" s="101" customFormat="1" x14ac:dyDescent="0.2">
      <c r="A17" s="84"/>
      <c r="B17" s="172" t="s">
        <v>395</v>
      </c>
      <c r="C17" s="173">
        <f>C16+C15</f>
        <v>193613.90999999997</v>
      </c>
      <c r="D17" s="173">
        <f>D16+D15</f>
        <v>227499.51</v>
      </c>
      <c r="E17" s="75"/>
      <c r="F17" s="75"/>
    </row>
    <row r="18" spans="1:6" s="101" customFormat="1" ht="27.95" customHeight="1" x14ac:dyDescent="0.2">
      <c r="A18" s="169" t="s">
        <v>398</v>
      </c>
      <c r="B18" s="170"/>
      <c r="C18" s="170"/>
      <c r="D18" s="161"/>
      <c r="E18" s="161"/>
      <c r="F18" s="162"/>
    </row>
    <row r="19" spans="1:6" s="101" customFormat="1" ht="27.95" customHeight="1" x14ac:dyDescent="0.2">
      <c r="A19" s="73" t="s">
        <v>0</v>
      </c>
      <c r="B19" s="118" t="s">
        <v>236</v>
      </c>
      <c r="C19" s="56" t="s">
        <v>237</v>
      </c>
      <c r="D19" s="56" t="s">
        <v>238</v>
      </c>
      <c r="E19" s="118" t="s">
        <v>417</v>
      </c>
      <c r="F19" s="118" t="s">
        <v>239</v>
      </c>
    </row>
    <row r="20" spans="1:6" s="101" customFormat="1" ht="25.5" x14ac:dyDescent="0.2">
      <c r="A20" s="84" t="s">
        <v>135</v>
      </c>
      <c r="B20" s="79" t="s">
        <v>393</v>
      </c>
      <c r="C20" s="171">
        <v>66384.649999999994</v>
      </c>
      <c r="D20" s="171">
        <v>67953.960000000006</v>
      </c>
      <c r="E20" s="75" t="s">
        <v>454</v>
      </c>
      <c r="F20" s="75"/>
    </row>
    <row r="21" spans="1:6" s="101" customFormat="1" ht="25.5" x14ac:dyDescent="0.2">
      <c r="A21" s="84" t="s">
        <v>152</v>
      </c>
      <c r="B21" s="79" t="s">
        <v>394</v>
      </c>
      <c r="C21" s="171">
        <v>24196.7</v>
      </c>
      <c r="D21" s="171">
        <v>24196.7</v>
      </c>
      <c r="E21" s="75" t="s">
        <v>454</v>
      </c>
      <c r="F21" s="75"/>
    </row>
    <row r="22" spans="1:6" s="101" customFormat="1" x14ac:dyDescent="0.2">
      <c r="A22" s="84"/>
      <c r="B22" s="172" t="s">
        <v>395</v>
      </c>
      <c r="C22" s="173">
        <f>C21+C20</f>
        <v>90581.349999999991</v>
      </c>
      <c r="D22" s="173">
        <f>D21+D20</f>
        <v>92150.66</v>
      </c>
      <c r="E22" s="75"/>
      <c r="F22" s="75"/>
    </row>
    <row r="23" spans="1:6" s="101" customFormat="1" ht="27.95" customHeight="1" x14ac:dyDescent="0.2">
      <c r="A23" s="169" t="s">
        <v>589</v>
      </c>
      <c r="B23" s="170"/>
      <c r="C23" s="170"/>
      <c r="D23" s="161"/>
      <c r="E23" s="161"/>
      <c r="F23" s="162"/>
    </row>
    <row r="24" spans="1:6" s="101" customFormat="1" ht="27.95" customHeight="1" x14ac:dyDescent="0.2">
      <c r="A24" s="73" t="s">
        <v>0</v>
      </c>
      <c r="B24" s="118" t="s">
        <v>236</v>
      </c>
      <c r="C24" s="56" t="s">
        <v>237</v>
      </c>
      <c r="D24" s="56" t="s">
        <v>238</v>
      </c>
      <c r="E24" s="118" t="s">
        <v>417</v>
      </c>
      <c r="F24" s="118" t="s">
        <v>239</v>
      </c>
    </row>
    <row r="25" spans="1:6" s="101" customFormat="1" ht="25.5" x14ac:dyDescent="0.2">
      <c r="A25" s="84" t="s">
        <v>135</v>
      </c>
      <c r="B25" s="79" t="s">
        <v>393</v>
      </c>
      <c r="C25" s="171">
        <v>388363.5</v>
      </c>
      <c r="D25" s="171">
        <v>387116.13</v>
      </c>
      <c r="E25" s="75"/>
      <c r="F25" s="75"/>
    </row>
    <row r="26" spans="1:6" s="101" customFormat="1" ht="25.5" x14ac:dyDescent="0.2">
      <c r="A26" s="84">
        <v>2</v>
      </c>
      <c r="B26" s="79" t="s">
        <v>394</v>
      </c>
      <c r="C26" s="171">
        <v>324636.67</v>
      </c>
      <c r="D26" s="171">
        <v>351900.08</v>
      </c>
      <c r="E26" s="75"/>
      <c r="F26" s="75"/>
    </row>
    <row r="27" spans="1:6" s="101" customFormat="1" x14ac:dyDescent="0.2">
      <c r="A27" s="84"/>
      <c r="B27" s="172" t="s">
        <v>395</v>
      </c>
      <c r="C27" s="173">
        <f>C26+C25</f>
        <v>713000.16999999993</v>
      </c>
      <c r="D27" s="173">
        <f>D26+D25</f>
        <v>739016.21</v>
      </c>
      <c r="E27" s="75"/>
      <c r="F27" s="75"/>
    </row>
    <row r="28" spans="1:6" s="101" customFormat="1" ht="27.95" customHeight="1" x14ac:dyDescent="0.2">
      <c r="A28" s="169" t="s">
        <v>399</v>
      </c>
      <c r="B28" s="170"/>
      <c r="C28" s="170"/>
      <c r="D28" s="161"/>
      <c r="E28" s="161"/>
      <c r="F28" s="162"/>
    </row>
    <row r="29" spans="1:6" s="101" customFormat="1" ht="27.95" customHeight="1" x14ac:dyDescent="0.2">
      <c r="A29" s="73" t="s">
        <v>0</v>
      </c>
      <c r="B29" s="118" t="s">
        <v>236</v>
      </c>
      <c r="C29" s="56" t="s">
        <v>237</v>
      </c>
      <c r="D29" s="56" t="s">
        <v>238</v>
      </c>
      <c r="E29" s="118" t="s">
        <v>417</v>
      </c>
      <c r="F29" s="118" t="s">
        <v>239</v>
      </c>
    </row>
    <row r="30" spans="1:6" s="101" customFormat="1" ht="25.5" x14ac:dyDescent="0.2">
      <c r="A30" s="84" t="s">
        <v>135</v>
      </c>
      <c r="B30" s="79" t="s">
        <v>393</v>
      </c>
      <c r="C30" s="171">
        <v>89225.64</v>
      </c>
      <c r="D30" s="171">
        <v>76329.350000000006</v>
      </c>
      <c r="E30" s="75"/>
      <c r="F30" s="75"/>
    </row>
    <row r="31" spans="1:6" s="101" customFormat="1" ht="25.5" x14ac:dyDescent="0.2">
      <c r="A31" s="84" t="s">
        <v>152</v>
      </c>
      <c r="B31" s="79" t="s">
        <v>394</v>
      </c>
      <c r="C31" s="171">
        <v>211297.4</v>
      </c>
      <c r="D31" s="171">
        <v>217796.4</v>
      </c>
      <c r="E31" s="75"/>
      <c r="F31" s="75"/>
    </row>
    <row r="32" spans="1:6" s="101" customFormat="1" x14ac:dyDescent="0.2">
      <c r="A32" s="84"/>
      <c r="B32" s="172" t="s">
        <v>395</v>
      </c>
      <c r="C32" s="173">
        <f>C31+C30</f>
        <v>300523.03999999998</v>
      </c>
      <c r="D32" s="173">
        <f>D31+D30</f>
        <v>294125.75</v>
      </c>
      <c r="E32" s="75"/>
      <c r="F32" s="75"/>
    </row>
    <row r="33" spans="1:6" s="101" customFormat="1" x14ac:dyDescent="0.2">
      <c r="A33" s="169" t="s">
        <v>400</v>
      </c>
      <c r="B33" s="170"/>
      <c r="C33" s="170"/>
      <c r="D33" s="161"/>
      <c r="E33" s="161"/>
      <c r="F33" s="162"/>
    </row>
    <row r="34" spans="1:6" s="101" customFormat="1" ht="51" x14ac:dyDescent="0.2">
      <c r="A34" s="73" t="s">
        <v>0</v>
      </c>
      <c r="B34" s="118" t="s">
        <v>236</v>
      </c>
      <c r="C34" s="56" t="s">
        <v>237</v>
      </c>
      <c r="D34" s="56" t="s">
        <v>238</v>
      </c>
      <c r="E34" s="118" t="s">
        <v>417</v>
      </c>
      <c r="F34" s="118" t="s">
        <v>239</v>
      </c>
    </row>
    <row r="35" spans="1:6" s="101" customFormat="1" ht="25.5" x14ac:dyDescent="0.2">
      <c r="A35" s="84" t="s">
        <v>135</v>
      </c>
      <c r="B35" s="79" t="s">
        <v>393</v>
      </c>
      <c r="C35" s="174">
        <v>98124.4</v>
      </c>
      <c r="D35" s="174">
        <v>147410.65</v>
      </c>
      <c r="E35" s="75"/>
      <c r="F35" s="75"/>
    </row>
    <row r="36" spans="1:6" s="101" customFormat="1" ht="25.5" x14ac:dyDescent="0.2">
      <c r="A36" s="84" t="s">
        <v>152</v>
      </c>
      <c r="B36" s="79" t="s">
        <v>394</v>
      </c>
      <c r="C36" s="174">
        <v>74703.960000000006</v>
      </c>
      <c r="D36" s="174">
        <v>101704.78</v>
      </c>
      <c r="E36" s="75"/>
      <c r="F36" s="75"/>
    </row>
    <row r="37" spans="1:6" s="101" customFormat="1" x14ac:dyDescent="0.2">
      <c r="A37" s="84"/>
      <c r="B37" s="172" t="s">
        <v>395</v>
      </c>
      <c r="C37" s="173">
        <f>C36+C35</f>
        <v>172828.36</v>
      </c>
      <c r="D37" s="173">
        <f>D36+D35</f>
        <v>249115.43</v>
      </c>
      <c r="E37" s="75"/>
      <c r="F37" s="75"/>
    </row>
    <row r="38" spans="1:6" s="101" customFormat="1" x14ac:dyDescent="0.2">
      <c r="A38" s="169" t="s">
        <v>401</v>
      </c>
      <c r="B38" s="170"/>
      <c r="C38" s="170"/>
      <c r="D38" s="161"/>
      <c r="E38" s="161"/>
      <c r="F38" s="162"/>
    </row>
    <row r="39" spans="1:6" s="101" customFormat="1" ht="51" x14ac:dyDescent="0.2">
      <c r="A39" s="73" t="s">
        <v>0</v>
      </c>
      <c r="B39" s="118" t="s">
        <v>236</v>
      </c>
      <c r="C39" s="56" t="s">
        <v>237</v>
      </c>
      <c r="D39" s="56" t="s">
        <v>238</v>
      </c>
      <c r="E39" s="118" t="s">
        <v>417</v>
      </c>
      <c r="F39" s="118" t="s">
        <v>239</v>
      </c>
    </row>
    <row r="40" spans="1:6" s="101" customFormat="1" ht="25.5" x14ac:dyDescent="0.2">
      <c r="A40" s="84" t="s">
        <v>135</v>
      </c>
      <c r="B40" s="79" t="s">
        <v>393</v>
      </c>
      <c r="C40" s="171">
        <v>435508.81</v>
      </c>
      <c r="D40" s="171">
        <v>446767.81</v>
      </c>
      <c r="E40" s="75"/>
      <c r="F40" s="75"/>
    </row>
    <row r="41" spans="1:6" s="101" customFormat="1" ht="25.5" x14ac:dyDescent="0.2">
      <c r="A41" s="84" t="s">
        <v>152</v>
      </c>
      <c r="B41" s="79" t="s">
        <v>394</v>
      </c>
      <c r="C41" s="171">
        <v>193190.07</v>
      </c>
      <c r="D41" s="171">
        <v>202335.08</v>
      </c>
      <c r="E41" s="75"/>
      <c r="F41" s="75"/>
    </row>
    <row r="42" spans="1:6" s="101" customFormat="1" x14ac:dyDescent="0.2">
      <c r="A42" s="84"/>
      <c r="B42" s="172" t="s">
        <v>259</v>
      </c>
      <c r="C42" s="173">
        <f>C41+C40</f>
        <v>628698.88</v>
      </c>
      <c r="D42" s="173">
        <f>D41+D40</f>
        <v>649102.89</v>
      </c>
      <c r="E42" s="75"/>
      <c r="F42" s="75"/>
    </row>
    <row r="43" spans="1:6" s="101" customFormat="1" x14ac:dyDescent="0.2">
      <c r="A43" s="169" t="s">
        <v>402</v>
      </c>
      <c r="B43" s="170"/>
      <c r="C43" s="170"/>
      <c r="D43" s="161"/>
      <c r="E43" s="161"/>
      <c r="F43" s="162"/>
    </row>
    <row r="44" spans="1:6" s="101" customFormat="1" ht="51" x14ac:dyDescent="0.2">
      <c r="A44" s="73" t="s">
        <v>0</v>
      </c>
      <c r="B44" s="118" t="s">
        <v>236</v>
      </c>
      <c r="C44" s="56" t="s">
        <v>237</v>
      </c>
      <c r="D44" s="56" t="s">
        <v>238</v>
      </c>
      <c r="E44" s="118" t="s">
        <v>417</v>
      </c>
      <c r="F44" s="118" t="s">
        <v>239</v>
      </c>
    </row>
    <row r="45" spans="1:6" s="101" customFormat="1" ht="25.5" x14ac:dyDescent="0.2">
      <c r="A45" s="84" t="s">
        <v>135</v>
      </c>
      <c r="B45" s="79" t="s">
        <v>393</v>
      </c>
      <c r="C45" s="171">
        <v>231463.21</v>
      </c>
      <c r="D45" s="171">
        <v>379160.23</v>
      </c>
      <c r="E45" s="75"/>
      <c r="F45" s="75"/>
    </row>
    <row r="46" spans="1:6" s="101" customFormat="1" ht="25.5" x14ac:dyDescent="0.2">
      <c r="A46" s="84" t="s">
        <v>152</v>
      </c>
      <c r="B46" s="79" t="s">
        <v>394</v>
      </c>
      <c r="C46" s="171">
        <v>161332.42000000001</v>
      </c>
      <c r="D46" s="171">
        <v>180501.24</v>
      </c>
      <c r="E46" s="75"/>
      <c r="F46" s="75"/>
    </row>
    <row r="47" spans="1:6" s="101" customFormat="1" x14ac:dyDescent="0.2">
      <c r="A47" s="84"/>
      <c r="B47" s="172" t="s">
        <v>259</v>
      </c>
      <c r="C47" s="173">
        <f>C46+C45</f>
        <v>392795.63</v>
      </c>
      <c r="D47" s="173">
        <f>D46+D45</f>
        <v>559661.47</v>
      </c>
      <c r="E47" s="75"/>
      <c r="F47" s="75"/>
    </row>
    <row r="48" spans="1:6" s="101" customFormat="1" x14ac:dyDescent="0.2">
      <c r="A48" s="169" t="s">
        <v>403</v>
      </c>
      <c r="B48" s="170"/>
      <c r="C48" s="170"/>
      <c r="D48" s="161"/>
      <c r="E48" s="161"/>
      <c r="F48" s="162"/>
    </row>
    <row r="49" spans="1:6" s="101" customFormat="1" ht="51" x14ac:dyDescent="0.2">
      <c r="A49" s="73" t="s">
        <v>0</v>
      </c>
      <c r="B49" s="118" t="s">
        <v>236</v>
      </c>
      <c r="C49" s="56" t="s">
        <v>237</v>
      </c>
      <c r="D49" s="56" t="s">
        <v>238</v>
      </c>
      <c r="E49" s="118" t="s">
        <v>417</v>
      </c>
      <c r="F49" s="118" t="s">
        <v>239</v>
      </c>
    </row>
    <row r="50" spans="1:6" s="101" customFormat="1" ht="25.5" x14ac:dyDescent="0.2">
      <c r="A50" s="79" t="s">
        <v>135</v>
      </c>
      <c r="B50" s="79" t="s">
        <v>393</v>
      </c>
      <c r="C50" s="171">
        <v>1035314.93</v>
      </c>
      <c r="D50" s="171">
        <v>1036948.08</v>
      </c>
      <c r="E50" s="75"/>
      <c r="F50" s="75"/>
    </row>
    <row r="51" spans="1:6" s="101" customFormat="1" ht="25.5" x14ac:dyDescent="0.2">
      <c r="A51" s="79" t="s">
        <v>152</v>
      </c>
      <c r="B51" s="79" t="s">
        <v>394</v>
      </c>
      <c r="C51" s="171">
        <v>66470.210000000006</v>
      </c>
      <c r="D51" s="171">
        <v>68447.149999999994</v>
      </c>
      <c r="E51" s="75"/>
      <c r="F51" s="75"/>
    </row>
    <row r="52" spans="1:6" s="101" customFormat="1" x14ac:dyDescent="0.2">
      <c r="A52" s="84"/>
      <c r="B52" s="172" t="s">
        <v>395</v>
      </c>
      <c r="C52" s="173">
        <f>C51+C50</f>
        <v>1101785.1400000001</v>
      </c>
      <c r="D52" s="173">
        <f>D51+D50</f>
        <v>1105395.23</v>
      </c>
      <c r="E52" s="75"/>
      <c r="F52" s="75"/>
    </row>
    <row r="53" spans="1:6" s="101" customFormat="1" x14ac:dyDescent="0.2">
      <c r="A53" s="169" t="s">
        <v>590</v>
      </c>
      <c r="B53" s="170"/>
      <c r="C53" s="170"/>
      <c r="D53" s="161"/>
      <c r="E53" s="161"/>
      <c r="F53" s="162"/>
    </row>
    <row r="54" spans="1:6" s="101" customFormat="1" ht="51" x14ac:dyDescent="0.2">
      <c r="A54" s="73" t="s">
        <v>0</v>
      </c>
      <c r="B54" s="118" t="s">
        <v>236</v>
      </c>
      <c r="C54" s="56" t="s">
        <v>237</v>
      </c>
      <c r="D54" s="56" t="s">
        <v>238</v>
      </c>
      <c r="E54" s="118" t="s">
        <v>417</v>
      </c>
      <c r="F54" s="118" t="s">
        <v>239</v>
      </c>
    </row>
    <row r="55" spans="1:6" s="101" customFormat="1" ht="25.5" x14ac:dyDescent="0.2">
      <c r="A55" s="84" t="s">
        <v>135</v>
      </c>
      <c r="B55" s="79" t="s">
        <v>393</v>
      </c>
      <c r="C55" s="171">
        <v>194127.92</v>
      </c>
      <c r="D55" s="171">
        <v>209367.92</v>
      </c>
      <c r="E55" s="75" t="s">
        <v>454</v>
      </c>
      <c r="F55" s="75"/>
    </row>
    <row r="56" spans="1:6" s="101" customFormat="1" ht="25.5" x14ac:dyDescent="0.2">
      <c r="A56" s="84" t="s">
        <v>152</v>
      </c>
      <c r="B56" s="79" t="s">
        <v>394</v>
      </c>
      <c r="C56" s="171">
        <v>195216.62</v>
      </c>
      <c r="D56" s="171">
        <v>204766.15</v>
      </c>
      <c r="E56" s="75" t="s">
        <v>454</v>
      </c>
      <c r="F56" s="75"/>
    </row>
    <row r="57" spans="1:6" s="101" customFormat="1" x14ac:dyDescent="0.2">
      <c r="A57" s="84"/>
      <c r="B57" s="172" t="s">
        <v>395</v>
      </c>
      <c r="C57" s="173">
        <f>C56+C55</f>
        <v>389344.54000000004</v>
      </c>
      <c r="D57" s="173">
        <f>D56+D55</f>
        <v>414134.07</v>
      </c>
      <c r="E57" s="75"/>
      <c r="F57" s="75"/>
    </row>
    <row r="58" spans="1:6" s="101" customFormat="1" x14ac:dyDescent="0.2">
      <c r="A58" s="157" t="s">
        <v>591</v>
      </c>
      <c r="B58" s="158"/>
      <c r="C58" s="158"/>
      <c r="D58" s="158"/>
      <c r="E58" s="158"/>
      <c r="F58" s="158"/>
    </row>
    <row r="59" spans="1:6" s="101" customFormat="1" ht="51" x14ac:dyDescent="0.2">
      <c r="A59" s="73" t="s">
        <v>0</v>
      </c>
      <c r="B59" s="118" t="s">
        <v>236</v>
      </c>
      <c r="C59" s="56" t="s">
        <v>237</v>
      </c>
      <c r="D59" s="56" t="s">
        <v>238</v>
      </c>
      <c r="E59" s="118" t="s">
        <v>417</v>
      </c>
      <c r="F59" s="118" t="s">
        <v>239</v>
      </c>
    </row>
    <row r="60" spans="1:6" s="101" customFormat="1" ht="25.5" x14ac:dyDescent="0.2">
      <c r="A60" s="84" t="s">
        <v>135</v>
      </c>
      <c r="B60" s="79" t="s">
        <v>393</v>
      </c>
      <c r="C60" s="171">
        <v>0</v>
      </c>
      <c r="D60" s="171">
        <v>27931.97</v>
      </c>
      <c r="E60" s="75" t="s">
        <v>454</v>
      </c>
      <c r="F60" s="75"/>
    </row>
    <row r="61" spans="1:6" s="101" customFormat="1" ht="38.25" x14ac:dyDescent="0.2">
      <c r="A61" s="84" t="s">
        <v>152</v>
      </c>
      <c r="B61" s="79" t="s">
        <v>394</v>
      </c>
      <c r="C61" s="171">
        <v>0</v>
      </c>
      <c r="D61" s="171">
        <v>360816.76</v>
      </c>
      <c r="E61" s="75" t="s">
        <v>454</v>
      </c>
      <c r="F61" s="76" t="s">
        <v>550</v>
      </c>
    </row>
    <row r="62" spans="1:6" s="101" customFormat="1" x14ac:dyDescent="0.2">
      <c r="A62" s="84"/>
      <c r="B62" s="172" t="s">
        <v>395</v>
      </c>
      <c r="C62" s="173">
        <f>C61+C60</f>
        <v>0</v>
      </c>
      <c r="D62" s="173">
        <f>D61+D60</f>
        <v>388748.73</v>
      </c>
      <c r="E62" s="75"/>
      <c r="F62" s="75"/>
    </row>
    <row r="63" spans="1:6" s="101" customFormat="1" x14ac:dyDescent="0.2">
      <c r="C63" s="175"/>
      <c r="D63" s="175"/>
    </row>
    <row r="64" spans="1:6" s="101" customFormat="1" ht="25.5" x14ac:dyDescent="0.2">
      <c r="A64" s="176" t="s">
        <v>317</v>
      </c>
      <c r="B64" s="177" t="s">
        <v>393</v>
      </c>
      <c r="C64" s="178">
        <f>C5+C10+C15+C20+C25+C30+C35+C40+C45+C50+C55+C60</f>
        <v>4985241.3</v>
      </c>
      <c r="D64" s="178">
        <f>D5+D10+D15+D20+D25+D30+D35+D40+D45+D50+D55+D60</f>
        <v>5770201.4199999999</v>
      </c>
    </row>
    <row r="65" spans="1:4" s="101" customFormat="1" ht="25.5" x14ac:dyDescent="0.2">
      <c r="A65" s="176"/>
      <c r="B65" s="177" t="s">
        <v>394</v>
      </c>
      <c r="C65" s="178">
        <f>C6+C11+C16+C21+C26+C31+C36+C41+C46+C51+C56</f>
        <v>1584691.33</v>
      </c>
      <c r="D65" s="178">
        <f>D6+D11+D16+D21+D26+D31+D36+D41+D46+D51+D56</f>
        <v>2577152.29</v>
      </c>
    </row>
    <row r="66" spans="1:4" s="101" customFormat="1" x14ac:dyDescent="0.2">
      <c r="A66" s="176"/>
      <c r="B66" s="177" t="s">
        <v>259</v>
      </c>
      <c r="C66" s="178">
        <f>C7+C12+C17+C22+C27+C32+C37+C42+C47+C52+C57</f>
        <v>6569932.6299999999</v>
      </c>
      <c r="D66" s="178">
        <f>D7+D12+D17+D22+D27+D32+D37+D42+D47+D52+D57</f>
        <v>8319421.7400000002</v>
      </c>
    </row>
    <row r="67" spans="1:4" s="101" customFormat="1" x14ac:dyDescent="0.2">
      <c r="C67" s="175"/>
      <c r="D67" s="175"/>
    </row>
    <row r="68" spans="1:4" s="101" customFormat="1" x14ac:dyDescent="0.2">
      <c r="A68" s="101" t="s">
        <v>410</v>
      </c>
      <c r="C68" s="175"/>
      <c r="D68" s="175"/>
    </row>
    <row r="69" spans="1:4" s="101" customFormat="1" x14ac:dyDescent="0.2">
      <c r="C69" s="175"/>
      <c r="D69" s="175"/>
    </row>
    <row r="70" spans="1:4" s="101" customFormat="1" x14ac:dyDescent="0.2">
      <c r="A70" s="76" t="s">
        <v>404</v>
      </c>
      <c r="B70" s="76" t="s">
        <v>405</v>
      </c>
      <c r="C70" s="175"/>
      <c r="D70" s="175"/>
    </row>
    <row r="71" spans="1:4" s="101" customFormat="1" ht="25.5" x14ac:dyDescent="0.2">
      <c r="A71" s="76" t="s">
        <v>406</v>
      </c>
      <c r="B71" s="179">
        <v>50000</v>
      </c>
      <c r="C71" s="175"/>
      <c r="D71" s="175"/>
    </row>
    <row r="72" spans="1:4" s="101" customFormat="1" x14ac:dyDescent="0.2">
      <c r="A72" s="76" t="s">
        <v>407</v>
      </c>
      <c r="B72" s="179">
        <v>100000</v>
      </c>
      <c r="C72" s="175"/>
      <c r="D72" s="175"/>
    </row>
    <row r="73" spans="1:4" s="101" customFormat="1" ht="25.5" x14ac:dyDescent="0.2">
      <c r="A73" s="76" t="s">
        <v>408</v>
      </c>
      <c r="B73" s="179">
        <v>10000</v>
      </c>
      <c r="C73" s="175"/>
      <c r="D73" s="175"/>
    </row>
    <row r="74" spans="1:4" s="101" customFormat="1" ht="25.5" x14ac:dyDescent="0.2">
      <c r="A74" s="76" t="s">
        <v>409</v>
      </c>
      <c r="B74" s="180">
        <v>20000</v>
      </c>
      <c r="C74" s="175"/>
      <c r="D74" s="175"/>
    </row>
    <row r="75" spans="1:4" s="101" customFormat="1" x14ac:dyDescent="0.2">
      <c r="C75" s="175"/>
      <c r="D75" s="175"/>
    </row>
    <row r="76" spans="1:4" s="101" customFormat="1" x14ac:dyDescent="0.2">
      <c r="C76" s="175"/>
      <c r="D76" s="175"/>
    </row>
    <row r="77" spans="1:4" s="101" customFormat="1" x14ac:dyDescent="0.2">
      <c r="C77" s="175"/>
      <c r="D77" s="175"/>
    </row>
    <row r="78" spans="1:4" s="101" customFormat="1" x14ac:dyDescent="0.2">
      <c r="C78" s="175"/>
      <c r="D78" s="175"/>
    </row>
    <row r="79" spans="1:4" s="101" customFormat="1" x14ac:dyDescent="0.2">
      <c r="C79" s="175"/>
      <c r="D79" s="175"/>
    </row>
    <row r="80" spans="1:4" s="101" customFormat="1" x14ac:dyDescent="0.2">
      <c r="C80" s="175"/>
      <c r="D80" s="175"/>
    </row>
    <row r="81" spans="3:4" s="101" customFormat="1" x14ac:dyDescent="0.2">
      <c r="C81" s="175"/>
      <c r="D81" s="175"/>
    </row>
    <row r="82" spans="3:4" s="101" customFormat="1" x14ac:dyDescent="0.2">
      <c r="C82" s="175"/>
      <c r="D82" s="175"/>
    </row>
    <row r="83" spans="3:4" s="101" customFormat="1" x14ac:dyDescent="0.2">
      <c r="C83" s="175"/>
      <c r="D83" s="175"/>
    </row>
    <row r="84" spans="3:4" s="101" customFormat="1" x14ac:dyDescent="0.2">
      <c r="C84" s="175"/>
      <c r="D84" s="175"/>
    </row>
    <row r="85" spans="3:4" s="101" customFormat="1" x14ac:dyDescent="0.2">
      <c r="C85" s="175"/>
      <c r="D85" s="175"/>
    </row>
    <row r="86" spans="3:4" s="101" customFormat="1" x14ac:dyDescent="0.2">
      <c r="C86" s="175"/>
      <c r="D86" s="175"/>
    </row>
    <row r="87" spans="3:4" s="101" customFormat="1" x14ac:dyDescent="0.2">
      <c r="C87" s="175"/>
      <c r="D87" s="175"/>
    </row>
    <row r="88" spans="3:4" s="101" customFormat="1" x14ac:dyDescent="0.2">
      <c r="C88" s="175"/>
      <c r="D88" s="175"/>
    </row>
    <row r="89" spans="3:4" s="101" customFormat="1" x14ac:dyDescent="0.2">
      <c r="C89" s="175"/>
      <c r="D89" s="175"/>
    </row>
    <row r="90" spans="3:4" s="101" customFormat="1" x14ac:dyDescent="0.2">
      <c r="C90" s="175"/>
      <c r="D90" s="175"/>
    </row>
    <row r="91" spans="3:4" s="101" customFormat="1" x14ac:dyDescent="0.2">
      <c r="C91" s="175"/>
      <c r="D91" s="175"/>
    </row>
    <row r="92" spans="3:4" s="101" customFormat="1" x14ac:dyDescent="0.2">
      <c r="C92" s="175"/>
      <c r="D92" s="175"/>
    </row>
    <row r="93" spans="3:4" s="101" customFormat="1" x14ac:dyDescent="0.2">
      <c r="C93" s="175"/>
      <c r="D93" s="175"/>
    </row>
    <row r="94" spans="3:4" s="101" customFormat="1" x14ac:dyDescent="0.2">
      <c r="C94" s="175"/>
      <c r="D94" s="175"/>
    </row>
    <row r="95" spans="3:4" s="101" customFormat="1" x14ac:dyDescent="0.2">
      <c r="C95" s="175"/>
      <c r="D95" s="175"/>
    </row>
    <row r="96" spans="3:4" s="101" customFormat="1" x14ac:dyDescent="0.2">
      <c r="C96" s="175"/>
      <c r="D96" s="175"/>
    </row>
    <row r="97" spans="3:4" s="101" customFormat="1" x14ac:dyDescent="0.2">
      <c r="C97" s="175"/>
      <c r="D97" s="175"/>
    </row>
    <row r="98" spans="3:4" s="101" customFormat="1" x14ac:dyDescent="0.2">
      <c r="C98" s="175"/>
      <c r="D98" s="175"/>
    </row>
    <row r="99" spans="3:4" s="101" customFormat="1" x14ac:dyDescent="0.2">
      <c r="C99" s="175"/>
      <c r="D99" s="175"/>
    </row>
    <row r="100" spans="3:4" s="101" customFormat="1" x14ac:dyDescent="0.2">
      <c r="C100" s="175"/>
      <c r="D100" s="175"/>
    </row>
    <row r="101" spans="3:4" s="101" customFormat="1" x14ac:dyDescent="0.2">
      <c r="C101" s="175"/>
      <c r="D101" s="175"/>
    </row>
    <row r="102" spans="3:4" s="101" customFormat="1" x14ac:dyDescent="0.2">
      <c r="C102" s="175"/>
      <c r="D102" s="175"/>
    </row>
    <row r="103" spans="3:4" s="101" customFormat="1" x14ac:dyDescent="0.2">
      <c r="C103" s="175"/>
      <c r="D103" s="175"/>
    </row>
    <row r="104" spans="3:4" s="101" customFormat="1" x14ac:dyDescent="0.2">
      <c r="C104" s="175"/>
      <c r="D104" s="175"/>
    </row>
    <row r="105" spans="3:4" s="101" customFormat="1" x14ac:dyDescent="0.2">
      <c r="C105" s="175"/>
      <c r="D105" s="175"/>
    </row>
    <row r="106" spans="3:4" s="101" customFormat="1" x14ac:dyDescent="0.2">
      <c r="C106" s="175"/>
      <c r="D106" s="175"/>
    </row>
    <row r="107" spans="3:4" s="101" customFormat="1" x14ac:dyDescent="0.2">
      <c r="C107" s="175"/>
      <c r="D107" s="175"/>
    </row>
    <row r="108" spans="3:4" s="101" customFormat="1" x14ac:dyDescent="0.2">
      <c r="C108" s="175"/>
      <c r="D108" s="175"/>
    </row>
    <row r="109" spans="3:4" s="101" customFormat="1" x14ac:dyDescent="0.2">
      <c r="C109" s="175"/>
      <c r="D109" s="175"/>
    </row>
    <row r="110" spans="3:4" s="101" customFormat="1" x14ac:dyDescent="0.2">
      <c r="C110" s="175"/>
      <c r="D110" s="175"/>
    </row>
    <row r="111" spans="3:4" s="101" customFormat="1" x14ac:dyDescent="0.2">
      <c r="C111" s="175"/>
      <c r="D111" s="175"/>
    </row>
    <row r="112" spans="3:4" s="101" customFormat="1" x14ac:dyDescent="0.2">
      <c r="C112" s="175"/>
      <c r="D112" s="175"/>
    </row>
    <row r="113" spans="3:4" s="101" customFormat="1" x14ac:dyDescent="0.2">
      <c r="C113" s="175"/>
      <c r="D113" s="175"/>
    </row>
    <row r="114" spans="3:4" s="101" customFormat="1" x14ac:dyDescent="0.2">
      <c r="C114" s="175"/>
      <c r="D114" s="175"/>
    </row>
    <row r="115" spans="3:4" s="101" customFormat="1" x14ac:dyDescent="0.2">
      <c r="C115" s="175"/>
      <c r="D115" s="175"/>
    </row>
    <row r="116" spans="3:4" s="101" customFormat="1" x14ac:dyDescent="0.2">
      <c r="C116" s="175"/>
      <c r="D116" s="175"/>
    </row>
    <row r="117" spans="3:4" s="101" customFormat="1" x14ac:dyDescent="0.2">
      <c r="C117" s="175"/>
      <c r="D117" s="175"/>
    </row>
    <row r="118" spans="3:4" s="101" customFormat="1" x14ac:dyDescent="0.2">
      <c r="C118" s="175"/>
      <c r="D118" s="175"/>
    </row>
    <row r="119" spans="3:4" s="101" customFormat="1" x14ac:dyDescent="0.2">
      <c r="C119" s="175"/>
      <c r="D119" s="175"/>
    </row>
    <row r="120" spans="3:4" s="101" customFormat="1" x14ac:dyDescent="0.2">
      <c r="C120" s="175"/>
      <c r="D120" s="175"/>
    </row>
    <row r="121" spans="3:4" s="101" customFormat="1" x14ac:dyDescent="0.2">
      <c r="C121" s="175"/>
      <c r="D121" s="175"/>
    </row>
    <row r="122" spans="3:4" s="101" customFormat="1" x14ac:dyDescent="0.2">
      <c r="C122" s="175"/>
      <c r="D122" s="175"/>
    </row>
    <row r="123" spans="3:4" s="101" customFormat="1" x14ac:dyDescent="0.2">
      <c r="C123" s="175"/>
      <c r="D123" s="175"/>
    </row>
    <row r="124" spans="3:4" s="101" customFormat="1" x14ac:dyDescent="0.2">
      <c r="C124" s="175"/>
      <c r="D124" s="175"/>
    </row>
    <row r="125" spans="3:4" s="101" customFormat="1" x14ac:dyDescent="0.2">
      <c r="C125" s="175"/>
      <c r="D125" s="175"/>
    </row>
  </sheetData>
  <mergeCells count="13">
    <mergeCell ref="A28:F28"/>
    <mergeCell ref="A64:A66"/>
    <mergeCell ref="A33:F33"/>
    <mergeCell ref="A38:F38"/>
    <mergeCell ref="A43:F43"/>
    <mergeCell ref="A48:F48"/>
    <mergeCell ref="A53:F53"/>
    <mergeCell ref="A58:F58"/>
    <mergeCell ref="A4:F4"/>
    <mergeCell ref="A8:F8"/>
    <mergeCell ref="A13:F13"/>
    <mergeCell ref="A18:F18"/>
    <mergeCell ref="A23:F23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Wykaz jednostek</vt:lpstr>
      <vt:lpstr>Budynki</vt:lpstr>
      <vt:lpstr>zabezp p.poż.</vt:lpstr>
      <vt:lpstr>zabezp p.kradz.</vt:lpstr>
      <vt:lpstr>Ogień</vt:lpstr>
      <vt:lpstr>Kradzież</vt:lpstr>
      <vt:lpstr>OC</vt:lpstr>
      <vt:lpstr>Sprzęt elektr.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 Gardocki</dc:creator>
  <cp:lastModifiedBy>Janusz Gudalewski</cp:lastModifiedBy>
  <cp:lastPrinted>2023-10-12T11:30:55Z</cp:lastPrinted>
  <dcterms:created xsi:type="dcterms:W3CDTF">2021-09-30T11:48:12Z</dcterms:created>
  <dcterms:modified xsi:type="dcterms:W3CDTF">2023-11-24T07:27:38Z</dcterms:modified>
</cp:coreProperties>
</file>