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ub\Desktop\Spożywcze-2023\"/>
    </mc:Choice>
  </mc:AlternateContent>
  <xr:revisionPtr revIDLastSave="0" documentId="13_ncr:1_{3D2D77CE-930F-4567-BE96-468A245C06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2" r:id="rId1"/>
    <sheet name="sum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2" i="2" l="1"/>
  <c r="H142" i="2"/>
  <c r="J142" i="2" s="1"/>
  <c r="I141" i="2"/>
  <c r="H141" i="2"/>
  <c r="J141" i="2" s="1"/>
  <c r="I140" i="2"/>
  <c r="H140" i="2"/>
  <c r="J140" i="2" s="1"/>
  <c r="I139" i="2"/>
  <c r="H139" i="2"/>
  <c r="J139" i="2" s="1"/>
  <c r="I138" i="2"/>
  <c r="H138" i="2"/>
  <c r="J138" i="2" s="1"/>
  <c r="I137" i="2"/>
  <c r="H137" i="2"/>
  <c r="I131" i="2"/>
  <c r="H131" i="2"/>
  <c r="J131" i="2" s="1"/>
  <c r="I130" i="2"/>
  <c r="H130" i="2"/>
  <c r="J130" i="2" s="1"/>
  <c r="I129" i="2"/>
  <c r="H129" i="2"/>
  <c r="J129" i="2" s="1"/>
  <c r="I128" i="2"/>
  <c r="H128" i="2"/>
  <c r="J128" i="2" s="1"/>
  <c r="I127" i="2"/>
  <c r="H127" i="2"/>
  <c r="J127" i="2" s="1"/>
  <c r="I126" i="2"/>
  <c r="H126" i="2"/>
  <c r="J126" i="2" s="1"/>
  <c r="I125" i="2"/>
  <c r="H125" i="2"/>
  <c r="J125" i="2" s="1"/>
  <c r="I124" i="2"/>
  <c r="H124" i="2"/>
  <c r="J124" i="2" s="1"/>
  <c r="I123" i="2"/>
  <c r="H123" i="2"/>
  <c r="J123" i="2" s="1"/>
  <c r="I117" i="2"/>
  <c r="H117" i="2"/>
  <c r="J117" i="2" s="1"/>
  <c r="I116" i="2"/>
  <c r="H116" i="2"/>
  <c r="J116" i="2" s="1"/>
  <c r="I115" i="2"/>
  <c r="H115" i="2"/>
  <c r="I109" i="2"/>
  <c r="H109" i="2"/>
  <c r="J109" i="2" s="1"/>
  <c r="I108" i="2"/>
  <c r="H108" i="2"/>
  <c r="J108" i="2" s="1"/>
  <c r="I107" i="2"/>
  <c r="H107" i="2"/>
  <c r="J107" i="2" s="1"/>
  <c r="I106" i="2"/>
  <c r="H106" i="2"/>
  <c r="J106" i="2" s="1"/>
  <c r="I100" i="2"/>
  <c r="H100" i="2"/>
  <c r="J100" i="2" s="1"/>
  <c r="I99" i="2"/>
  <c r="H99" i="2"/>
  <c r="J99" i="2" s="1"/>
  <c r="I98" i="2"/>
  <c r="H98" i="2"/>
  <c r="J98" i="2" s="1"/>
  <c r="I97" i="2"/>
  <c r="H97" i="2"/>
  <c r="J97" i="2" s="1"/>
  <c r="I96" i="2"/>
  <c r="H96" i="2"/>
  <c r="J96" i="2" s="1"/>
  <c r="I95" i="2"/>
  <c r="H95" i="2"/>
  <c r="J95" i="2" s="1"/>
  <c r="I94" i="2"/>
  <c r="H94" i="2"/>
  <c r="J94" i="2" s="1"/>
  <c r="I93" i="2"/>
  <c r="H93" i="2"/>
  <c r="J93" i="2" s="1"/>
  <c r="I92" i="2"/>
  <c r="H92" i="2"/>
  <c r="J92" i="2" s="1"/>
  <c r="I86" i="2"/>
  <c r="H86" i="2"/>
  <c r="J86" i="2" s="1"/>
  <c r="I85" i="2"/>
  <c r="H85" i="2"/>
  <c r="J85" i="2" s="1"/>
  <c r="I84" i="2"/>
  <c r="H84" i="2"/>
  <c r="J84" i="2" s="1"/>
  <c r="I83" i="2"/>
  <c r="H83" i="2"/>
  <c r="J83" i="2" s="1"/>
  <c r="I77" i="2"/>
  <c r="H77" i="2"/>
  <c r="I69" i="2"/>
  <c r="H69" i="2"/>
  <c r="J69" i="2" s="1"/>
  <c r="I71" i="2"/>
  <c r="H71" i="2"/>
  <c r="J71" i="2" s="1"/>
  <c r="I70" i="2"/>
  <c r="H70" i="2"/>
  <c r="J70" i="2" s="1"/>
  <c r="I68" i="2"/>
  <c r="H68" i="2"/>
  <c r="J68" i="2" s="1"/>
  <c r="I67" i="2"/>
  <c r="H67" i="2"/>
  <c r="J67" i="2" s="1"/>
  <c r="I66" i="2"/>
  <c r="H66" i="2"/>
  <c r="J66" i="2" s="1"/>
  <c r="I65" i="2"/>
  <c r="H65" i="2"/>
  <c r="J65" i="2" s="1"/>
  <c r="I64" i="2"/>
  <c r="H64" i="2"/>
  <c r="J64" i="2" s="1"/>
  <c r="I63" i="2"/>
  <c r="H63" i="2"/>
  <c r="J63" i="2" s="1"/>
  <c r="I62" i="2"/>
  <c r="H62" i="2"/>
  <c r="J62" i="2" s="1"/>
  <c r="I61" i="2"/>
  <c r="H61" i="2"/>
  <c r="J61" i="2" s="1"/>
  <c r="I60" i="2"/>
  <c r="H60" i="2"/>
  <c r="J60" i="2" s="1"/>
  <c r="I59" i="2"/>
  <c r="H59" i="2"/>
  <c r="J59" i="2" s="1"/>
  <c r="I58" i="2"/>
  <c r="H58" i="2"/>
  <c r="J58" i="2" s="1"/>
  <c r="I57" i="2"/>
  <c r="H57" i="2"/>
  <c r="J57" i="2" s="1"/>
  <c r="I56" i="2"/>
  <c r="H56" i="2"/>
  <c r="J56" i="2" s="1"/>
  <c r="I55" i="2"/>
  <c r="H55" i="2"/>
  <c r="J55" i="2" s="1"/>
  <c r="I54" i="2"/>
  <c r="H54" i="2"/>
  <c r="J54" i="2" s="1"/>
  <c r="I53" i="2"/>
  <c r="H53" i="2"/>
  <c r="J53" i="2" s="1"/>
  <c r="I52" i="2"/>
  <c r="H52" i="2"/>
  <c r="J52" i="2" s="1"/>
  <c r="I51" i="2"/>
  <c r="H51" i="2"/>
  <c r="J51" i="2" s="1"/>
  <c r="I50" i="2"/>
  <c r="H50" i="2"/>
  <c r="J50" i="2" s="1"/>
  <c r="I49" i="2"/>
  <c r="H49" i="2"/>
  <c r="J49" i="2" s="1"/>
  <c r="I43" i="2"/>
  <c r="H43" i="2"/>
  <c r="J43" i="2" s="1"/>
  <c r="I42" i="2"/>
  <c r="H42" i="2"/>
  <c r="J42" i="2" s="1"/>
  <c r="I41" i="2"/>
  <c r="H41" i="2"/>
  <c r="J41" i="2" s="1"/>
  <c r="I40" i="2"/>
  <c r="H40" i="2"/>
  <c r="J40" i="2" s="1"/>
  <c r="I39" i="2"/>
  <c r="H39" i="2"/>
  <c r="J39" i="2" s="1"/>
  <c r="I38" i="2"/>
  <c r="H38" i="2"/>
  <c r="J38" i="2" s="1"/>
  <c r="I37" i="2"/>
  <c r="H37" i="2"/>
  <c r="J37" i="2" s="1"/>
  <c r="I36" i="2"/>
  <c r="H36" i="2"/>
  <c r="J36" i="2" s="1"/>
  <c r="I35" i="2"/>
  <c r="H35" i="2"/>
  <c r="J35" i="2" s="1"/>
  <c r="I34" i="2"/>
  <c r="H34" i="2"/>
  <c r="J34" i="2" s="1"/>
  <c r="I33" i="2"/>
  <c r="H33" i="2"/>
  <c r="J33" i="2" s="1"/>
  <c r="I32" i="2"/>
  <c r="H32" i="2"/>
  <c r="J32" i="2" s="1"/>
  <c r="I31" i="2"/>
  <c r="H31" i="2"/>
  <c r="J31" i="2" s="1"/>
  <c r="I30" i="2"/>
  <c r="H30" i="2"/>
  <c r="J30" i="2" s="1"/>
  <c r="I29" i="2"/>
  <c r="H29" i="2"/>
  <c r="J29" i="2" s="1"/>
  <c r="I28" i="2"/>
  <c r="H28" i="2"/>
  <c r="J28" i="2" s="1"/>
  <c r="I27" i="2"/>
  <c r="H27" i="2"/>
  <c r="J27" i="2" s="1"/>
  <c r="I26" i="2"/>
  <c r="H26" i="2"/>
  <c r="J26" i="2" s="1"/>
  <c r="I25" i="2"/>
  <c r="H25" i="2"/>
  <c r="J25" i="2" s="1"/>
  <c r="I24" i="2"/>
  <c r="H24" i="2"/>
  <c r="J24" i="2" s="1"/>
  <c r="I23" i="2"/>
  <c r="H23" i="2"/>
  <c r="J23" i="2" s="1"/>
  <c r="I22" i="2"/>
  <c r="H22" i="2"/>
  <c r="J22" i="2" s="1"/>
  <c r="I21" i="2"/>
  <c r="H21" i="2"/>
  <c r="J21" i="2" s="1"/>
  <c r="I20" i="2"/>
  <c r="H20" i="2"/>
  <c r="J20" i="2" s="1"/>
  <c r="I19" i="2"/>
  <c r="H19" i="2"/>
  <c r="J19" i="2" s="1"/>
  <c r="I18" i="2"/>
  <c r="H18" i="2"/>
  <c r="J18" i="2" s="1"/>
  <c r="I17" i="2"/>
  <c r="H17" i="2"/>
  <c r="J17" i="2" s="1"/>
  <c r="I16" i="2"/>
  <c r="H16" i="2"/>
  <c r="J16" i="2" s="1"/>
  <c r="I15" i="2"/>
  <c r="H15" i="2"/>
  <c r="J15" i="2" s="1"/>
  <c r="I14" i="2"/>
  <c r="H14" i="2"/>
  <c r="J14" i="2" s="1"/>
  <c r="I13" i="2"/>
  <c r="H13" i="2"/>
  <c r="J13" i="2" s="1"/>
  <c r="I12" i="2"/>
  <c r="H12" i="2"/>
  <c r="J12" i="2" s="1"/>
  <c r="I11" i="2"/>
  <c r="H11" i="2"/>
  <c r="J11" i="2" s="1"/>
  <c r="I10" i="2"/>
  <c r="H10" i="2"/>
  <c r="J10" i="2" s="1"/>
  <c r="I9" i="2"/>
  <c r="H9" i="2"/>
  <c r="J9" i="2" s="1"/>
  <c r="I8" i="2"/>
  <c r="H8" i="2"/>
  <c r="J8" i="2" s="1"/>
  <c r="I7" i="2"/>
  <c r="H7" i="2"/>
  <c r="J7" i="2" s="1"/>
  <c r="H6" i="2"/>
  <c r="J6" i="2" s="1"/>
  <c r="I6" i="2"/>
  <c r="J101" i="2" l="1"/>
  <c r="E7" i="3" s="1"/>
  <c r="J87" i="2"/>
  <c r="E6" i="3" s="1"/>
  <c r="J72" i="2"/>
  <c r="E4" i="3" s="1"/>
  <c r="J44" i="2"/>
  <c r="E3" i="3" s="1"/>
  <c r="J110" i="2"/>
  <c r="E8" i="3" s="1"/>
  <c r="J137" i="2"/>
  <c r="J143" i="2" s="1"/>
  <c r="E11" i="3" s="1"/>
  <c r="J132" i="2"/>
  <c r="E10" i="3" s="1"/>
  <c r="J115" i="2"/>
  <c r="J118" i="2" s="1"/>
  <c r="E9" i="3" s="1"/>
  <c r="J77" i="2"/>
  <c r="J78" i="2" s="1"/>
  <c r="E5" i="3" s="1"/>
  <c r="E12" i="3" l="1"/>
</calcChain>
</file>

<file path=xl/sharedStrings.xml><?xml version="1.0" encoding="utf-8"?>
<sst xmlns="http://schemas.openxmlformats.org/spreadsheetml/2006/main" count="476" uniqueCount="211">
  <si>
    <t>jm</t>
  </si>
  <si>
    <t>1 kg</t>
  </si>
  <si>
    <t>kg</t>
  </si>
  <si>
    <t>kasza manna</t>
  </si>
  <si>
    <t>kasza jęczmienna</t>
  </si>
  <si>
    <t>płatki owsiane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</si>
  <si>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</si>
  <si>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</si>
  <si>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</si>
  <si>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</si>
  <si>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</si>
  <si>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</si>
  <si>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</si>
  <si>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</si>
  <si>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</si>
  <si>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</si>
  <si>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</si>
  <si>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</si>
  <si>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</si>
  <si>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</si>
  <si>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</si>
  <si>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</si>
  <si>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</si>
  <si>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</si>
  <si>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</si>
  <si>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</si>
  <si>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</si>
  <si>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</si>
  <si>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</si>
  <si>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</si>
  <si>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</si>
  <si>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</si>
  <si>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</si>
  <si>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</si>
  <si>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</si>
  <si>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płatki jęczmienne</t>
  </si>
  <si>
    <t>l</t>
  </si>
  <si>
    <t>herbata indyjska granulowana</t>
  </si>
  <si>
    <t>groszek konserwowy</t>
  </si>
  <si>
    <t>ogórek konserwowy</t>
  </si>
  <si>
    <t>makaron nitki domowy</t>
  </si>
  <si>
    <t>makaron muszelki</t>
  </si>
  <si>
    <t>musztarda sarepska</t>
  </si>
  <si>
    <t>kwasek cytrynowy</t>
  </si>
  <si>
    <t>pieprz ziołowy</t>
  </si>
  <si>
    <t>liść laurowy</t>
  </si>
  <si>
    <t>ziele angielskie</t>
  </si>
  <si>
    <t>kukurydza konserwowa</t>
  </si>
  <si>
    <t>jabłka</t>
  </si>
  <si>
    <t>pomidory</t>
  </si>
  <si>
    <t>pietruszka korzeń</t>
  </si>
  <si>
    <t>szt.</t>
  </si>
  <si>
    <t>por</t>
  </si>
  <si>
    <t>kapusta biała</t>
  </si>
  <si>
    <t>gł.</t>
  </si>
  <si>
    <t>kapusta kiszona</t>
  </si>
  <si>
    <t>ziemniaki</t>
  </si>
  <si>
    <t>marchewka</t>
  </si>
  <si>
    <t>buraki</t>
  </si>
  <si>
    <t>szczypiorek</t>
  </si>
  <si>
    <t>pęcz.</t>
  </si>
  <si>
    <t>cebula</t>
  </si>
  <si>
    <t>jajka</t>
  </si>
  <si>
    <t>mleko 2%</t>
  </si>
  <si>
    <t>śmietana 18%</t>
  </si>
  <si>
    <t>twaróg półtłusty - próżnia</t>
  </si>
  <si>
    <t>600g</t>
  </si>
  <si>
    <t>schab b/kości</t>
  </si>
  <si>
    <t>karkówka b/kości</t>
  </si>
  <si>
    <t>mąka pszenna</t>
  </si>
  <si>
    <t>seler korzeń</t>
  </si>
  <si>
    <t>ogórek świeży</t>
  </si>
  <si>
    <t>jogurt naturalny</t>
  </si>
  <si>
    <t>konserwa rybna - śledź w oleju</t>
  </si>
  <si>
    <t>20g</t>
  </si>
  <si>
    <t>szprot w pomidorach</t>
  </si>
  <si>
    <t>170-250g</t>
  </si>
  <si>
    <t>rzodkiewka</t>
  </si>
  <si>
    <t>pieczarki</t>
  </si>
  <si>
    <t>chleb razowy krojony</t>
  </si>
  <si>
    <t>500-750g</t>
  </si>
  <si>
    <t>50g</t>
  </si>
  <si>
    <t>bułka tarta</t>
  </si>
  <si>
    <t>1kg</t>
  </si>
  <si>
    <t>31.</t>
  </si>
  <si>
    <t>32.</t>
  </si>
  <si>
    <t>33.</t>
  </si>
  <si>
    <t>34.</t>
  </si>
  <si>
    <t>dżem truskawkowy (porcjowany)</t>
  </si>
  <si>
    <t>400g</t>
  </si>
  <si>
    <t>100g</t>
  </si>
  <si>
    <t>200-300g</t>
  </si>
  <si>
    <t>150-200g</t>
  </si>
  <si>
    <t>25g</t>
  </si>
  <si>
    <t>350-450g</t>
  </si>
  <si>
    <t>0,8-1,0kg</t>
  </si>
  <si>
    <t>500-1000g</t>
  </si>
  <si>
    <t>200-250g</t>
  </si>
  <si>
    <t>150-250g</t>
  </si>
  <si>
    <t>10g</t>
  </si>
  <si>
    <t>340-400g</t>
  </si>
  <si>
    <t>35.</t>
  </si>
  <si>
    <t>20-40g</t>
  </si>
  <si>
    <t>36.</t>
  </si>
  <si>
    <t>37.</t>
  </si>
  <si>
    <t>kleik ryżowy</t>
  </si>
  <si>
    <t>150-180g</t>
  </si>
  <si>
    <t>majeranek</t>
  </si>
  <si>
    <t>majonez</t>
  </si>
  <si>
    <t>cytryna</t>
  </si>
  <si>
    <t>papryka świeża</t>
  </si>
  <si>
    <t>kalafior mrożony</t>
  </si>
  <si>
    <t>1-5 l</t>
  </si>
  <si>
    <t>38.</t>
  </si>
  <si>
    <t>40.</t>
  </si>
  <si>
    <t>150-300g</t>
  </si>
  <si>
    <t>15-30g</t>
  </si>
  <si>
    <t>marchew mrożona - kostka</t>
  </si>
  <si>
    <t>400-1200g</t>
  </si>
  <si>
    <t>400-500g</t>
  </si>
  <si>
    <t>160-200g</t>
  </si>
  <si>
    <t>100g-6szt.</t>
  </si>
  <si>
    <t>miód naturalny (porcjowany)</t>
  </si>
  <si>
    <t>polędwica wieprzowa sopocka
min. 75% mięsa 6,5g tłuszcu/100g produktu</t>
  </si>
  <si>
    <t>ryba miruna mrożona - glazura do 10%</t>
  </si>
  <si>
    <t>koper</t>
  </si>
  <si>
    <t>natka pietruszki</t>
  </si>
  <si>
    <t>ogórek kiszony</t>
  </si>
  <si>
    <t>szpinak mrożony</t>
  </si>
  <si>
    <t>makaron spaghetti</t>
  </si>
  <si>
    <t>serek wiejski</t>
  </si>
  <si>
    <t>Lp.</t>
  </si>
  <si>
    <t>VAT</t>
  </si>
  <si>
    <t>Wartość brutto</t>
  </si>
  <si>
    <t>wielkość opakowania jednostkowego</t>
  </si>
  <si>
    <t>ilość
[1 rok]</t>
  </si>
  <si>
    <t>cena netto [zł]</t>
  </si>
  <si>
    <t>cena brutto [zł]</t>
  </si>
  <si>
    <t>wartość netto [zł]</t>
  </si>
  <si>
    <t>wartość brutto [zł]</t>
  </si>
  <si>
    <t>Załącznik nr 1a</t>
  </si>
  <si>
    <t>Wykaz artykułów spożywczych z podziałem na pakiety</t>
  </si>
  <si>
    <t>1l</t>
  </si>
  <si>
    <t>0,4kg</t>
  </si>
  <si>
    <t>0,5kg</t>
  </si>
  <si>
    <t>0,5-0,6kg</t>
  </si>
  <si>
    <t>0,5l</t>
  </si>
  <si>
    <t xml:space="preserve">RAZEM   </t>
  </si>
  <si>
    <t>PAKIET nr 2: warzywa i owoce</t>
  </si>
  <si>
    <t>nazwa artykułu</t>
  </si>
  <si>
    <t>PAKIET nr 3: ryby</t>
  </si>
  <si>
    <t>PAKIET nr 4: mrożonki</t>
  </si>
  <si>
    <t>PAKIET nr 5: artykuły nabiałowe</t>
  </si>
  <si>
    <t>PAKIET nr 6: pieczywo</t>
  </si>
  <si>
    <t>PAKIET nr 7: mięsa</t>
  </si>
  <si>
    <t>PAKIET nr 8: wędliny</t>
  </si>
  <si>
    <t>PAKIET nr 9: drób i jego przetwory</t>
  </si>
  <si>
    <t>kapusta pekińska</t>
  </si>
  <si>
    <t>pasztetowa wędzona</t>
  </si>
  <si>
    <t>porcje rosołowe z kurczaka mrożone</t>
  </si>
  <si>
    <t>cukier kryształ biały</t>
  </si>
  <si>
    <t>ryż biały</t>
  </si>
  <si>
    <t>olej rzepakowy</t>
  </si>
  <si>
    <t>sól warzona jodowana</t>
  </si>
  <si>
    <t>przyprawa warzywna do potraw uniwersalna tylu Warzywko lub równoważna</t>
  </si>
  <si>
    <t>pieprz czarny mielony</t>
  </si>
  <si>
    <t>sałata masłowa</t>
  </si>
  <si>
    <t>salceson biały</t>
  </si>
  <si>
    <t>wątróbka drobiowa z kurczaka</t>
  </si>
  <si>
    <t>ocet spirytusowy 10%</t>
  </si>
  <si>
    <t>przyprawa do kurczaka</t>
  </si>
  <si>
    <t>mrożona mieszenka warzywna 7 składników</t>
  </si>
  <si>
    <t>ser żółty typu Gouda, min. 25% tłuszczu</t>
  </si>
  <si>
    <t>masło 82% tłuszczu, porcjowe</t>
  </si>
  <si>
    <t>chleb zwykły pszenny krojony</t>
  </si>
  <si>
    <t>przyprawa w płynie
typu Maggi lub równoważna</t>
  </si>
  <si>
    <t>chrzan tarty konserwowy</t>
  </si>
  <si>
    <t>PAKIET nr 1: artykuły ogólnospożywcze, przyprawy</t>
  </si>
  <si>
    <t>koncentrat pomidorowy 28-30%</t>
  </si>
  <si>
    <t>panier do kotletów
typu Cykoria lub równoważna</t>
  </si>
  <si>
    <t>przyprawa do wieprzowiny
typu Cykoria lub równoważna</t>
  </si>
  <si>
    <t>margaryna min. 30% tłuszczu
 typu DELMA EKSTRA lub równoważna</t>
  </si>
  <si>
    <t>serek twarogowy śmietankowy
typu Kiri lub równoważny</t>
  </si>
  <si>
    <t>bułka kajzerka</t>
  </si>
  <si>
    <t>łopatka b/kości, max. 20% tłuszczu</t>
  </si>
  <si>
    <t>baleron wieprzowy, min. 72% mięsa, max. 13g tłuszczu/100g produktu</t>
  </si>
  <si>
    <t>szynka gotowana wieprzowa, min. 80% mięsa, max. 7g tłuszczu/100g produktu</t>
  </si>
  <si>
    <t>mielonka wieprzowa, min. 55% mięsa, max. 15g tłuszczu/100g produktu</t>
  </si>
  <si>
    <t>polędwica drobiowa, min. 65% mięsa, max 6g tłuszczu/100g produktu</t>
  </si>
  <si>
    <t>kiełbasa żywiecka parzona, min. 80% mięsa, max 18g tłuszczu/ 100g produktu</t>
  </si>
  <si>
    <t>kiełbasa zwyczajna, min. 69% mięsa, max 25g tłuszcu/ 100g produktu</t>
  </si>
  <si>
    <t>pałki z kurczaka mrożone</t>
  </si>
  <si>
    <t>ćwiartki z kurczaka mrożone</t>
  </si>
  <si>
    <t>piersi z kurczaka mrożone</t>
  </si>
  <si>
    <t>kurczak cały mrożony</t>
  </si>
  <si>
    <t>papryka słodka mielona</t>
  </si>
  <si>
    <t>Zestawienie pakietów</t>
  </si>
  <si>
    <t>Nr pakietu</t>
  </si>
  <si>
    <t xml:space="preserve">Wartość netto </t>
  </si>
  <si>
    <t>Vat</t>
  </si>
  <si>
    <t>PAKIET nr 1</t>
  </si>
  <si>
    <t>x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</si>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</sst>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\ #,##0.00,&quot;     &quot;;\-#,##0.00,&quot;     &quot;;&quot; -&quot;#&quot;      &quot;;@\ "/>
    <numFmt numFmtId="166" formatCode="#,##0.0"/>
  </numFmts>
  <fonts count="9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165" fontId="5" fillId="0" borderId="0" applyBorder="0" applyProtection="0"/>
    <xf numFmtId="0" fontId="6" fillId="0" borderId="0" applyBorder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" fontId="0" fillId="0" borderId="3" xfId="0" applyNumberFormat="1" applyBorder="1"/>
    <xf numFmtId="166" fontId="3" fillId="2" borderId="3" xfId="1" applyNumberFormat="1" applyFont="1" applyFill="1" applyBorder="1" applyAlignment="1">
      <alignment horizontal="left" vertical="center" wrapText="1"/>
    </xf>
    <xf numFmtId="166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/>
    </xf>
    <xf numFmtId="2" fontId="0" fillId="0" borderId="9" xfId="0" applyNumberFormat="1" applyBorder="1"/>
    <xf numFmtId="166" fontId="0" fillId="0" borderId="9" xfId="0" applyNumberFormat="1" applyBorder="1" applyAlignment="1">
      <alignment horizontal="left"/>
    </xf>
    <xf numFmtId="0" fontId="3" fillId="2" borderId="11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right" vertical="center"/>
    </xf>
    <xf numFmtId="166" fontId="3" fillId="2" borderId="4" xfId="1" applyNumberFormat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vertical="center" wrapText="1"/>
    </xf>
    <xf numFmtId="4" fontId="3" fillId="0" borderId="4" xfId="2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" fillId="2" borderId="3" xfId="1" applyNumberFormat="1" applyFont="1" applyFill="1" applyBorder="1" applyAlignment="1">
      <alignment vertical="center" wrapText="1"/>
    </xf>
    <xf numFmtId="4" fontId="3" fillId="0" borderId="3" xfId="2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3" fillId="2" borderId="9" xfId="1" applyNumberFormat="1" applyFont="1" applyFill="1" applyBorder="1" applyAlignment="1">
      <alignment vertical="center" wrapText="1"/>
    </xf>
    <xf numFmtId="4" fontId="3" fillId="0" borderId="9" xfId="2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9" fontId="0" fillId="0" borderId="4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9" fontId="4" fillId="0" borderId="17" xfId="0" applyNumberFormat="1" applyFont="1" applyBorder="1" applyAlignment="1">
      <alignment horizontal="right" vertical="center" wrapText="1"/>
    </xf>
    <xf numFmtId="166" fontId="2" fillId="0" borderId="3" xfId="0" applyNumberFormat="1" applyFont="1" applyBorder="1" applyAlignment="1">
      <alignment horizontal="left"/>
    </xf>
    <xf numFmtId="0" fontId="0" fillId="0" borderId="3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9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166" fontId="3" fillId="0" borderId="4" xfId="1" applyNumberFormat="1" applyFont="1" applyBorder="1" applyAlignment="1">
      <alignment horizontal="left" vertical="center" wrapText="1"/>
    </xf>
    <xf numFmtId="4" fontId="3" fillId="0" borderId="4" xfId="1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9" fontId="3" fillId="0" borderId="3" xfId="0" applyNumberFormat="1" applyFont="1" applyBorder="1" applyAlignment="1">
      <alignment horizontal="center" vertical="center" wrapText="1"/>
    </xf>
    <xf numFmtId="166" fontId="3" fillId="0" borderId="3" xfId="1" applyNumberFormat="1" applyFont="1" applyBorder="1" applyAlignment="1">
      <alignment horizontal="left" vertical="center" wrapText="1"/>
    </xf>
    <xf numFmtId="4" fontId="3" fillId="0" borderId="3" xfId="1" applyNumberFormat="1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center" wrapText="1"/>
    </xf>
    <xf numFmtId="9" fontId="8" fillId="0" borderId="19" xfId="0" applyNumberFormat="1" applyFont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0" fontId="0" fillId="0" borderId="0" xfId="0" applyAlignment="1">
      <alignment horizontal="center" vertical="center"/>
    </xf>
    <xf numFmtId="164" fontId="8" fillId="0" borderId="23" xfId="0" applyNumberFormat="1" applyFont="1" applyBorder="1" applyAlignment="1">
      <alignment horizontal="right" vertical="center"/>
    </xf>
    <xf numFmtId="164" fontId="8" fillId="0" borderId="26" xfId="0" applyNumberFormat="1" applyFont="1" applyBorder="1" applyAlignment="1">
      <alignment horizontal="right" vertical="center"/>
    </xf>
    <xf numFmtId="165" fontId="4" fillId="2" borderId="16" xfId="1" applyFont="1" applyFill="1" applyBorder="1" applyAlignment="1">
      <alignment horizontal="right" vertical="center" wrapText="1"/>
    </xf>
    <xf numFmtId="165" fontId="4" fillId="2" borderId="17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Excel Built-in Excel Built-in Excel Built-in Excel Built-in Excel Built-in Dziesiętny 2" xfId="1" xr:uid="{E3766331-C391-4E85-AFD8-90EF71CB27F1}"/>
    <cellStyle name="Excel Built-in Excel Built-in Excel Built-in Excel Built-in Excel Built-in Normalny 2" xfId="2" xr:uid="{04B6CC30-AA83-4CD1-AE69-2199C9C9077F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43"/>
  <sheetViews>
    <sheetView tabSelected="1" workbookViewId="0">
      <selection activeCell="L5" sqref="L5"/>
    </sheetView>
  </sheetViews>
  <sheetFormatPr defaultRowHeight="12.75"/>
  <cols>
    <col min="1" max="1" width="7.140625" customWidth="1"/>
    <col min="2" max="2" width="38" style="55" customWidth="1"/>
    <col min="3" max="3" width="16.5703125" customWidth="1"/>
    <col min="4" max="4" width="9.85546875" customWidth="1"/>
    <col min="5" max="5" width="8.140625" customWidth="1"/>
    <col min="6" max="10" width="12.7109375" customWidth="1"/>
  </cols>
  <sheetData>
    <row r="1" spans="1:11">
      <c r="A1" s="1"/>
      <c r="B1" s="52"/>
      <c r="C1" s="1"/>
      <c r="D1" s="1"/>
      <c r="E1" s="1"/>
      <c r="F1" s="1"/>
      <c r="G1" s="2"/>
      <c r="H1" s="1"/>
      <c r="I1" s="1"/>
      <c r="J1" s="1" t="s">
        <v>140</v>
      </c>
    </row>
    <row r="2" spans="1:11">
      <c r="A2" s="88" t="s">
        <v>141</v>
      </c>
      <c r="B2" s="89"/>
      <c r="C2" s="89"/>
      <c r="D2" s="89"/>
      <c r="E2" s="89"/>
      <c r="F2" s="89"/>
      <c r="G2" s="89"/>
      <c r="H2" s="89"/>
      <c r="I2" s="89"/>
      <c r="J2" s="89"/>
    </row>
    <row r="3" spans="1:11" s="1" customFormat="1">
      <c r="B3" s="52"/>
      <c r="K3" s="3"/>
    </row>
    <row r="4" spans="1:11" s="1" customFormat="1" ht="13.5" thickBot="1">
      <c r="A4" s="12" t="s">
        <v>177</v>
      </c>
      <c r="B4" s="5"/>
      <c r="C4" s="4"/>
      <c r="D4" s="4"/>
      <c r="E4" s="4"/>
      <c r="F4" s="4"/>
      <c r="G4" s="4"/>
      <c r="H4" s="6"/>
      <c r="I4" s="7"/>
      <c r="J4" s="8"/>
    </row>
    <row r="5" spans="1:11" s="1" customFormat="1" ht="43.5" customHeight="1" thickBot="1">
      <c r="A5" s="28" t="s">
        <v>131</v>
      </c>
      <c r="B5" s="56" t="s">
        <v>149</v>
      </c>
      <c r="C5" s="56" t="s">
        <v>134</v>
      </c>
      <c r="D5" s="56" t="s">
        <v>135</v>
      </c>
      <c r="E5" s="57" t="s">
        <v>0</v>
      </c>
      <c r="F5" s="56" t="s">
        <v>136</v>
      </c>
      <c r="G5" s="57" t="s">
        <v>132</v>
      </c>
      <c r="H5" s="57" t="s">
        <v>137</v>
      </c>
      <c r="I5" s="31" t="s">
        <v>138</v>
      </c>
      <c r="J5" s="32" t="s">
        <v>139</v>
      </c>
    </row>
    <row r="6" spans="1:11" s="1" customFormat="1" ht="15" customHeight="1">
      <c r="A6" s="23" t="s">
        <v>6</v>
      </c>
      <c r="B6" s="24" t="s">
        <v>160</v>
      </c>
      <c r="C6" s="25" t="s">
        <v>83</v>
      </c>
      <c r="D6" s="26">
        <v>700</v>
      </c>
      <c r="E6" s="58" t="s">
        <v>2</v>
      </c>
      <c r="F6" s="59"/>
      <c r="G6" s="45"/>
      <c r="H6" s="34">
        <f>ROUND(F6*(1+G6),2)</f>
        <v>0</v>
      </c>
      <c r="I6" s="35">
        <f>D6*F6</f>
        <v>0</v>
      </c>
      <c r="J6" s="36">
        <f>D6*H6</f>
        <v>0</v>
      </c>
      <c r="K6"/>
    </row>
    <row r="7" spans="1:11" s="1" customFormat="1" ht="15" customHeight="1">
      <c r="A7" s="18" t="s">
        <v>7</v>
      </c>
      <c r="B7" s="60" t="s">
        <v>69</v>
      </c>
      <c r="C7" s="61" t="s">
        <v>83</v>
      </c>
      <c r="D7" s="9">
        <v>900</v>
      </c>
      <c r="E7" s="62" t="s">
        <v>2</v>
      </c>
      <c r="F7" s="63"/>
      <c r="G7" s="46"/>
      <c r="H7" s="38">
        <f t="shared" ref="H7:H43" si="0">ROUND(F7*(1+G7),2)</f>
        <v>0</v>
      </c>
      <c r="I7" s="39">
        <f t="shared" ref="I7:I43" si="1">D7*F7</f>
        <v>0</v>
      </c>
      <c r="J7" s="40">
        <f t="shared" ref="J7:J43" si="2">D7*H7</f>
        <v>0</v>
      </c>
      <c r="K7"/>
    </row>
    <row r="8" spans="1:11" ht="15" customHeight="1">
      <c r="A8" s="18" t="s">
        <v>8</v>
      </c>
      <c r="B8" s="51" t="s">
        <v>3</v>
      </c>
      <c r="C8" s="17" t="s">
        <v>83</v>
      </c>
      <c r="D8" s="13">
        <v>70</v>
      </c>
      <c r="E8" s="15" t="s">
        <v>2</v>
      </c>
      <c r="F8" s="63"/>
      <c r="G8" s="46"/>
      <c r="H8" s="38">
        <f t="shared" si="0"/>
        <v>0</v>
      </c>
      <c r="I8" s="39">
        <f t="shared" si="1"/>
        <v>0</v>
      </c>
      <c r="J8" s="40">
        <f t="shared" si="2"/>
        <v>0</v>
      </c>
    </row>
    <row r="9" spans="1:11" ht="15" customHeight="1">
      <c r="A9" s="18" t="s">
        <v>9</v>
      </c>
      <c r="B9" s="51" t="s">
        <v>4</v>
      </c>
      <c r="C9" s="17" t="s">
        <v>83</v>
      </c>
      <c r="D9" s="13">
        <v>360</v>
      </c>
      <c r="E9" s="15" t="s">
        <v>2</v>
      </c>
      <c r="F9" s="63"/>
      <c r="G9" s="46"/>
      <c r="H9" s="38">
        <f t="shared" si="0"/>
        <v>0</v>
      </c>
      <c r="I9" s="39">
        <f t="shared" si="1"/>
        <v>0</v>
      </c>
      <c r="J9" s="40">
        <f t="shared" si="2"/>
        <v>0</v>
      </c>
    </row>
    <row r="10" spans="1:11" ht="15" customHeight="1">
      <c r="A10" s="18" t="s">
        <v>10</v>
      </c>
      <c r="B10" s="51" t="s">
        <v>129</v>
      </c>
      <c r="C10" s="17" t="s">
        <v>83</v>
      </c>
      <c r="D10" s="13">
        <v>300</v>
      </c>
      <c r="E10" s="15" t="s">
        <v>2</v>
      </c>
      <c r="F10" s="63"/>
      <c r="G10" s="46"/>
      <c r="H10" s="38">
        <f t="shared" si="0"/>
        <v>0</v>
      </c>
      <c r="I10" s="39">
        <f t="shared" si="1"/>
        <v>0</v>
      </c>
      <c r="J10" s="40">
        <f t="shared" si="2"/>
        <v>0</v>
      </c>
    </row>
    <row r="11" spans="1:11" ht="15" customHeight="1">
      <c r="A11" s="18" t="s">
        <v>11</v>
      </c>
      <c r="B11" s="51" t="s">
        <v>176</v>
      </c>
      <c r="C11" s="17" t="s">
        <v>143</v>
      </c>
      <c r="D11" s="13">
        <v>40</v>
      </c>
      <c r="E11" s="15" t="s">
        <v>2</v>
      </c>
      <c r="F11" s="63"/>
      <c r="G11" s="46"/>
      <c r="H11" s="38">
        <f t="shared" si="0"/>
        <v>0</v>
      </c>
      <c r="I11" s="39">
        <f t="shared" si="1"/>
        <v>0</v>
      </c>
      <c r="J11" s="40">
        <f t="shared" si="2"/>
        <v>0</v>
      </c>
    </row>
    <row r="12" spans="1:11" ht="15" customHeight="1">
      <c r="A12" s="18" t="s">
        <v>12</v>
      </c>
      <c r="B12" s="51" t="s">
        <v>5</v>
      </c>
      <c r="C12" s="17" t="s">
        <v>144</v>
      </c>
      <c r="D12" s="13">
        <v>160</v>
      </c>
      <c r="E12" s="15" t="s">
        <v>2</v>
      </c>
      <c r="F12" s="63"/>
      <c r="G12" s="46"/>
      <c r="H12" s="38">
        <f t="shared" si="0"/>
        <v>0</v>
      </c>
      <c r="I12" s="39">
        <f t="shared" si="1"/>
        <v>0</v>
      </c>
      <c r="J12" s="40">
        <f t="shared" si="2"/>
        <v>0</v>
      </c>
    </row>
    <row r="13" spans="1:11" ht="15" customHeight="1">
      <c r="A13" s="18" t="s">
        <v>13</v>
      </c>
      <c r="B13" s="51" t="s">
        <v>35</v>
      </c>
      <c r="C13" s="17" t="s">
        <v>145</v>
      </c>
      <c r="D13" s="13">
        <v>160</v>
      </c>
      <c r="E13" s="15" t="s">
        <v>2</v>
      </c>
      <c r="F13" s="63"/>
      <c r="G13" s="46"/>
      <c r="H13" s="38">
        <f t="shared" si="0"/>
        <v>0</v>
      </c>
      <c r="I13" s="39">
        <f t="shared" si="1"/>
        <v>0</v>
      </c>
      <c r="J13" s="40">
        <f t="shared" si="2"/>
        <v>0</v>
      </c>
    </row>
    <row r="14" spans="1:11" ht="15" customHeight="1">
      <c r="A14" s="18" t="s">
        <v>14</v>
      </c>
      <c r="B14" s="51" t="s">
        <v>161</v>
      </c>
      <c r="C14" s="17" t="s">
        <v>83</v>
      </c>
      <c r="D14" s="13">
        <v>300</v>
      </c>
      <c r="E14" s="15" t="s">
        <v>2</v>
      </c>
      <c r="F14" s="63"/>
      <c r="G14" s="46"/>
      <c r="H14" s="38">
        <f t="shared" si="0"/>
        <v>0</v>
      </c>
      <c r="I14" s="39">
        <f t="shared" si="1"/>
        <v>0</v>
      </c>
      <c r="J14" s="40">
        <f t="shared" si="2"/>
        <v>0</v>
      </c>
    </row>
    <row r="15" spans="1:11" ht="15" customHeight="1">
      <c r="A15" s="18" t="s">
        <v>15</v>
      </c>
      <c r="B15" s="51" t="s">
        <v>162</v>
      </c>
      <c r="C15" s="17" t="s">
        <v>142</v>
      </c>
      <c r="D15" s="13">
        <v>350</v>
      </c>
      <c r="E15" s="15" t="s">
        <v>36</v>
      </c>
      <c r="F15" s="63"/>
      <c r="G15" s="46"/>
      <c r="H15" s="38">
        <f t="shared" si="0"/>
        <v>0</v>
      </c>
      <c r="I15" s="39">
        <f t="shared" si="1"/>
        <v>0</v>
      </c>
      <c r="J15" s="40">
        <f t="shared" si="2"/>
        <v>0</v>
      </c>
    </row>
    <row r="16" spans="1:11" ht="15" customHeight="1">
      <c r="A16" s="18" t="s">
        <v>16</v>
      </c>
      <c r="B16" s="51" t="s">
        <v>163</v>
      </c>
      <c r="C16" s="17" t="s">
        <v>83</v>
      </c>
      <c r="D16" s="13">
        <v>360</v>
      </c>
      <c r="E16" s="15" t="s">
        <v>2</v>
      </c>
      <c r="F16" s="63"/>
      <c r="G16" s="46"/>
      <c r="H16" s="38">
        <f t="shared" si="0"/>
        <v>0</v>
      </c>
      <c r="I16" s="39">
        <f t="shared" si="1"/>
        <v>0</v>
      </c>
      <c r="J16" s="40">
        <f t="shared" si="2"/>
        <v>0</v>
      </c>
    </row>
    <row r="17" spans="1:10" ht="15" customHeight="1">
      <c r="A17" s="18" t="s">
        <v>17</v>
      </c>
      <c r="B17" s="51" t="s">
        <v>37</v>
      </c>
      <c r="C17" s="16" t="s">
        <v>90</v>
      </c>
      <c r="D17" s="13">
        <v>72</v>
      </c>
      <c r="E17" s="15" t="s">
        <v>2</v>
      </c>
      <c r="F17" s="63"/>
      <c r="G17" s="46"/>
      <c r="H17" s="38">
        <f t="shared" si="0"/>
        <v>0</v>
      </c>
      <c r="I17" s="39">
        <f t="shared" si="1"/>
        <v>0</v>
      </c>
      <c r="J17" s="40">
        <f t="shared" si="2"/>
        <v>0</v>
      </c>
    </row>
    <row r="18" spans="1:10" ht="15" customHeight="1">
      <c r="A18" s="18" t="s">
        <v>18</v>
      </c>
      <c r="B18" s="51" t="s">
        <v>178</v>
      </c>
      <c r="C18" s="16" t="s">
        <v>91</v>
      </c>
      <c r="D18" s="13">
        <v>220</v>
      </c>
      <c r="E18" s="15" t="s">
        <v>2</v>
      </c>
      <c r="F18" s="63"/>
      <c r="G18" s="46"/>
      <c r="H18" s="38">
        <f t="shared" si="0"/>
        <v>0</v>
      </c>
      <c r="I18" s="39">
        <f t="shared" si="1"/>
        <v>0</v>
      </c>
      <c r="J18" s="40">
        <f t="shared" si="2"/>
        <v>0</v>
      </c>
    </row>
    <row r="19" spans="1:10" ht="15" customHeight="1">
      <c r="A19" s="18" t="s">
        <v>19</v>
      </c>
      <c r="B19" s="51" t="s">
        <v>73</v>
      </c>
      <c r="C19" s="16" t="s">
        <v>92</v>
      </c>
      <c r="D19" s="13">
        <v>200</v>
      </c>
      <c r="E19" s="15" t="s">
        <v>2</v>
      </c>
      <c r="F19" s="63"/>
      <c r="G19" s="46"/>
      <c r="H19" s="38">
        <f t="shared" si="0"/>
        <v>0</v>
      </c>
      <c r="I19" s="39">
        <f t="shared" si="1"/>
        <v>0</v>
      </c>
      <c r="J19" s="40">
        <f t="shared" si="2"/>
        <v>0</v>
      </c>
    </row>
    <row r="20" spans="1:10" ht="15" customHeight="1">
      <c r="A20" s="18" t="s">
        <v>20</v>
      </c>
      <c r="B20" s="51" t="s">
        <v>88</v>
      </c>
      <c r="C20" s="16" t="s">
        <v>93</v>
      </c>
      <c r="D20" s="13">
        <v>72</v>
      </c>
      <c r="E20" s="15" t="s">
        <v>2</v>
      </c>
      <c r="F20" s="63"/>
      <c r="G20" s="46"/>
      <c r="H20" s="38">
        <f t="shared" si="0"/>
        <v>0</v>
      </c>
      <c r="I20" s="39">
        <f t="shared" si="1"/>
        <v>0</v>
      </c>
      <c r="J20" s="40">
        <f t="shared" si="2"/>
        <v>0</v>
      </c>
    </row>
    <row r="21" spans="1:10" ht="15" customHeight="1">
      <c r="A21" s="18" t="s">
        <v>21</v>
      </c>
      <c r="B21" s="51" t="s">
        <v>38</v>
      </c>
      <c r="C21" s="16" t="s">
        <v>94</v>
      </c>
      <c r="D21" s="13">
        <v>120</v>
      </c>
      <c r="E21" s="15" t="s">
        <v>2</v>
      </c>
      <c r="F21" s="63"/>
      <c r="G21" s="46"/>
      <c r="H21" s="38">
        <f t="shared" si="0"/>
        <v>0</v>
      </c>
      <c r="I21" s="39">
        <f t="shared" si="1"/>
        <v>0</v>
      </c>
      <c r="J21" s="40">
        <f t="shared" si="2"/>
        <v>0</v>
      </c>
    </row>
    <row r="22" spans="1:10" ht="15" customHeight="1">
      <c r="A22" s="18" t="s">
        <v>22</v>
      </c>
      <c r="B22" s="51" t="s">
        <v>39</v>
      </c>
      <c r="C22" s="16" t="s">
        <v>95</v>
      </c>
      <c r="D22" s="13">
        <v>360</v>
      </c>
      <c r="E22" s="15" t="s">
        <v>2</v>
      </c>
      <c r="F22" s="63"/>
      <c r="G22" s="46"/>
      <c r="H22" s="38">
        <f t="shared" si="0"/>
        <v>0</v>
      </c>
      <c r="I22" s="39">
        <f t="shared" si="1"/>
        <v>0</v>
      </c>
      <c r="J22" s="40">
        <f t="shared" si="2"/>
        <v>0</v>
      </c>
    </row>
    <row r="23" spans="1:10" ht="15" customHeight="1">
      <c r="A23" s="18" t="s">
        <v>23</v>
      </c>
      <c r="B23" s="51" t="s">
        <v>169</v>
      </c>
      <c r="C23" s="17" t="s">
        <v>146</v>
      </c>
      <c r="D23" s="13">
        <v>40</v>
      </c>
      <c r="E23" s="15" t="s">
        <v>36</v>
      </c>
      <c r="F23" s="63"/>
      <c r="G23" s="46"/>
      <c r="H23" s="38">
        <f t="shared" si="0"/>
        <v>0</v>
      </c>
      <c r="I23" s="39">
        <f t="shared" si="1"/>
        <v>0</v>
      </c>
      <c r="J23" s="40">
        <f t="shared" si="2"/>
        <v>0</v>
      </c>
    </row>
    <row r="24" spans="1:10" ht="26.25" customHeight="1">
      <c r="A24" s="18" t="s">
        <v>24</v>
      </c>
      <c r="B24" s="51" t="s">
        <v>175</v>
      </c>
      <c r="C24" s="17" t="s">
        <v>142</v>
      </c>
      <c r="D24" s="13">
        <v>200</v>
      </c>
      <c r="E24" s="15" t="s">
        <v>36</v>
      </c>
      <c r="F24" s="63"/>
      <c r="G24" s="46"/>
      <c r="H24" s="38">
        <f t="shared" si="0"/>
        <v>0</v>
      </c>
      <c r="I24" s="39">
        <f t="shared" si="1"/>
        <v>0</v>
      </c>
      <c r="J24" s="40">
        <f t="shared" si="2"/>
        <v>0</v>
      </c>
    </row>
    <row r="25" spans="1:10" ht="15" customHeight="1">
      <c r="A25" s="18" t="s">
        <v>25</v>
      </c>
      <c r="B25" s="51" t="s">
        <v>40</v>
      </c>
      <c r="C25" s="16" t="s">
        <v>96</v>
      </c>
      <c r="D25" s="13">
        <v>180</v>
      </c>
      <c r="E25" s="15" t="s">
        <v>2</v>
      </c>
      <c r="F25" s="63"/>
      <c r="G25" s="46"/>
      <c r="H25" s="38">
        <f t="shared" si="0"/>
        <v>0</v>
      </c>
      <c r="I25" s="39">
        <f t="shared" si="1"/>
        <v>0</v>
      </c>
      <c r="J25" s="40">
        <f t="shared" si="2"/>
        <v>0</v>
      </c>
    </row>
    <row r="26" spans="1:10" ht="15" customHeight="1">
      <c r="A26" s="18" t="s">
        <v>26</v>
      </c>
      <c r="B26" s="51" t="s">
        <v>41</v>
      </c>
      <c r="C26" s="16" t="s">
        <v>96</v>
      </c>
      <c r="D26" s="13">
        <v>200</v>
      </c>
      <c r="E26" s="15" t="s">
        <v>2</v>
      </c>
      <c r="F26" s="63"/>
      <c r="G26" s="46"/>
      <c r="H26" s="38">
        <f t="shared" si="0"/>
        <v>0</v>
      </c>
      <c r="I26" s="39">
        <f t="shared" si="1"/>
        <v>0</v>
      </c>
      <c r="J26" s="40">
        <f t="shared" si="2"/>
        <v>0</v>
      </c>
    </row>
    <row r="27" spans="1:10" ht="15" customHeight="1">
      <c r="A27" s="18" t="s">
        <v>27</v>
      </c>
      <c r="B27" s="51" t="s">
        <v>42</v>
      </c>
      <c r="C27" s="16" t="s">
        <v>97</v>
      </c>
      <c r="D27" s="13">
        <v>30</v>
      </c>
      <c r="E27" s="15" t="s">
        <v>2</v>
      </c>
      <c r="F27" s="63"/>
      <c r="G27" s="46"/>
      <c r="H27" s="38">
        <f t="shared" si="0"/>
        <v>0</v>
      </c>
      <c r="I27" s="39">
        <f t="shared" si="1"/>
        <v>0</v>
      </c>
      <c r="J27" s="40">
        <f t="shared" si="2"/>
        <v>0</v>
      </c>
    </row>
    <row r="28" spans="1:10" ht="15" customHeight="1">
      <c r="A28" s="18" t="s">
        <v>28</v>
      </c>
      <c r="B28" s="51" t="s">
        <v>43</v>
      </c>
      <c r="C28" s="16" t="s">
        <v>74</v>
      </c>
      <c r="D28" s="13">
        <v>10</v>
      </c>
      <c r="E28" s="15" t="s">
        <v>2</v>
      </c>
      <c r="F28" s="63"/>
      <c r="G28" s="46"/>
      <c r="H28" s="38">
        <f t="shared" si="0"/>
        <v>0</v>
      </c>
      <c r="I28" s="39">
        <f t="shared" si="1"/>
        <v>0</v>
      </c>
      <c r="J28" s="40">
        <f t="shared" si="2"/>
        <v>0</v>
      </c>
    </row>
    <row r="29" spans="1:10" ht="26.25" customHeight="1">
      <c r="A29" s="18" t="s">
        <v>29</v>
      </c>
      <c r="B29" s="51" t="s">
        <v>164</v>
      </c>
      <c r="C29" s="16" t="s">
        <v>98</v>
      </c>
      <c r="D29" s="13">
        <v>140</v>
      </c>
      <c r="E29" s="15" t="s">
        <v>2</v>
      </c>
      <c r="F29" s="63"/>
      <c r="G29" s="46"/>
      <c r="H29" s="38">
        <f t="shared" si="0"/>
        <v>0</v>
      </c>
      <c r="I29" s="39">
        <f t="shared" si="1"/>
        <v>0</v>
      </c>
      <c r="J29" s="40">
        <f t="shared" si="2"/>
        <v>0</v>
      </c>
    </row>
    <row r="30" spans="1:10" ht="15" customHeight="1">
      <c r="A30" s="18" t="s">
        <v>30</v>
      </c>
      <c r="B30" s="51" t="s">
        <v>165</v>
      </c>
      <c r="C30" s="16" t="s">
        <v>74</v>
      </c>
      <c r="D30" s="13">
        <v>10</v>
      </c>
      <c r="E30" s="15" t="s">
        <v>2</v>
      </c>
      <c r="F30" s="63"/>
      <c r="G30" s="46"/>
      <c r="H30" s="38">
        <f t="shared" si="0"/>
        <v>0</v>
      </c>
      <c r="I30" s="39">
        <f t="shared" si="1"/>
        <v>0</v>
      </c>
      <c r="J30" s="40">
        <f t="shared" si="2"/>
        <v>0</v>
      </c>
    </row>
    <row r="31" spans="1:10" ht="15" customHeight="1">
      <c r="A31" s="18" t="s">
        <v>31</v>
      </c>
      <c r="B31" s="51" t="s">
        <v>44</v>
      </c>
      <c r="C31" s="16" t="s">
        <v>74</v>
      </c>
      <c r="D31" s="13">
        <v>10</v>
      </c>
      <c r="E31" s="15" t="s">
        <v>2</v>
      </c>
      <c r="F31" s="63"/>
      <c r="G31" s="46"/>
      <c r="H31" s="38">
        <f t="shared" si="0"/>
        <v>0</v>
      </c>
      <c r="I31" s="39">
        <f t="shared" si="1"/>
        <v>0</v>
      </c>
      <c r="J31" s="40">
        <f t="shared" si="2"/>
        <v>0</v>
      </c>
    </row>
    <row r="32" spans="1:10" ht="15" customHeight="1">
      <c r="A32" s="18" t="s">
        <v>32</v>
      </c>
      <c r="B32" s="51" t="s">
        <v>45</v>
      </c>
      <c r="C32" s="16" t="s">
        <v>99</v>
      </c>
      <c r="D32" s="13">
        <v>4</v>
      </c>
      <c r="E32" s="15" t="s">
        <v>2</v>
      </c>
      <c r="F32" s="63"/>
      <c r="G32" s="46"/>
      <c r="H32" s="38">
        <f t="shared" si="0"/>
        <v>0</v>
      </c>
      <c r="I32" s="39">
        <f t="shared" si="1"/>
        <v>0</v>
      </c>
      <c r="J32" s="40">
        <f t="shared" si="2"/>
        <v>0</v>
      </c>
    </row>
    <row r="33" spans="1:10" ht="15" customHeight="1">
      <c r="A33" s="18" t="s">
        <v>33</v>
      </c>
      <c r="B33" s="51" t="s">
        <v>46</v>
      </c>
      <c r="C33" s="16" t="s">
        <v>74</v>
      </c>
      <c r="D33" s="13">
        <v>4</v>
      </c>
      <c r="E33" s="15" t="s">
        <v>2</v>
      </c>
      <c r="F33" s="63"/>
      <c r="G33" s="46"/>
      <c r="H33" s="38">
        <f t="shared" si="0"/>
        <v>0</v>
      </c>
      <c r="I33" s="39">
        <f t="shared" si="1"/>
        <v>0</v>
      </c>
      <c r="J33" s="40">
        <f t="shared" si="2"/>
        <v>0</v>
      </c>
    </row>
    <row r="34" spans="1:10" ht="15" customHeight="1">
      <c r="A34" s="18" t="s">
        <v>34</v>
      </c>
      <c r="B34" s="51" t="s">
        <v>47</v>
      </c>
      <c r="C34" s="16" t="s">
        <v>100</v>
      </c>
      <c r="D34" s="13">
        <v>120</v>
      </c>
      <c r="E34" s="15" t="s">
        <v>2</v>
      </c>
      <c r="F34" s="63"/>
      <c r="G34" s="46"/>
      <c r="H34" s="38">
        <f t="shared" si="0"/>
        <v>0</v>
      </c>
      <c r="I34" s="39">
        <f t="shared" si="1"/>
        <v>0</v>
      </c>
      <c r="J34" s="40">
        <f t="shared" si="2"/>
        <v>0</v>
      </c>
    </row>
    <row r="35" spans="1:10" ht="15" customHeight="1">
      <c r="A35" s="18" t="s">
        <v>84</v>
      </c>
      <c r="B35" s="51" t="s">
        <v>195</v>
      </c>
      <c r="C35" s="16" t="s">
        <v>74</v>
      </c>
      <c r="D35" s="13">
        <v>3</v>
      </c>
      <c r="E35" s="15" t="s">
        <v>2</v>
      </c>
      <c r="F35" s="63"/>
      <c r="G35" s="46"/>
      <c r="H35" s="38">
        <f t="shared" si="0"/>
        <v>0</v>
      </c>
      <c r="I35" s="39">
        <f t="shared" si="1"/>
        <v>0</v>
      </c>
      <c r="J35" s="40">
        <f t="shared" si="2"/>
        <v>0</v>
      </c>
    </row>
    <row r="36" spans="1:10" ht="15" customHeight="1">
      <c r="A36" s="18" t="s">
        <v>85</v>
      </c>
      <c r="B36" s="51" t="s">
        <v>75</v>
      </c>
      <c r="C36" s="16" t="s">
        <v>76</v>
      </c>
      <c r="D36" s="13">
        <v>300</v>
      </c>
      <c r="E36" s="15" t="s">
        <v>2</v>
      </c>
      <c r="F36" s="63"/>
      <c r="G36" s="46"/>
      <c r="H36" s="38">
        <f t="shared" si="0"/>
        <v>0</v>
      </c>
      <c r="I36" s="39">
        <f t="shared" si="1"/>
        <v>0</v>
      </c>
      <c r="J36" s="40">
        <f t="shared" si="2"/>
        <v>0</v>
      </c>
    </row>
    <row r="37" spans="1:10" ht="15" customHeight="1">
      <c r="A37" s="18" t="s">
        <v>86</v>
      </c>
      <c r="B37" s="51" t="s">
        <v>108</v>
      </c>
      <c r="C37" s="16" t="s">
        <v>89</v>
      </c>
      <c r="D37" s="13">
        <v>100</v>
      </c>
      <c r="E37" s="15" t="s">
        <v>2</v>
      </c>
      <c r="F37" s="63"/>
      <c r="G37" s="46"/>
      <c r="H37" s="38">
        <f t="shared" si="0"/>
        <v>0</v>
      </c>
      <c r="I37" s="39">
        <f t="shared" si="1"/>
        <v>0</v>
      </c>
      <c r="J37" s="40">
        <f t="shared" si="2"/>
        <v>0</v>
      </c>
    </row>
    <row r="38" spans="1:10" ht="15" customHeight="1">
      <c r="A38" s="18" t="s">
        <v>87</v>
      </c>
      <c r="B38" s="51" t="s">
        <v>107</v>
      </c>
      <c r="C38" s="16" t="s">
        <v>102</v>
      </c>
      <c r="D38" s="13">
        <v>4</v>
      </c>
      <c r="E38" s="15" t="s">
        <v>2</v>
      </c>
      <c r="F38" s="63"/>
      <c r="G38" s="46"/>
      <c r="H38" s="38">
        <f t="shared" si="0"/>
        <v>0</v>
      </c>
      <c r="I38" s="39">
        <f t="shared" si="1"/>
        <v>0</v>
      </c>
      <c r="J38" s="40">
        <f t="shared" si="2"/>
        <v>0</v>
      </c>
    </row>
    <row r="39" spans="1:10" ht="15" customHeight="1">
      <c r="A39" s="18" t="s">
        <v>101</v>
      </c>
      <c r="B39" s="51" t="s">
        <v>122</v>
      </c>
      <c r="C39" s="16" t="s">
        <v>93</v>
      </c>
      <c r="D39" s="13">
        <v>60</v>
      </c>
      <c r="E39" s="15" t="s">
        <v>2</v>
      </c>
      <c r="F39" s="63"/>
      <c r="G39" s="46"/>
      <c r="H39" s="38">
        <f t="shared" si="0"/>
        <v>0</v>
      </c>
      <c r="I39" s="39">
        <f t="shared" si="1"/>
        <v>0</v>
      </c>
      <c r="J39" s="40">
        <f t="shared" si="2"/>
        <v>0</v>
      </c>
    </row>
    <row r="40" spans="1:10" ht="15" customHeight="1">
      <c r="A40" s="18" t="s">
        <v>103</v>
      </c>
      <c r="B40" s="51" t="s">
        <v>105</v>
      </c>
      <c r="C40" s="16" t="s">
        <v>106</v>
      </c>
      <c r="D40" s="13">
        <v>4</v>
      </c>
      <c r="E40" s="15" t="s">
        <v>2</v>
      </c>
      <c r="F40" s="63"/>
      <c r="G40" s="46"/>
      <c r="H40" s="38">
        <f t="shared" si="0"/>
        <v>0</v>
      </c>
      <c r="I40" s="39">
        <f t="shared" si="1"/>
        <v>0</v>
      </c>
      <c r="J40" s="40">
        <f t="shared" si="2"/>
        <v>0</v>
      </c>
    </row>
    <row r="41" spans="1:10" ht="26.25" customHeight="1">
      <c r="A41" s="18" t="s">
        <v>104</v>
      </c>
      <c r="B41" s="51" t="s">
        <v>179</v>
      </c>
      <c r="C41" s="16" t="s">
        <v>115</v>
      </c>
      <c r="D41" s="13">
        <v>20</v>
      </c>
      <c r="E41" s="15" t="s">
        <v>2</v>
      </c>
      <c r="F41" s="63"/>
      <c r="G41" s="46"/>
      <c r="H41" s="38">
        <f t="shared" si="0"/>
        <v>0</v>
      </c>
      <c r="I41" s="39">
        <f t="shared" si="1"/>
        <v>0</v>
      </c>
      <c r="J41" s="40">
        <f t="shared" si="2"/>
        <v>0</v>
      </c>
    </row>
    <row r="42" spans="1:10" ht="26.25" customHeight="1">
      <c r="A42" s="18" t="s">
        <v>113</v>
      </c>
      <c r="B42" s="51" t="s">
        <v>180</v>
      </c>
      <c r="C42" s="16" t="s">
        <v>115</v>
      </c>
      <c r="D42" s="13">
        <v>5</v>
      </c>
      <c r="E42" s="15" t="s">
        <v>2</v>
      </c>
      <c r="F42" s="63"/>
      <c r="G42" s="46"/>
      <c r="H42" s="38">
        <f t="shared" si="0"/>
        <v>0</v>
      </c>
      <c r="I42" s="39">
        <f t="shared" si="1"/>
        <v>0</v>
      </c>
      <c r="J42" s="40">
        <f t="shared" si="2"/>
        <v>0</v>
      </c>
    </row>
    <row r="43" spans="1:10" ht="15" customHeight="1" thickBot="1">
      <c r="A43" s="19" t="s">
        <v>114</v>
      </c>
      <c r="B43" s="53" t="s">
        <v>170</v>
      </c>
      <c r="C43" s="20" t="s">
        <v>116</v>
      </c>
      <c r="D43" s="21">
        <v>20</v>
      </c>
      <c r="E43" s="22" t="s">
        <v>2</v>
      </c>
      <c r="F43" s="41"/>
      <c r="G43" s="47"/>
      <c r="H43" s="42">
        <f t="shared" si="0"/>
        <v>0</v>
      </c>
      <c r="I43" s="43">
        <f t="shared" si="1"/>
        <v>0</v>
      </c>
      <c r="J43" s="44">
        <f t="shared" si="2"/>
        <v>0</v>
      </c>
    </row>
    <row r="44" spans="1:10" ht="13.5" thickBot="1">
      <c r="A44" s="86" t="s">
        <v>147</v>
      </c>
      <c r="B44" s="87"/>
      <c r="C44" s="87"/>
      <c r="D44" s="87"/>
      <c r="E44" s="87"/>
      <c r="F44" s="87"/>
      <c r="G44" s="87"/>
      <c r="H44" s="64"/>
      <c r="I44" s="49"/>
      <c r="J44" s="48">
        <f>SUM(J6:J43)</f>
        <v>0</v>
      </c>
    </row>
    <row r="47" spans="1:10" ht="13.5" thickBot="1">
      <c r="A47" s="12" t="s">
        <v>148</v>
      </c>
      <c r="B47" s="5"/>
      <c r="C47" s="4"/>
      <c r="D47" s="4"/>
      <c r="E47" s="4"/>
      <c r="F47" s="4"/>
      <c r="G47" s="4"/>
      <c r="H47" s="6"/>
      <c r="I47" s="7"/>
      <c r="J47" s="8"/>
    </row>
    <row r="48" spans="1:10" ht="39" thickBot="1">
      <c r="A48" s="28" t="s">
        <v>131</v>
      </c>
      <c r="B48" s="29" t="s">
        <v>149</v>
      </c>
      <c r="C48" s="29" t="s">
        <v>134</v>
      </c>
      <c r="D48" s="29" t="s">
        <v>135</v>
      </c>
      <c r="E48" s="30" t="s">
        <v>0</v>
      </c>
      <c r="F48" s="29" t="s">
        <v>136</v>
      </c>
      <c r="G48" s="30" t="s">
        <v>132</v>
      </c>
      <c r="H48" s="30" t="s">
        <v>137</v>
      </c>
      <c r="I48" s="31" t="s">
        <v>138</v>
      </c>
      <c r="J48" s="32" t="s">
        <v>139</v>
      </c>
    </row>
    <row r="49" spans="1:10" ht="15" customHeight="1">
      <c r="A49" s="23" t="s">
        <v>6</v>
      </c>
      <c r="B49" s="24" t="s">
        <v>48</v>
      </c>
      <c r="C49" s="25"/>
      <c r="D49" s="26">
        <v>100</v>
      </c>
      <c r="E49" s="58" t="s">
        <v>2</v>
      </c>
      <c r="F49" s="59"/>
      <c r="G49" s="45"/>
      <c r="H49" s="34">
        <f>ROUND(F49*(1+G49),2)</f>
        <v>0</v>
      </c>
      <c r="I49" s="35">
        <f>D49*F49</f>
        <v>0</v>
      </c>
      <c r="J49" s="36">
        <f>D49*H49</f>
        <v>0</v>
      </c>
    </row>
    <row r="50" spans="1:10" ht="15" customHeight="1">
      <c r="A50" s="18" t="s">
        <v>7</v>
      </c>
      <c r="B50" s="60" t="s">
        <v>49</v>
      </c>
      <c r="C50" s="61"/>
      <c r="D50" s="9">
        <v>600</v>
      </c>
      <c r="E50" s="62" t="s">
        <v>2</v>
      </c>
      <c r="F50" s="63"/>
      <c r="G50" s="46"/>
      <c r="H50" s="38">
        <f t="shared" ref="H50:H71" si="3">ROUND(F50*(1+G50),2)</f>
        <v>0</v>
      </c>
      <c r="I50" s="39">
        <f t="shared" ref="I50:I71" si="4">D50*F50</f>
        <v>0</v>
      </c>
      <c r="J50" s="40">
        <f t="shared" ref="J50:J71" si="5">D50*H50</f>
        <v>0</v>
      </c>
    </row>
    <row r="51" spans="1:10" ht="15" customHeight="1">
      <c r="A51" s="18" t="s">
        <v>8</v>
      </c>
      <c r="B51" s="51" t="s">
        <v>166</v>
      </c>
      <c r="C51" s="17"/>
      <c r="D51" s="13">
        <v>600</v>
      </c>
      <c r="E51" s="15" t="s">
        <v>51</v>
      </c>
      <c r="F51" s="63"/>
      <c r="G51" s="46"/>
      <c r="H51" s="38">
        <f t="shared" si="3"/>
        <v>0</v>
      </c>
      <c r="I51" s="39">
        <f t="shared" si="4"/>
        <v>0</v>
      </c>
      <c r="J51" s="40">
        <f t="shared" si="5"/>
        <v>0</v>
      </c>
    </row>
    <row r="52" spans="1:10" ht="15" customHeight="1">
      <c r="A52" s="18" t="s">
        <v>9</v>
      </c>
      <c r="B52" s="51" t="s">
        <v>50</v>
      </c>
      <c r="C52" s="17"/>
      <c r="D52" s="13">
        <v>20</v>
      </c>
      <c r="E52" s="15" t="s">
        <v>2</v>
      </c>
      <c r="F52" s="37"/>
      <c r="G52" s="46"/>
      <c r="H52" s="38">
        <f t="shared" si="3"/>
        <v>0</v>
      </c>
      <c r="I52" s="39">
        <f t="shared" si="4"/>
        <v>0</v>
      </c>
      <c r="J52" s="40">
        <f t="shared" si="5"/>
        <v>0</v>
      </c>
    </row>
    <row r="53" spans="1:10" ht="15" customHeight="1">
      <c r="A53" s="18" t="s">
        <v>10</v>
      </c>
      <c r="B53" s="51" t="s">
        <v>52</v>
      </c>
      <c r="C53" s="17"/>
      <c r="D53" s="13">
        <v>300</v>
      </c>
      <c r="E53" s="15" t="s">
        <v>2</v>
      </c>
      <c r="F53" s="37"/>
      <c r="G53" s="46"/>
      <c r="H53" s="38">
        <f t="shared" si="3"/>
        <v>0</v>
      </c>
      <c r="I53" s="39">
        <f t="shared" si="4"/>
        <v>0</v>
      </c>
      <c r="J53" s="40">
        <f t="shared" si="5"/>
        <v>0</v>
      </c>
    </row>
    <row r="54" spans="1:10" ht="15" customHeight="1">
      <c r="A54" s="18" t="s">
        <v>11</v>
      </c>
      <c r="B54" s="51" t="s">
        <v>70</v>
      </c>
      <c r="C54" s="17"/>
      <c r="D54" s="13">
        <v>300</v>
      </c>
      <c r="E54" s="15" t="s">
        <v>2</v>
      </c>
      <c r="F54" s="37"/>
      <c r="G54" s="46"/>
      <c r="H54" s="38">
        <f t="shared" si="3"/>
        <v>0</v>
      </c>
      <c r="I54" s="39">
        <f t="shared" si="4"/>
        <v>0</v>
      </c>
      <c r="J54" s="40">
        <f t="shared" si="5"/>
        <v>0</v>
      </c>
    </row>
    <row r="55" spans="1:10" ht="15" customHeight="1">
      <c r="A55" s="18" t="s">
        <v>12</v>
      </c>
      <c r="B55" s="51" t="s">
        <v>53</v>
      </c>
      <c r="C55" s="17"/>
      <c r="D55" s="13">
        <v>500</v>
      </c>
      <c r="E55" s="15" t="s">
        <v>54</v>
      </c>
      <c r="F55" s="37"/>
      <c r="G55" s="46"/>
      <c r="H55" s="38">
        <f t="shared" si="3"/>
        <v>0</v>
      </c>
      <c r="I55" s="39">
        <f t="shared" si="4"/>
        <v>0</v>
      </c>
      <c r="J55" s="40">
        <f t="shared" si="5"/>
        <v>0</v>
      </c>
    </row>
    <row r="56" spans="1:10" ht="15" customHeight="1">
      <c r="A56" s="18" t="s">
        <v>13</v>
      </c>
      <c r="B56" s="51" t="s">
        <v>55</v>
      </c>
      <c r="C56" s="17"/>
      <c r="D56" s="13">
        <v>300</v>
      </c>
      <c r="E56" s="15" t="s">
        <v>2</v>
      </c>
      <c r="F56" s="37"/>
      <c r="G56" s="46"/>
      <c r="H56" s="38">
        <f t="shared" si="3"/>
        <v>0</v>
      </c>
      <c r="I56" s="39">
        <f t="shared" si="4"/>
        <v>0</v>
      </c>
      <c r="J56" s="40">
        <f t="shared" si="5"/>
        <v>0</v>
      </c>
    </row>
    <row r="57" spans="1:10" ht="15" customHeight="1">
      <c r="A57" s="18" t="s">
        <v>14</v>
      </c>
      <c r="B57" s="51" t="s">
        <v>71</v>
      </c>
      <c r="C57" s="17"/>
      <c r="D57" s="13">
        <v>500</v>
      </c>
      <c r="E57" s="15" t="s">
        <v>2</v>
      </c>
      <c r="F57" s="37"/>
      <c r="G57" s="46"/>
      <c r="H57" s="38">
        <f t="shared" si="3"/>
        <v>0</v>
      </c>
      <c r="I57" s="39">
        <f t="shared" si="4"/>
        <v>0</v>
      </c>
      <c r="J57" s="40">
        <f t="shared" si="5"/>
        <v>0</v>
      </c>
    </row>
    <row r="58" spans="1:10" ht="15" customHeight="1">
      <c r="A58" s="18" t="s">
        <v>15</v>
      </c>
      <c r="B58" s="51" t="s">
        <v>110</v>
      </c>
      <c r="C58" s="17"/>
      <c r="D58" s="13">
        <v>100</v>
      </c>
      <c r="E58" s="15" t="s">
        <v>2</v>
      </c>
      <c r="F58" s="37"/>
      <c r="G58" s="46"/>
      <c r="H58" s="38">
        <f t="shared" si="3"/>
        <v>0</v>
      </c>
      <c r="I58" s="39">
        <f t="shared" si="4"/>
        <v>0</v>
      </c>
      <c r="J58" s="40">
        <f t="shared" si="5"/>
        <v>0</v>
      </c>
    </row>
    <row r="59" spans="1:10" ht="15" customHeight="1">
      <c r="A59" s="18" t="s">
        <v>16</v>
      </c>
      <c r="B59" s="51" t="s">
        <v>56</v>
      </c>
      <c r="C59" s="17"/>
      <c r="D59" s="13">
        <v>10000</v>
      </c>
      <c r="E59" s="15" t="s">
        <v>2</v>
      </c>
      <c r="F59" s="37"/>
      <c r="G59" s="46"/>
      <c r="H59" s="38">
        <f t="shared" si="3"/>
        <v>0</v>
      </c>
      <c r="I59" s="39">
        <f t="shared" si="4"/>
        <v>0</v>
      </c>
      <c r="J59" s="40">
        <f t="shared" si="5"/>
        <v>0</v>
      </c>
    </row>
    <row r="60" spans="1:10" ht="15" customHeight="1">
      <c r="A60" s="18" t="s">
        <v>17</v>
      </c>
      <c r="B60" s="51" t="s">
        <v>57</v>
      </c>
      <c r="C60" s="16"/>
      <c r="D60" s="13">
        <v>1600</v>
      </c>
      <c r="E60" s="15" t="s">
        <v>2</v>
      </c>
      <c r="F60" s="37"/>
      <c r="G60" s="46"/>
      <c r="H60" s="38">
        <f t="shared" si="3"/>
        <v>0</v>
      </c>
      <c r="I60" s="39">
        <f t="shared" si="4"/>
        <v>0</v>
      </c>
      <c r="J60" s="40">
        <f t="shared" si="5"/>
        <v>0</v>
      </c>
    </row>
    <row r="61" spans="1:10" ht="15" customHeight="1">
      <c r="A61" s="18" t="s">
        <v>18</v>
      </c>
      <c r="B61" s="51" t="s">
        <v>58</v>
      </c>
      <c r="C61" s="16"/>
      <c r="D61" s="13">
        <v>600</v>
      </c>
      <c r="E61" s="15" t="s">
        <v>2</v>
      </c>
      <c r="F61" s="37"/>
      <c r="G61" s="46"/>
      <c r="H61" s="38">
        <f t="shared" si="3"/>
        <v>0</v>
      </c>
      <c r="I61" s="39">
        <f t="shared" si="4"/>
        <v>0</v>
      </c>
      <c r="J61" s="40">
        <f t="shared" si="5"/>
        <v>0</v>
      </c>
    </row>
    <row r="62" spans="1:10" ht="15" customHeight="1">
      <c r="A62" s="18" t="s">
        <v>19</v>
      </c>
      <c r="B62" s="51" t="s">
        <v>59</v>
      </c>
      <c r="C62" s="16"/>
      <c r="D62" s="13">
        <v>800</v>
      </c>
      <c r="E62" s="15" t="s">
        <v>60</v>
      </c>
      <c r="F62" s="37"/>
      <c r="G62" s="46"/>
      <c r="H62" s="38">
        <f t="shared" si="3"/>
        <v>0</v>
      </c>
      <c r="I62" s="39">
        <f t="shared" si="4"/>
        <v>0</v>
      </c>
      <c r="J62" s="40">
        <f t="shared" si="5"/>
        <v>0</v>
      </c>
    </row>
    <row r="63" spans="1:10" ht="15" customHeight="1">
      <c r="A63" s="18" t="s">
        <v>20</v>
      </c>
      <c r="B63" s="51" t="s">
        <v>61</v>
      </c>
      <c r="C63" s="16"/>
      <c r="D63" s="13">
        <v>400</v>
      </c>
      <c r="E63" s="15" t="s">
        <v>2</v>
      </c>
      <c r="F63" s="37"/>
      <c r="G63" s="46"/>
      <c r="H63" s="38">
        <f t="shared" si="3"/>
        <v>0</v>
      </c>
      <c r="I63" s="39">
        <f t="shared" si="4"/>
        <v>0</v>
      </c>
      <c r="J63" s="40">
        <f t="shared" si="5"/>
        <v>0</v>
      </c>
    </row>
    <row r="64" spans="1:10" ht="15" customHeight="1">
      <c r="A64" s="18" t="s">
        <v>21</v>
      </c>
      <c r="B64" s="51" t="s">
        <v>62</v>
      </c>
      <c r="C64" s="16"/>
      <c r="D64" s="13">
        <v>12000</v>
      </c>
      <c r="E64" s="15" t="s">
        <v>51</v>
      </c>
      <c r="F64" s="37"/>
      <c r="G64" s="46"/>
      <c r="H64" s="38">
        <f t="shared" si="3"/>
        <v>0</v>
      </c>
      <c r="I64" s="39">
        <f t="shared" si="4"/>
        <v>0</v>
      </c>
      <c r="J64" s="40">
        <f t="shared" si="5"/>
        <v>0</v>
      </c>
    </row>
    <row r="65" spans="1:10" ht="15" customHeight="1">
      <c r="A65" s="18" t="s">
        <v>22</v>
      </c>
      <c r="B65" s="51" t="s">
        <v>77</v>
      </c>
      <c r="C65" s="16"/>
      <c r="D65" s="13">
        <v>400</v>
      </c>
      <c r="E65" s="15" t="s">
        <v>60</v>
      </c>
      <c r="F65" s="37"/>
      <c r="G65" s="46"/>
      <c r="H65" s="38">
        <f t="shared" si="3"/>
        <v>0</v>
      </c>
      <c r="I65" s="39">
        <f t="shared" si="4"/>
        <v>0</v>
      </c>
      <c r="J65" s="40">
        <f t="shared" si="5"/>
        <v>0</v>
      </c>
    </row>
    <row r="66" spans="1:10" ht="15" customHeight="1">
      <c r="A66" s="18" t="s">
        <v>23</v>
      </c>
      <c r="B66" s="51" t="s">
        <v>78</v>
      </c>
      <c r="C66" s="17"/>
      <c r="D66" s="13">
        <v>140</v>
      </c>
      <c r="E66" s="15" t="s">
        <v>2</v>
      </c>
      <c r="F66" s="37"/>
      <c r="G66" s="46"/>
      <c r="H66" s="38">
        <f t="shared" si="3"/>
        <v>0</v>
      </c>
      <c r="I66" s="39">
        <f t="shared" si="4"/>
        <v>0</v>
      </c>
      <c r="J66" s="40">
        <f t="shared" si="5"/>
        <v>0</v>
      </c>
    </row>
    <row r="67" spans="1:10" ht="15" customHeight="1">
      <c r="A67" s="18" t="s">
        <v>24</v>
      </c>
      <c r="B67" s="51" t="s">
        <v>109</v>
      </c>
      <c r="C67" s="17"/>
      <c r="D67" s="13">
        <v>80</v>
      </c>
      <c r="E67" s="15" t="s">
        <v>2</v>
      </c>
      <c r="F67" s="37"/>
      <c r="G67" s="46"/>
      <c r="H67" s="38">
        <f t="shared" si="3"/>
        <v>0</v>
      </c>
      <c r="I67" s="39">
        <f t="shared" si="4"/>
        <v>0</v>
      </c>
      <c r="J67" s="40">
        <f t="shared" si="5"/>
        <v>0</v>
      </c>
    </row>
    <row r="68" spans="1:10" ht="15" customHeight="1">
      <c r="A68" s="18" t="s">
        <v>25</v>
      </c>
      <c r="B68" s="51" t="s">
        <v>125</v>
      </c>
      <c r="C68" s="16"/>
      <c r="D68" s="13">
        <v>360</v>
      </c>
      <c r="E68" s="15" t="s">
        <v>60</v>
      </c>
      <c r="F68" s="37"/>
      <c r="G68" s="46"/>
      <c r="H68" s="38">
        <f t="shared" si="3"/>
        <v>0</v>
      </c>
      <c r="I68" s="39">
        <f t="shared" si="4"/>
        <v>0</v>
      </c>
      <c r="J68" s="40">
        <f t="shared" si="5"/>
        <v>0</v>
      </c>
    </row>
    <row r="69" spans="1:10" ht="15" customHeight="1">
      <c r="A69" s="18" t="s">
        <v>26</v>
      </c>
      <c r="B69" s="51" t="s">
        <v>126</v>
      </c>
      <c r="C69" s="16"/>
      <c r="D69" s="13">
        <v>360</v>
      </c>
      <c r="E69" s="15" t="s">
        <v>60</v>
      </c>
      <c r="F69" s="37"/>
      <c r="G69" s="46"/>
      <c r="H69" s="38">
        <f t="shared" ref="H69" si="6">ROUND(F69*(1+G69),2)</f>
        <v>0</v>
      </c>
      <c r="I69" s="39">
        <f t="shared" ref="I69" si="7">D69*F69</f>
        <v>0</v>
      </c>
      <c r="J69" s="40">
        <f t="shared" ref="J69" si="8">D69*H69</f>
        <v>0</v>
      </c>
    </row>
    <row r="70" spans="1:10" ht="15" customHeight="1">
      <c r="A70" s="18" t="s">
        <v>27</v>
      </c>
      <c r="B70" s="51" t="s">
        <v>127</v>
      </c>
      <c r="C70" s="16"/>
      <c r="D70" s="13">
        <v>400</v>
      </c>
      <c r="E70" s="15" t="s">
        <v>2</v>
      </c>
      <c r="F70" s="63"/>
      <c r="G70" s="46"/>
      <c r="H70" s="38">
        <f t="shared" si="3"/>
        <v>0</v>
      </c>
      <c r="I70" s="39">
        <f t="shared" si="4"/>
        <v>0</v>
      </c>
      <c r="J70" s="40">
        <f t="shared" si="5"/>
        <v>0</v>
      </c>
    </row>
    <row r="71" spans="1:10" ht="15" customHeight="1" thickBot="1">
      <c r="A71" s="18" t="s">
        <v>28</v>
      </c>
      <c r="B71" s="54" t="s">
        <v>157</v>
      </c>
      <c r="C71" s="16"/>
      <c r="D71" s="13">
        <v>200</v>
      </c>
      <c r="E71" s="50" t="s">
        <v>51</v>
      </c>
      <c r="F71" s="63"/>
      <c r="G71" s="46"/>
      <c r="H71" s="38">
        <f t="shared" si="3"/>
        <v>0</v>
      </c>
      <c r="I71" s="39">
        <f t="shared" si="4"/>
        <v>0</v>
      </c>
      <c r="J71" s="40">
        <f t="shared" si="5"/>
        <v>0</v>
      </c>
    </row>
    <row r="72" spans="1:10" ht="13.5" thickBot="1">
      <c r="A72" s="86" t="s">
        <v>147</v>
      </c>
      <c r="B72" s="87"/>
      <c r="C72" s="87"/>
      <c r="D72" s="87"/>
      <c r="E72" s="87"/>
      <c r="F72" s="87"/>
      <c r="G72" s="87"/>
      <c r="H72" s="64"/>
      <c r="I72" s="49"/>
      <c r="J72" s="48">
        <f>SUM(J49:J71)</f>
        <v>0</v>
      </c>
    </row>
    <row r="75" spans="1:10" ht="13.5" thickBot="1">
      <c r="A75" s="12" t="s">
        <v>150</v>
      </c>
      <c r="B75" s="5"/>
      <c r="C75" s="4"/>
      <c r="D75" s="4"/>
      <c r="E75" s="4"/>
      <c r="F75" s="4"/>
      <c r="G75" s="4"/>
      <c r="H75" s="6"/>
      <c r="I75" s="7"/>
      <c r="J75" s="8"/>
    </row>
    <row r="76" spans="1:10" ht="39" thickBot="1">
      <c r="A76" s="28" t="s">
        <v>131</v>
      </c>
      <c r="B76" s="29" t="s">
        <v>149</v>
      </c>
      <c r="C76" s="29" t="s">
        <v>134</v>
      </c>
      <c r="D76" s="29" t="s">
        <v>135</v>
      </c>
      <c r="E76" s="30" t="s">
        <v>0</v>
      </c>
      <c r="F76" s="29" t="s">
        <v>136</v>
      </c>
      <c r="G76" s="30" t="s">
        <v>132</v>
      </c>
      <c r="H76" s="30" t="s">
        <v>137</v>
      </c>
      <c r="I76" s="31" t="s">
        <v>138</v>
      </c>
      <c r="J76" s="32" t="s">
        <v>139</v>
      </c>
    </row>
    <row r="77" spans="1:10" ht="15" customHeight="1" thickBot="1">
      <c r="A77" s="23" t="s">
        <v>6</v>
      </c>
      <c r="B77" s="24" t="s">
        <v>124</v>
      </c>
      <c r="C77" s="25"/>
      <c r="D77" s="26">
        <v>160</v>
      </c>
      <c r="E77" s="27" t="s">
        <v>2</v>
      </c>
      <c r="F77" s="33"/>
      <c r="G77" s="45"/>
      <c r="H77" s="34">
        <f>ROUND(F77*(1+G77),2)</f>
        <v>0</v>
      </c>
      <c r="I77" s="35">
        <f>D77*F77</f>
        <v>0</v>
      </c>
      <c r="J77" s="36">
        <f>D77*H77</f>
        <v>0</v>
      </c>
    </row>
    <row r="78" spans="1:10" ht="13.5" thickBot="1">
      <c r="A78" s="86" t="s">
        <v>147</v>
      </c>
      <c r="B78" s="87"/>
      <c r="C78" s="87"/>
      <c r="D78" s="87"/>
      <c r="E78" s="87"/>
      <c r="F78" s="87"/>
      <c r="G78" s="87"/>
      <c r="H78" s="64"/>
      <c r="I78" s="49"/>
      <c r="J78" s="48">
        <f>SUM(J77)</f>
        <v>0</v>
      </c>
    </row>
    <row r="81" spans="1:10" ht="13.5" thickBot="1">
      <c r="A81" s="12" t="s">
        <v>151</v>
      </c>
      <c r="B81" s="5"/>
      <c r="C81" s="4"/>
      <c r="D81" s="4"/>
      <c r="E81" s="4"/>
      <c r="F81" s="4"/>
      <c r="G81" s="4"/>
      <c r="H81" s="6"/>
      <c r="I81" s="7"/>
      <c r="J81" s="8"/>
    </row>
    <row r="82" spans="1:10" ht="39" thickBot="1">
      <c r="A82" s="28" t="s">
        <v>131</v>
      </c>
      <c r="B82" s="29" t="s">
        <v>149</v>
      </c>
      <c r="C82" s="29" t="s">
        <v>134</v>
      </c>
      <c r="D82" s="29" t="s">
        <v>135</v>
      </c>
      <c r="E82" s="30" t="s">
        <v>0</v>
      </c>
      <c r="F82" s="29" t="s">
        <v>136</v>
      </c>
      <c r="G82" s="30" t="s">
        <v>132</v>
      </c>
      <c r="H82" s="30" t="s">
        <v>137</v>
      </c>
      <c r="I82" s="31" t="s">
        <v>138</v>
      </c>
      <c r="J82" s="32" t="s">
        <v>139</v>
      </c>
    </row>
    <row r="83" spans="1:10" ht="15" customHeight="1">
      <c r="A83" s="23" t="s">
        <v>6</v>
      </c>
      <c r="B83" s="24" t="s">
        <v>171</v>
      </c>
      <c r="C83" s="25"/>
      <c r="D83" s="26">
        <v>200</v>
      </c>
      <c r="E83" s="27" t="s">
        <v>2</v>
      </c>
      <c r="F83" s="33"/>
      <c r="G83" s="45"/>
      <c r="H83" s="34">
        <f>ROUND(F83*(1+G83),2)</f>
        <v>0</v>
      </c>
      <c r="I83" s="35">
        <f>D83*F83</f>
        <v>0</v>
      </c>
      <c r="J83" s="36">
        <f>D83*H83</f>
        <v>0</v>
      </c>
    </row>
    <row r="84" spans="1:10" ht="15" customHeight="1">
      <c r="A84" s="18" t="s">
        <v>7</v>
      </c>
      <c r="B84" s="10" t="s">
        <v>117</v>
      </c>
      <c r="C84" s="11"/>
      <c r="D84" s="9">
        <v>40</v>
      </c>
      <c r="E84" s="14" t="s">
        <v>2</v>
      </c>
      <c r="F84" s="37"/>
      <c r="G84" s="46"/>
      <c r="H84" s="38">
        <f t="shared" ref="H84:H86" si="9">ROUND(F84*(1+G84),2)</f>
        <v>0</v>
      </c>
      <c r="I84" s="39">
        <f t="shared" ref="I84:I86" si="10">D84*F84</f>
        <v>0</v>
      </c>
      <c r="J84" s="40">
        <f t="shared" ref="J84:J86" si="11">D84*H84</f>
        <v>0</v>
      </c>
    </row>
    <row r="85" spans="1:10" ht="15" customHeight="1">
      <c r="A85" s="18" t="s">
        <v>8</v>
      </c>
      <c r="B85" s="51" t="s">
        <v>111</v>
      </c>
      <c r="C85" s="17"/>
      <c r="D85" s="13">
        <v>60</v>
      </c>
      <c r="E85" s="50" t="s">
        <v>2</v>
      </c>
      <c r="F85" s="37"/>
      <c r="G85" s="46"/>
      <c r="H85" s="38">
        <f t="shared" si="9"/>
        <v>0</v>
      </c>
      <c r="I85" s="39">
        <f t="shared" si="10"/>
        <v>0</v>
      </c>
      <c r="J85" s="40">
        <f t="shared" si="11"/>
        <v>0</v>
      </c>
    </row>
    <row r="86" spans="1:10" ht="15" customHeight="1" thickBot="1">
      <c r="A86" s="23" t="s">
        <v>9</v>
      </c>
      <c r="B86" s="51" t="s">
        <v>128</v>
      </c>
      <c r="C86" s="17"/>
      <c r="D86" s="13">
        <v>100</v>
      </c>
      <c r="E86" s="15" t="s">
        <v>2</v>
      </c>
      <c r="F86" s="37"/>
      <c r="G86" s="46"/>
      <c r="H86" s="38">
        <f t="shared" si="9"/>
        <v>0</v>
      </c>
      <c r="I86" s="39">
        <f t="shared" si="10"/>
        <v>0</v>
      </c>
      <c r="J86" s="40">
        <f t="shared" si="11"/>
        <v>0</v>
      </c>
    </row>
    <row r="87" spans="1:10" ht="13.5" thickBot="1">
      <c r="A87" s="86" t="s">
        <v>147</v>
      </c>
      <c r="B87" s="87"/>
      <c r="C87" s="87"/>
      <c r="D87" s="87"/>
      <c r="E87" s="87"/>
      <c r="F87" s="87"/>
      <c r="G87" s="87"/>
      <c r="H87" s="64"/>
      <c r="I87" s="49"/>
      <c r="J87" s="48">
        <f>SUM(J83:J86)</f>
        <v>0</v>
      </c>
    </row>
    <row r="90" spans="1:10" ht="13.5" thickBot="1">
      <c r="A90" s="12" t="s">
        <v>152</v>
      </c>
      <c r="B90" s="5"/>
      <c r="C90" s="4"/>
      <c r="D90" s="4"/>
      <c r="E90" s="4"/>
      <c r="F90" s="4"/>
      <c r="G90" s="4"/>
      <c r="H90" s="6"/>
      <c r="I90" s="7"/>
      <c r="J90" s="8"/>
    </row>
    <row r="91" spans="1:10" ht="39" thickBot="1">
      <c r="A91" s="28" t="s">
        <v>131</v>
      </c>
      <c r="B91" s="29" t="s">
        <v>149</v>
      </c>
      <c r="C91" s="29" t="s">
        <v>134</v>
      </c>
      <c r="D91" s="29" t="s">
        <v>135</v>
      </c>
      <c r="E91" s="30" t="s">
        <v>0</v>
      </c>
      <c r="F91" s="29" t="s">
        <v>136</v>
      </c>
      <c r="G91" s="30" t="s">
        <v>132</v>
      </c>
      <c r="H91" s="30" t="s">
        <v>137</v>
      </c>
      <c r="I91" s="31" t="s">
        <v>138</v>
      </c>
      <c r="J91" s="32" t="s">
        <v>139</v>
      </c>
    </row>
    <row r="92" spans="1:10" ht="15" customHeight="1">
      <c r="A92" s="23" t="s">
        <v>6</v>
      </c>
      <c r="B92" s="24" t="s">
        <v>63</v>
      </c>
      <c r="C92" s="25" t="s">
        <v>112</v>
      </c>
      <c r="D92" s="26">
        <v>7000</v>
      </c>
      <c r="E92" s="27" t="s">
        <v>36</v>
      </c>
      <c r="F92" s="33"/>
      <c r="G92" s="45"/>
      <c r="H92" s="34">
        <f>ROUND(F92*(1+G92),2)</f>
        <v>0</v>
      </c>
      <c r="I92" s="35">
        <f>D92*F92</f>
        <v>0</v>
      </c>
      <c r="J92" s="36">
        <f>D92*H92</f>
        <v>0</v>
      </c>
    </row>
    <row r="93" spans="1:10" ht="15" customHeight="1">
      <c r="A93" s="18" t="s">
        <v>7</v>
      </c>
      <c r="B93" s="10" t="s">
        <v>64</v>
      </c>
      <c r="C93" s="11" t="s">
        <v>118</v>
      </c>
      <c r="D93" s="9">
        <v>300</v>
      </c>
      <c r="E93" s="14" t="s">
        <v>36</v>
      </c>
      <c r="F93" s="37"/>
      <c r="G93" s="46"/>
      <c r="H93" s="38">
        <f t="shared" ref="H93:H100" si="12">ROUND(F93*(1+G93),2)</f>
        <v>0</v>
      </c>
      <c r="I93" s="39">
        <f t="shared" ref="I93:I100" si="13">D93*F93</f>
        <v>0</v>
      </c>
      <c r="J93" s="40">
        <f t="shared" ref="J93:J100" si="14">D93*H93</f>
        <v>0</v>
      </c>
    </row>
    <row r="94" spans="1:10" ht="15" customHeight="1">
      <c r="A94" s="18" t="s">
        <v>8</v>
      </c>
      <c r="B94" s="51" t="s">
        <v>65</v>
      </c>
      <c r="C94" s="17" t="s">
        <v>1</v>
      </c>
      <c r="D94" s="13">
        <v>700</v>
      </c>
      <c r="E94" s="15" t="s">
        <v>2</v>
      </c>
      <c r="F94" s="37"/>
      <c r="G94" s="46"/>
      <c r="H94" s="38">
        <f t="shared" si="12"/>
        <v>0</v>
      </c>
      <c r="I94" s="39">
        <f t="shared" si="13"/>
        <v>0</v>
      </c>
      <c r="J94" s="40">
        <f t="shared" si="14"/>
        <v>0</v>
      </c>
    </row>
    <row r="95" spans="1:10" ht="15" customHeight="1">
      <c r="A95" s="18" t="s">
        <v>9</v>
      </c>
      <c r="B95" s="51" t="s">
        <v>172</v>
      </c>
      <c r="C95" s="17"/>
      <c r="D95" s="13">
        <v>500</v>
      </c>
      <c r="E95" s="15" t="s">
        <v>2</v>
      </c>
      <c r="F95" s="63"/>
      <c r="G95" s="46"/>
      <c r="H95" s="38">
        <f t="shared" si="12"/>
        <v>0</v>
      </c>
      <c r="I95" s="39">
        <f t="shared" si="13"/>
        <v>0</v>
      </c>
      <c r="J95" s="40">
        <f t="shared" si="14"/>
        <v>0</v>
      </c>
    </row>
    <row r="96" spans="1:10" ht="26.25" customHeight="1">
      <c r="A96" s="18" t="s">
        <v>10</v>
      </c>
      <c r="B96" s="51" t="s">
        <v>181</v>
      </c>
      <c r="C96" s="17" t="s">
        <v>119</v>
      </c>
      <c r="D96" s="13">
        <v>100</v>
      </c>
      <c r="E96" s="15" t="s">
        <v>2</v>
      </c>
      <c r="F96" s="63"/>
      <c r="G96" s="46"/>
      <c r="H96" s="38">
        <f t="shared" si="12"/>
        <v>0</v>
      </c>
      <c r="I96" s="39">
        <f t="shared" si="13"/>
        <v>0</v>
      </c>
      <c r="J96" s="40">
        <f t="shared" si="14"/>
        <v>0</v>
      </c>
    </row>
    <row r="97" spans="1:10" ht="15" customHeight="1">
      <c r="A97" s="18" t="s">
        <v>11</v>
      </c>
      <c r="B97" s="51" t="s">
        <v>72</v>
      </c>
      <c r="C97" s="17" t="s">
        <v>120</v>
      </c>
      <c r="D97" s="13">
        <v>700</v>
      </c>
      <c r="E97" s="15" t="s">
        <v>51</v>
      </c>
      <c r="F97" s="63"/>
      <c r="G97" s="46"/>
      <c r="H97" s="38">
        <f t="shared" si="12"/>
        <v>0</v>
      </c>
      <c r="I97" s="39">
        <f t="shared" si="13"/>
        <v>0</v>
      </c>
      <c r="J97" s="40">
        <f t="shared" si="14"/>
        <v>0</v>
      </c>
    </row>
    <row r="98" spans="1:10" ht="26.25" customHeight="1">
      <c r="A98" s="18" t="s">
        <v>12</v>
      </c>
      <c r="B98" s="51" t="s">
        <v>182</v>
      </c>
      <c r="C98" s="17" t="s">
        <v>121</v>
      </c>
      <c r="D98" s="13">
        <v>240</v>
      </c>
      <c r="E98" s="15" t="s">
        <v>2</v>
      </c>
      <c r="F98" s="63"/>
      <c r="G98" s="46"/>
      <c r="H98" s="38">
        <f t="shared" si="12"/>
        <v>0</v>
      </c>
      <c r="I98" s="39">
        <f t="shared" si="13"/>
        <v>0</v>
      </c>
      <c r="J98" s="40">
        <f t="shared" si="14"/>
        <v>0</v>
      </c>
    </row>
    <row r="99" spans="1:10" ht="15" customHeight="1">
      <c r="A99" s="18" t="s">
        <v>13</v>
      </c>
      <c r="B99" s="51" t="s">
        <v>173</v>
      </c>
      <c r="C99" s="17" t="s">
        <v>99</v>
      </c>
      <c r="D99" s="13">
        <v>700</v>
      </c>
      <c r="E99" s="15" t="s">
        <v>2</v>
      </c>
      <c r="F99" s="63"/>
      <c r="G99" s="46"/>
      <c r="H99" s="38">
        <f t="shared" si="12"/>
        <v>0</v>
      </c>
      <c r="I99" s="39">
        <f t="shared" si="13"/>
        <v>0</v>
      </c>
      <c r="J99" s="40">
        <f t="shared" si="14"/>
        <v>0</v>
      </c>
    </row>
    <row r="100" spans="1:10" ht="15" customHeight="1" thickBot="1">
      <c r="A100" s="18" t="s">
        <v>14</v>
      </c>
      <c r="B100" s="51" t="s">
        <v>130</v>
      </c>
      <c r="C100" s="17" t="s">
        <v>83</v>
      </c>
      <c r="D100" s="13">
        <v>540</v>
      </c>
      <c r="E100" s="15" t="s">
        <v>2</v>
      </c>
      <c r="F100" s="63"/>
      <c r="G100" s="46"/>
      <c r="H100" s="38">
        <f t="shared" si="12"/>
        <v>0</v>
      </c>
      <c r="I100" s="39">
        <f t="shared" si="13"/>
        <v>0</v>
      </c>
      <c r="J100" s="40">
        <f t="shared" si="14"/>
        <v>0</v>
      </c>
    </row>
    <row r="101" spans="1:10" ht="13.5" thickBot="1">
      <c r="A101" s="86" t="s">
        <v>147</v>
      </c>
      <c r="B101" s="87"/>
      <c r="C101" s="87"/>
      <c r="D101" s="87"/>
      <c r="E101" s="87"/>
      <c r="F101" s="87"/>
      <c r="G101" s="87"/>
      <c r="H101" s="64"/>
      <c r="I101" s="49"/>
      <c r="J101" s="48">
        <f>SUM(J92:J100)</f>
        <v>0</v>
      </c>
    </row>
    <row r="104" spans="1:10" ht="13.5" thickBot="1">
      <c r="A104" s="12" t="s">
        <v>153</v>
      </c>
      <c r="B104" s="5"/>
      <c r="C104" s="4"/>
      <c r="D104" s="4"/>
      <c r="E104" s="4"/>
      <c r="F104" s="4"/>
      <c r="G104" s="4"/>
      <c r="H104" s="6"/>
      <c r="I104" s="7"/>
      <c r="J104" s="8"/>
    </row>
    <row r="105" spans="1:10" ht="39" thickBot="1">
      <c r="A105" s="28" t="s">
        <v>131</v>
      </c>
      <c r="B105" s="29" t="s">
        <v>149</v>
      </c>
      <c r="C105" s="29" t="s">
        <v>134</v>
      </c>
      <c r="D105" s="29" t="s">
        <v>135</v>
      </c>
      <c r="E105" s="30" t="s">
        <v>0</v>
      </c>
      <c r="F105" s="29" t="s">
        <v>136</v>
      </c>
      <c r="G105" s="30" t="s">
        <v>132</v>
      </c>
      <c r="H105" s="30" t="s">
        <v>137</v>
      </c>
      <c r="I105" s="31" t="s">
        <v>138</v>
      </c>
      <c r="J105" s="32" t="s">
        <v>139</v>
      </c>
    </row>
    <row r="106" spans="1:10" ht="15" customHeight="1">
      <c r="A106" s="23" t="s">
        <v>6</v>
      </c>
      <c r="B106" s="24" t="s">
        <v>174</v>
      </c>
      <c r="C106" s="25" t="s">
        <v>66</v>
      </c>
      <c r="D106" s="26">
        <v>3500</v>
      </c>
      <c r="E106" s="58" t="s">
        <v>2</v>
      </c>
      <c r="F106" s="59"/>
      <c r="G106" s="45"/>
      <c r="H106" s="34">
        <f>ROUND(F106*(1+G106),2)</f>
        <v>0</v>
      </c>
      <c r="I106" s="35">
        <f>D106*F106</f>
        <v>0</v>
      </c>
      <c r="J106" s="36">
        <f>D106*H106</f>
        <v>0</v>
      </c>
    </row>
    <row r="107" spans="1:10" ht="15" customHeight="1">
      <c r="A107" s="18" t="s">
        <v>7</v>
      </c>
      <c r="B107" s="60" t="s">
        <v>79</v>
      </c>
      <c r="C107" s="61" t="s">
        <v>80</v>
      </c>
      <c r="D107" s="9">
        <v>3500</v>
      </c>
      <c r="E107" s="62" t="s">
        <v>2</v>
      </c>
      <c r="F107" s="63"/>
      <c r="G107" s="46"/>
      <c r="H107" s="38">
        <f t="shared" ref="H107:H109" si="15">ROUND(F107*(1+G107),2)</f>
        <v>0</v>
      </c>
      <c r="I107" s="39">
        <f t="shared" ref="I107:I109" si="16">D107*F107</f>
        <v>0</v>
      </c>
      <c r="J107" s="40">
        <f t="shared" ref="J107:J109" si="17">D107*H107</f>
        <v>0</v>
      </c>
    </row>
    <row r="108" spans="1:10" ht="15" customHeight="1">
      <c r="A108" s="18" t="s">
        <v>8</v>
      </c>
      <c r="B108" s="51" t="s">
        <v>183</v>
      </c>
      <c r="C108" s="17" t="s">
        <v>81</v>
      </c>
      <c r="D108" s="13">
        <v>1000</v>
      </c>
      <c r="E108" s="15" t="s">
        <v>51</v>
      </c>
      <c r="F108" s="37"/>
      <c r="G108" s="46"/>
      <c r="H108" s="38">
        <f t="shared" si="15"/>
        <v>0</v>
      </c>
      <c r="I108" s="39">
        <f t="shared" si="16"/>
        <v>0</v>
      </c>
      <c r="J108" s="40">
        <f t="shared" si="17"/>
        <v>0</v>
      </c>
    </row>
    <row r="109" spans="1:10" ht="15" customHeight="1" thickBot="1">
      <c r="A109" s="18" t="s">
        <v>9</v>
      </c>
      <c r="B109" s="51" t="s">
        <v>82</v>
      </c>
      <c r="C109" s="17" t="s">
        <v>83</v>
      </c>
      <c r="D109" s="13">
        <v>60</v>
      </c>
      <c r="E109" s="15" t="s">
        <v>2</v>
      </c>
      <c r="F109" s="37"/>
      <c r="G109" s="46"/>
      <c r="H109" s="38">
        <f t="shared" si="15"/>
        <v>0</v>
      </c>
      <c r="I109" s="39">
        <f t="shared" si="16"/>
        <v>0</v>
      </c>
      <c r="J109" s="40">
        <f t="shared" si="17"/>
        <v>0</v>
      </c>
    </row>
    <row r="110" spans="1:10" ht="13.5" thickBot="1">
      <c r="A110" s="86" t="s">
        <v>147</v>
      </c>
      <c r="B110" s="87"/>
      <c r="C110" s="87"/>
      <c r="D110" s="87"/>
      <c r="E110" s="87"/>
      <c r="F110" s="87"/>
      <c r="G110" s="87"/>
      <c r="H110" s="64"/>
      <c r="I110" s="49"/>
      <c r="J110" s="48">
        <f>SUM(J106:J109)</f>
        <v>0</v>
      </c>
    </row>
    <row r="113" spans="1:10" ht="13.5" thickBot="1">
      <c r="A113" s="12" t="s">
        <v>154</v>
      </c>
      <c r="B113" s="5"/>
      <c r="C113" s="4"/>
      <c r="D113" s="4"/>
      <c r="E113" s="4"/>
      <c r="F113" s="4"/>
      <c r="G113" s="4"/>
      <c r="H113" s="6"/>
      <c r="I113" s="7"/>
      <c r="J113" s="8"/>
    </row>
    <row r="114" spans="1:10" ht="39" thickBot="1">
      <c r="A114" s="28" t="s">
        <v>131</v>
      </c>
      <c r="B114" s="29" t="s">
        <v>149</v>
      </c>
      <c r="C114" s="29" t="s">
        <v>134</v>
      </c>
      <c r="D114" s="29" t="s">
        <v>135</v>
      </c>
      <c r="E114" s="30" t="s">
        <v>0</v>
      </c>
      <c r="F114" s="29" t="s">
        <v>136</v>
      </c>
      <c r="G114" s="30" t="s">
        <v>132</v>
      </c>
      <c r="H114" s="30" t="s">
        <v>137</v>
      </c>
      <c r="I114" s="31" t="s">
        <v>138</v>
      </c>
      <c r="J114" s="32" t="s">
        <v>139</v>
      </c>
    </row>
    <row r="115" spans="1:10" ht="15" customHeight="1">
      <c r="A115" s="23" t="s">
        <v>6</v>
      </c>
      <c r="B115" s="24" t="s">
        <v>67</v>
      </c>
      <c r="C115" s="25"/>
      <c r="D115" s="26">
        <v>340</v>
      </c>
      <c r="E115" s="27" t="s">
        <v>2</v>
      </c>
      <c r="F115" s="33"/>
      <c r="G115" s="45"/>
      <c r="H115" s="34">
        <f>ROUND(F115*(1+G115),2)</f>
        <v>0</v>
      </c>
      <c r="I115" s="35">
        <f>D115*F115</f>
        <v>0</v>
      </c>
      <c r="J115" s="36">
        <f>D115*H115</f>
        <v>0</v>
      </c>
    </row>
    <row r="116" spans="1:10" ht="15" customHeight="1">
      <c r="A116" s="18" t="s">
        <v>7</v>
      </c>
      <c r="B116" s="10" t="s">
        <v>184</v>
      </c>
      <c r="C116" s="11"/>
      <c r="D116" s="9">
        <v>1400</v>
      </c>
      <c r="E116" s="14" t="s">
        <v>2</v>
      </c>
      <c r="F116" s="37"/>
      <c r="G116" s="46"/>
      <c r="H116" s="38">
        <f t="shared" ref="H116:H117" si="18">ROUND(F116*(1+G116),2)</f>
        <v>0</v>
      </c>
      <c r="I116" s="39">
        <f t="shared" ref="I116:I117" si="19">D116*F116</f>
        <v>0</v>
      </c>
      <c r="J116" s="40">
        <f t="shared" ref="J116:J117" si="20">D116*H116</f>
        <v>0</v>
      </c>
    </row>
    <row r="117" spans="1:10" ht="15" customHeight="1" thickBot="1">
      <c r="A117" s="18" t="s">
        <v>8</v>
      </c>
      <c r="B117" s="51" t="s">
        <v>68</v>
      </c>
      <c r="C117" s="17"/>
      <c r="D117" s="13">
        <v>100</v>
      </c>
      <c r="E117" s="50" t="s">
        <v>2</v>
      </c>
      <c r="F117" s="37"/>
      <c r="G117" s="46"/>
      <c r="H117" s="38">
        <f t="shared" si="18"/>
        <v>0</v>
      </c>
      <c r="I117" s="39">
        <f t="shared" si="19"/>
        <v>0</v>
      </c>
      <c r="J117" s="40">
        <f t="shared" si="20"/>
        <v>0</v>
      </c>
    </row>
    <row r="118" spans="1:10" ht="13.5" thickBot="1">
      <c r="A118" s="86" t="s">
        <v>147</v>
      </c>
      <c r="B118" s="87"/>
      <c r="C118" s="87"/>
      <c r="D118" s="87"/>
      <c r="E118" s="87"/>
      <c r="F118" s="87"/>
      <c r="G118" s="87"/>
      <c r="H118" s="64"/>
      <c r="I118" s="49"/>
      <c r="J118" s="48">
        <f>SUM(J115:J117)</f>
        <v>0</v>
      </c>
    </row>
    <row r="121" spans="1:10" ht="13.5" thickBot="1">
      <c r="A121" s="12" t="s">
        <v>155</v>
      </c>
      <c r="B121" s="5"/>
      <c r="C121" s="4"/>
      <c r="D121" s="4"/>
      <c r="E121" s="4"/>
      <c r="F121" s="4"/>
      <c r="G121" s="4"/>
      <c r="H121" s="6"/>
      <c r="I121" s="7"/>
      <c r="J121" s="8"/>
    </row>
    <row r="122" spans="1:10" ht="39" thickBot="1">
      <c r="A122" s="28" t="s">
        <v>131</v>
      </c>
      <c r="B122" s="29" t="s">
        <v>149</v>
      </c>
      <c r="C122" s="29" t="s">
        <v>134</v>
      </c>
      <c r="D122" s="29" t="s">
        <v>135</v>
      </c>
      <c r="E122" s="30" t="s">
        <v>0</v>
      </c>
      <c r="F122" s="29" t="s">
        <v>136</v>
      </c>
      <c r="G122" s="30" t="s">
        <v>132</v>
      </c>
      <c r="H122" s="30" t="s">
        <v>137</v>
      </c>
      <c r="I122" s="31" t="s">
        <v>138</v>
      </c>
      <c r="J122" s="32" t="s">
        <v>139</v>
      </c>
    </row>
    <row r="123" spans="1:10" ht="26.25" customHeight="1">
      <c r="A123" s="23" t="s">
        <v>6</v>
      </c>
      <c r="B123" s="24" t="s">
        <v>185</v>
      </c>
      <c r="C123" s="25"/>
      <c r="D123" s="26">
        <v>100</v>
      </c>
      <c r="E123" s="15" t="s">
        <v>2</v>
      </c>
      <c r="F123" s="33"/>
      <c r="G123" s="45"/>
      <c r="H123" s="34">
        <f>ROUND(F123*(1+G123),2)</f>
        <v>0</v>
      </c>
      <c r="I123" s="35">
        <f>D123*F123</f>
        <v>0</v>
      </c>
      <c r="J123" s="36">
        <f>D123*H123</f>
        <v>0</v>
      </c>
    </row>
    <row r="124" spans="1:10" ht="26.25" customHeight="1">
      <c r="A124" s="18" t="s">
        <v>7</v>
      </c>
      <c r="B124" s="10" t="s">
        <v>186</v>
      </c>
      <c r="C124" s="11"/>
      <c r="D124" s="9">
        <v>700</v>
      </c>
      <c r="E124" s="15" t="s">
        <v>2</v>
      </c>
      <c r="F124" s="37"/>
      <c r="G124" s="46"/>
      <c r="H124" s="38">
        <f t="shared" ref="H124:H131" si="21">ROUND(F124*(1+G124),2)</f>
        <v>0</v>
      </c>
      <c r="I124" s="39">
        <f t="shared" ref="I124:I131" si="22">D124*F124</f>
        <v>0</v>
      </c>
      <c r="J124" s="40">
        <f t="shared" ref="J124:J131" si="23">D124*H124</f>
        <v>0</v>
      </c>
    </row>
    <row r="125" spans="1:10" ht="26.25" customHeight="1">
      <c r="A125" s="18" t="s">
        <v>8</v>
      </c>
      <c r="B125" s="51" t="s">
        <v>187</v>
      </c>
      <c r="C125" s="17"/>
      <c r="D125" s="13">
        <v>160</v>
      </c>
      <c r="E125" s="15" t="s">
        <v>2</v>
      </c>
      <c r="F125" s="37"/>
      <c r="G125" s="46"/>
      <c r="H125" s="38">
        <f t="shared" si="21"/>
        <v>0</v>
      </c>
      <c r="I125" s="39">
        <f t="shared" si="22"/>
        <v>0</v>
      </c>
      <c r="J125" s="40">
        <f t="shared" si="23"/>
        <v>0</v>
      </c>
    </row>
    <row r="126" spans="1:10" ht="26.25" customHeight="1">
      <c r="A126" s="18" t="s">
        <v>9</v>
      </c>
      <c r="B126" s="51" t="s">
        <v>188</v>
      </c>
      <c r="C126" s="17"/>
      <c r="D126" s="13">
        <v>100</v>
      </c>
      <c r="E126" s="15" t="s">
        <v>2</v>
      </c>
      <c r="F126" s="37"/>
      <c r="G126" s="46"/>
      <c r="H126" s="38">
        <f t="shared" si="21"/>
        <v>0</v>
      </c>
      <c r="I126" s="39">
        <f t="shared" si="22"/>
        <v>0</v>
      </c>
      <c r="J126" s="40">
        <f t="shared" si="23"/>
        <v>0</v>
      </c>
    </row>
    <row r="127" spans="1:10" ht="26.25" customHeight="1">
      <c r="A127" s="18" t="s">
        <v>10</v>
      </c>
      <c r="B127" s="51" t="s">
        <v>189</v>
      </c>
      <c r="C127" s="17"/>
      <c r="D127" s="13">
        <v>600</v>
      </c>
      <c r="E127" s="15" t="s">
        <v>2</v>
      </c>
      <c r="F127" s="37"/>
      <c r="G127" s="46"/>
      <c r="H127" s="38">
        <f t="shared" si="21"/>
        <v>0</v>
      </c>
      <c r="I127" s="39">
        <f t="shared" si="22"/>
        <v>0</v>
      </c>
      <c r="J127" s="40">
        <f t="shared" si="23"/>
        <v>0</v>
      </c>
    </row>
    <row r="128" spans="1:10" ht="26.25" customHeight="1">
      <c r="A128" s="18" t="s">
        <v>11</v>
      </c>
      <c r="B128" s="51" t="s">
        <v>190</v>
      </c>
      <c r="C128" s="17"/>
      <c r="D128" s="13">
        <v>360</v>
      </c>
      <c r="E128" s="15" t="s">
        <v>2</v>
      </c>
      <c r="F128" s="37"/>
      <c r="G128" s="46"/>
      <c r="H128" s="38">
        <f t="shared" si="21"/>
        <v>0</v>
      </c>
      <c r="I128" s="39">
        <f t="shared" si="22"/>
        <v>0</v>
      </c>
      <c r="J128" s="40">
        <f t="shared" si="23"/>
        <v>0</v>
      </c>
    </row>
    <row r="129" spans="1:10" ht="26.25" customHeight="1">
      <c r="A129" s="18" t="s">
        <v>12</v>
      </c>
      <c r="B129" s="51" t="s">
        <v>123</v>
      </c>
      <c r="C129" s="17"/>
      <c r="D129" s="13">
        <v>600</v>
      </c>
      <c r="E129" s="15" t="s">
        <v>2</v>
      </c>
      <c r="F129" s="37"/>
      <c r="G129" s="46"/>
      <c r="H129" s="38">
        <f t="shared" si="21"/>
        <v>0</v>
      </c>
      <c r="I129" s="39">
        <f t="shared" si="22"/>
        <v>0</v>
      </c>
      <c r="J129" s="40">
        <f t="shared" si="23"/>
        <v>0</v>
      </c>
    </row>
    <row r="130" spans="1:10" ht="15" customHeight="1">
      <c r="A130" s="18" t="s">
        <v>13</v>
      </c>
      <c r="B130" s="54" t="s">
        <v>167</v>
      </c>
      <c r="C130" s="17"/>
      <c r="D130" s="13">
        <v>40</v>
      </c>
      <c r="E130" s="15" t="s">
        <v>2</v>
      </c>
      <c r="F130" s="63"/>
      <c r="G130" s="46"/>
      <c r="H130" s="38">
        <f t="shared" si="21"/>
        <v>0</v>
      </c>
      <c r="I130" s="39">
        <f t="shared" si="22"/>
        <v>0</v>
      </c>
      <c r="J130" s="40">
        <f t="shared" si="23"/>
        <v>0</v>
      </c>
    </row>
    <row r="131" spans="1:10" ht="15" customHeight="1" thickBot="1">
      <c r="A131" s="18" t="s">
        <v>14</v>
      </c>
      <c r="B131" s="54" t="s">
        <v>158</v>
      </c>
      <c r="C131" s="17"/>
      <c r="D131" s="13">
        <v>60</v>
      </c>
      <c r="E131" s="15" t="s">
        <v>2</v>
      </c>
      <c r="F131" s="63"/>
      <c r="G131" s="46"/>
      <c r="H131" s="38">
        <f t="shared" si="21"/>
        <v>0</v>
      </c>
      <c r="I131" s="39">
        <f t="shared" si="22"/>
        <v>0</v>
      </c>
      <c r="J131" s="40">
        <f t="shared" si="23"/>
        <v>0</v>
      </c>
    </row>
    <row r="132" spans="1:10" ht="13.5" thickBot="1">
      <c r="A132" s="86" t="s">
        <v>147</v>
      </c>
      <c r="B132" s="87"/>
      <c r="C132" s="87"/>
      <c r="D132" s="87"/>
      <c r="E132" s="87"/>
      <c r="F132" s="87"/>
      <c r="G132" s="87"/>
      <c r="H132" s="64"/>
      <c r="I132" s="49"/>
      <c r="J132" s="48">
        <f>SUM(J123:J131)</f>
        <v>0</v>
      </c>
    </row>
    <row r="135" spans="1:10" ht="13.5" thickBot="1">
      <c r="A135" s="12" t="s">
        <v>156</v>
      </c>
      <c r="B135" s="5"/>
      <c r="C135" s="4"/>
      <c r="D135" s="4"/>
      <c r="E135" s="4"/>
      <c r="F135" s="4"/>
      <c r="G135" s="4"/>
      <c r="H135" s="6"/>
      <c r="I135" s="7"/>
      <c r="J135" s="8"/>
    </row>
    <row r="136" spans="1:10" ht="39" thickBot="1">
      <c r="A136" s="28" t="s">
        <v>131</v>
      </c>
      <c r="B136" s="29" t="s">
        <v>149</v>
      </c>
      <c r="C136" s="29" t="s">
        <v>134</v>
      </c>
      <c r="D136" s="29" t="s">
        <v>135</v>
      </c>
      <c r="E136" s="30" t="s">
        <v>0</v>
      </c>
      <c r="F136" s="29" t="s">
        <v>136</v>
      </c>
      <c r="G136" s="30" t="s">
        <v>132</v>
      </c>
      <c r="H136" s="30" t="s">
        <v>137</v>
      </c>
      <c r="I136" s="31" t="s">
        <v>138</v>
      </c>
      <c r="J136" s="32" t="s">
        <v>139</v>
      </c>
    </row>
    <row r="137" spans="1:10" ht="15" customHeight="1">
      <c r="A137" s="23" t="s">
        <v>6</v>
      </c>
      <c r="B137" s="24" t="s">
        <v>194</v>
      </c>
      <c r="C137" s="25"/>
      <c r="D137" s="26">
        <v>400</v>
      </c>
      <c r="E137" s="15" t="s">
        <v>2</v>
      </c>
      <c r="F137" s="33"/>
      <c r="G137" s="45"/>
      <c r="H137" s="34">
        <f>ROUND(F137*(1+G137),2)</f>
        <v>0</v>
      </c>
      <c r="I137" s="35">
        <f>D137*F137</f>
        <v>0</v>
      </c>
      <c r="J137" s="36">
        <f>D137*H137</f>
        <v>0</v>
      </c>
    </row>
    <row r="138" spans="1:10" ht="15" customHeight="1">
      <c r="A138" s="18" t="s">
        <v>7</v>
      </c>
      <c r="B138" s="10" t="s">
        <v>193</v>
      </c>
      <c r="C138" s="11"/>
      <c r="D138" s="9">
        <v>360</v>
      </c>
      <c r="E138" s="15" t="s">
        <v>2</v>
      </c>
      <c r="F138" s="37"/>
      <c r="G138" s="46"/>
      <c r="H138" s="38">
        <f t="shared" ref="H138:H142" si="24">ROUND(F138*(1+G138),2)</f>
        <v>0</v>
      </c>
      <c r="I138" s="39">
        <f t="shared" ref="I138:I142" si="25">D138*F138</f>
        <v>0</v>
      </c>
      <c r="J138" s="40">
        <f t="shared" ref="J138:J142" si="26">D138*H138</f>
        <v>0</v>
      </c>
    </row>
    <row r="139" spans="1:10" ht="15" customHeight="1">
      <c r="A139" s="18" t="s">
        <v>8</v>
      </c>
      <c r="B139" s="54" t="s">
        <v>159</v>
      </c>
      <c r="C139" s="17"/>
      <c r="D139" s="13">
        <v>300</v>
      </c>
      <c r="E139" s="15" t="s">
        <v>2</v>
      </c>
      <c r="F139" s="37"/>
      <c r="G139" s="46"/>
      <c r="H139" s="38">
        <f t="shared" si="24"/>
        <v>0</v>
      </c>
      <c r="I139" s="39">
        <f t="shared" si="25"/>
        <v>0</v>
      </c>
      <c r="J139" s="40">
        <f t="shared" si="26"/>
        <v>0</v>
      </c>
    </row>
    <row r="140" spans="1:10" ht="15" customHeight="1">
      <c r="A140" s="18" t="s">
        <v>9</v>
      </c>
      <c r="B140" s="54" t="s">
        <v>192</v>
      </c>
      <c r="C140" s="17"/>
      <c r="D140" s="13">
        <v>600</v>
      </c>
      <c r="E140" s="15" t="s">
        <v>2</v>
      </c>
      <c r="F140" s="37"/>
      <c r="G140" s="46"/>
      <c r="H140" s="38">
        <f t="shared" si="24"/>
        <v>0</v>
      </c>
      <c r="I140" s="39">
        <f t="shared" si="25"/>
        <v>0</v>
      </c>
      <c r="J140" s="40">
        <f t="shared" si="26"/>
        <v>0</v>
      </c>
    </row>
    <row r="141" spans="1:10" ht="15" customHeight="1">
      <c r="A141" s="18" t="s">
        <v>10</v>
      </c>
      <c r="B141" s="54" t="s">
        <v>191</v>
      </c>
      <c r="C141" s="17"/>
      <c r="D141" s="13">
        <v>200</v>
      </c>
      <c r="E141" s="15" t="s">
        <v>2</v>
      </c>
      <c r="F141" s="37"/>
      <c r="G141" s="46"/>
      <c r="H141" s="38">
        <f t="shared" si="24"/>
        <v>0</v>
      </c>
      <c r="I141" s="39">
        <f t="shared" si="25"/>
        <v>0</v>
      </c>
      <c r="J141" s="40">
        <f t="shared" si="26"/>
        <v>0</v>
      </c>
    </row>
    <row r="142" spans="1:10" ht="15" customHeight="1" thickBot="1">
      <c r="A142" s="18" t="s">
        <v>11</v>
      </c>
      <c r="B142" s="54" t="s">
        <v>168</v>
      </c>
      <c r="C142" s="17"/>
      <c r="D142" s="13">
        <v>60</v>
      </c>
      <c r="E142" s="15" t="s">
        <v>2</v>
      </c>
      <c r="F142" s="63"/>
      <c r="G142" s="46"/>
      <c r="H142" s="38">
        <f t="shared" si="24"/>
        <v>0</v>
      </c>
      <c r="I142" s="39">
        <f t="shared" si="25"/>
        <v>0</v>
      </c>
      <c r="J142" s="40">
        <f t="shared" si="26"/>
        <v>0</v>
      </c>
    </row>
    <row r="143" spans="1:10" ht="13.5" thickBot="1">
      <c r="A143" s="86" t="s">
        <v>147</v>
      </c>
      <c r="B143" s="87"/>
      <c r="C143" s="87"/>
      <c r="D143" s="87"/>
      <c r="E143" s="87"/>
      <c r="F143" s="87"/>
      <c r="G143" s="87"/>
      <c r="H143" s="64"/>
      <c r="I143" s="49"/>
      <c r="J143" s="48">
        <f>SUM(J137:J142)</f>
        <v>0</v>
      </c>
    </row>
  </sheetData>
  <mergeCells count="10">
    <mergeCell ref="A143:G143"/>
    <mergeCell ref="A2:J2"/>
    <mergeCell ref="A44:G44"/>
    <mergeCell ref="A72:G72"/>
    <mergeCell ref="A78:G78"/>
    <mergeCell ref="A87:G87"/>
    <mergeCell ref="A101:G101"/>
    <mergeCell ref="A110:G110"/>
    <mergeCell ref="A118:G118"/>
    <mergeCell ref="A132:G132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99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workbookViewId="0">
      <selection activeCell="B12" sqref="B12"/>
    </sheetView>
  </sheetViews>
  <sheetFormatPr defaultRowHeight="12.75"/>
  <cols>
    <col min="1" max="1" width="6.85546875" customWidth="1"/>
    <col min="2" max="2" width="17.42578125" customWidth="1"/>
    <col min="3" max="3" width="21.42578125" customWidth="1"/>
    <col min="4" max="4" width="11.42578125" customWidth="1"/>
    <col min="5" max="5" width="21.42578125" customWidth="1"/>
    <col min="7" max="7" width="14.28515625" customWidth="1"/>
  </cols>
  <sheetData>
    <row r="1" spans="1:7" ht="16.5" thickBot="1">
      <c r="A1" s="65" t="s">
        <v>196</v>
      </c>
      <c r="B1" s="66"/>
      <c r="C1" s="65"/>
      <c r="D1" s="65"/>
      <c r="E1" s="65"/>
    </row>
    <row r="2" spans="1:7" ht="15.75">
      <c r="A2" s="67" t="s">
        <v>131</v>
      </c>
      <c r="B2" s="68" t="s">
        <v>197</v>
      </c>
      <c r="C2" s="69" t="s">
        <v>198</v>
      </c>
      <c r="D2" s="70" t="s">
        <v>199</v>
      </c>
      <c r="E2" s="71" t="s">
        <v>133</v>
      </c>
      <c r="G2" s="83"/>
    </row>
    <row r="3" spans="1:7" ht="15.75">
      <c r="A3" s="72">
        <v>1</v>
      </c>
      <c r="B3" s="73" t="s">
        <v>200</v>
      </c>
      <c r="C3" s="74"/>
      <c r="D3" s="75" t="s">
        <v>201</v>
      </c>
      <c r="E3" s="84">
        <f>Arkusz1!J44</f>
        <v>0</v>
      </c>
      <c r="G3" s="82"/>
    </row>
    <row r="4" spans="1:7" ht="15.75">
      <c r="A4" s="72">
        <v>2</v>
      </c>
      <c r="B4" s="73" t="s">
        <v>202</v>
      </c>
      <c r="C4" s="74"/>
      <c r="D4" s="75" t="s">
        <v>201</v>
      </c>
      <c r="E4" s="84">
        <f>Arkusz1!J72</f>
        <v>0</v>
      </c>
      <c r="G4" s="82"/>
    </row>
    <row r="5" spans="1:7" ht="15.75">
      <c r="A5" s="72">
        <v>3</v>
      </c>
      <c r="B5" s="73" t="s">
        <v>203</v>
      </c>
      <c r="C5" s="74"/>
      <c r="D5" s="75" t="s">
        <v>201</v>
      </c>
      <c r="E5" s="84">
        <f>Arkusz1!J78</f>
        <v>0</v>
      </c>
      <c r="G5" s="82"/>
    </row>
    <row r="6" spans="1:7" ht="15.75">
      <c r="A6" s="72">
        <v>4</v>
      </c>
      <c r="B6" s="73" t="s">
        <v>204</v>
      </c>
      <c r="C6" s="74"/>
      <c r="D6" s="75" t="s">
        <v>201</v>
      </c>
      <c r="E6" s="84">
        <f>Arkusz1!J87</f>
        <v>0</v>
      </c>
      <c r="G6" s="82"/>
    </row>
    <row r="7" spans="1:7" ht="15.75">
      <c r="A7" s="72">
        <v>5</v>
      </c>
      <c r="B7" s="73" t="s">
        <v>205</v>
      </c>
      <c r="C7" s="74"/>
      <c r="D7" s="75" t="s">
        <v>201</v>
      </c>
      <c r="E7" s="84">
        <f>Arkusz1!J101</f>
        <v>0</v>
      </c>
      <c r="G7" s="82"/>
    </row>
    <row r="8" spans="1:7" ht="15.75">
      <c r="A8" s="72">
        <v>6</v>
      </c>
      <c r="B8" s="73" t="s">
        <v>206</v>
      </c>
      <c r="C8" s="74"/>
      <c r="D8" s="75" t="s">
        <v>201</v>
      </c>
      <c r="E8" s="84">
        <f>Arkusz1!J110</f>
        <v>0</v>
      </c>
      <c r="G8" s="82"/>
    </row>
    <row r="9" spans="1:7" ht="15.75">
      <c r="A9" s="72">
        <v>7</v>
      </c>
      <c r="B9" s="73" t="s">
        <v>207</v>
      </c>
      <c r="C9" s="74"/>
      <c r="D9" s="75" t="s">
        <v>201</v>
      </c>
      <c r="E9" s="84">
        <f>Arkusz1!J118</f>
        <v>0</v>
      </c>
      <c r="G9" s="82"/>
    </row>
    <row r="10" spans="1:7" ht="15.75">
      <c r="A10" s="72">
        <v>8</v>
      </c>
      <c r="B10" s="73" t="s">
        <v>208</v>
      </c>
      <c r="C10" s="74"/>
      <c r="D10" s="75" t="s">
        <v>201</v>
      </c>
      <c r="E10" s="84">
        <f>Arkusz1!J132</f>
        <v>0</v>
      </c>
      <c r="G10" s="82"/>
    </row>
    <row r="11" spans="1:7" ht="16.5" thickBot="1">
      <c r="A11" s="76">
        <v>9</v>
      </c>
      <c r="B11" s="77" t="s">
        <v>209</v>
      </c>
      <c r="C11" s="78"/>
      <c r="D11" s="79" t="s">
        <v>201</v>
      </c>
      <c r="E11" s="85">
        <f>Arkusz1!J143</f>
        <v>0</v>
      </c>
      <c r="G11" s="82"/>
    </row>
    <row r="12" spans="1:7" ht="16.5" thickBot="1">
      <c r="D12" s="80" t="s">
        <v>210</v>
      </c>
      <c r="E12" s="81">
        <f>SUM(E3:E11)</f>
        <v>0</v>
      </c>
      <c r="G12" s="82"/>
    </row>
  </sheetData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suma</vt:lpstr>
    </vt:vector>
  </TitlesOfParts>
  <Company>Szpital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Załącznik_nr_1a-formularz_cenowy</dc:title>
  <dc:creator>Jakub Gąsiorowski</dc:creator>
  <cp:lastModifiedBy>Jakub Gąsiorowski</cp:lastModifiedBy>
  <cp:lastPrinted>2023-08-08T06:21:33Z</cp:lastPrinted>
  <dcterms:created xsi:type="dcterms:W3CDTF">2010-07-30T09:11:43Z</dcterms:created>
  <dcterms:modified xsi:type="dcterms:W3CDTF">2023-08-08T09:06:16Z</dcterms:modified>
</cp:coreProperties>
</file>