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1\Users\um_zp2\Desktop\PRZETARGI 2022\ZP-271.46.2022 Ubezpieczenie majątku Gminy\"/>
    </mc:Choice>
  </mc:AlternateContent>
  <xr:revisionPtr revIDLastSave="0" documentId="13_ncr:1_{4F90FABA-7407-4EB3-A1A5-385F8F6E9FF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(1) Dane podstawowe" sheetId="21" r:id="rId1"/>
    <sheet name="(2) Mienie" sheetId="3" r:id="rId2"/>
    <sheet name="(3) Elektronika" sheetId="4" r:id="rId3"/>
    <sheet name="(4) Pojazdy" sheetId="5" r:id="rId4"/>
    <sheet name="(5) wykaz szlaków" sheetId="24" r:id="rId5"/>
    <sheet name="(6) szkodowość" sheetId="25" r:id="rId6"/>
  </sheets>
  <definedNames>
    <definedName name="_xlnm._FilterDatabase" localSheetId="2" hidden="1">'(3) Elektronika'!#REF!</definedName>
    <definedName name="_xlnm._FilterDatabase" localSheetId="3" hidden="1">'(4) Pojazdy'!#REF!</definedName>
    <definedName name="_xlnm.Print_Area" localSheetId="0">'(1) Dane podstawowe'!#REF!</definedName>
    <definedName name="_xlnm.Print_Titles" localSheetId="2">'(3) Elektronika'!$B:$B,'(3) Elektronika'!$2:$2</definedName>
    <definedName name="_xlnm.Print_Titles" localSheetId="3">'(4) Pojazdy'!$B:$C,'(4) Pojazdy'!#REF!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9" i="25" l="1"/>
  <c r="G59" i="25"/>
  <c r="F59" i="25"/>
  <c r="H44" i="25"/>
  <c r="G44" i="25"/>
  <c r="F44" i="25"/>
  <c r="H32" i="25"/>
  <c r="F32" i="25"/>
  <c r="G25" i="25"/>
  <c r="G24" i="25"/>
  <c r="G32" i="25" s="1"/>
  <c r="H20" i="25"/>
  <c r="G20" i="25"/>
  <c r="F20" i="25"/>
  <c r="G12" i="25"/>
  <c r="D477" i="3" l="1"/>
  <c r="D478" i="3"/>
  <c r="D476" i="3"/>
  <c r="D146" i="4"/>
  <c r="P59" i="5"/>
  <c r="O59" i="5"/>
  <c r="P58" i="5"/>
  <c r="O58" i="5"/>
  <c r="P57" i="5"/>
  <c r="O57" i="5"/>
  <c r="P54" i="5"/>
  <c r="O54" i="5"/>
  <c r="P53" i="5"/>
  <c r="P52" i="5"/>
  <c r="P51" i="5"/>
  <c r="P42" i="5"/>
  <c r="P41" i="5"/>
  <c r="P40" i="5"/>
  <c r="P39" i="5"/>
  <c r="P38" i="5"/>
  <c r="O36" i="5"/>
  <c r="P35" i="5"/>
  <c r="O35" i="5"/>
  <c r="P33" i="5"/>
  <c r="P32" i="5"/>
  <c r="P31" i="5"/>
  <c r="P30" i="5"/>
  <c r="P29" i="5"/>
  <c r="P28" i="5"/>
  <c r="P27" i="5"/>
  <c r="P26" i="5"/>
  <c r="O26" i="5"/>
  <c r="O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D145" i="4"/>
  <c r="D5" i="3"/>
  <c r="D475" i="3" s="1"/>
  <c r="D48" i="24"/>
  <c r="D479" i="3" l="1"/>
  <c r="D147" i="4"/>
</calcChain>
</file>

<file path=xl/sharedStrings.xml><?xml version="1.0" encoding="utf-8"?>
<sst xmlns="http://schemas.openxmlformats.org/spreadsheetml/2006/main" count="5510" uniqueCount="1312">
  <si>
    <t>Lp.</t>
  </si>
  <si>
    <t>Przedmiot ubezpieczenia</t>
  </si>
  <si>
    <t>Zabezpieczenia przeciwkradzieżowe</t>
  </si>
  <si>
    <t>Zgodne z przepisami o ochronie przeciwpożarowej</t>
  </si>
  <si>
    <t>Rodzaj wartości</t>
  </si>
  <si>
    <t>Alarm z sygnałem lokalnym</t>
  </si>
  <si>
    <t xml:space="preserve">System alarmowy z powiadomieniem służb patrolowych z całodobową ochroną          </t>
  </si>
  <si>
    <t>Monitoring (kamery przemysłowe)</t>
  </si>
  <si>
    <t>Czy teren jest oświetlony w godzinach nocnych?</t>
  </si>
  <si>
    <t>Pozostałe zabezpieczenia, informacje dodatkowe do poprzednich</t>
  </si>
  <si>
    <t>Czy są stosowane zabezpieczenia przeciwpożarowe?</t>
  </si>
  <si>
    <t>Zagrożenie powodziowe - opis</t>
  </si>
  <si>
    <t>RAZEM:</t>
  </si>
  <si>
    <t>Materiały konstrukcyjne</t>
  </si>
  <si>
    <t>Czy w konstrukcji budynku występują płyty warstwowe?</t>
  </si>
  <si>
    <t>Czy budynek znajduje się pod nadzorem konserwatora zabytków?</t>
  </si>
  <si>
    <t>Zabezpieczenia ppoż.</t>
  </si>
  <si>
    <t>ścian</t>
  </si>
  <si>
    <t>stropów</t>
  </si>
  <si>
    <t>pokrycie dachu</t>
  </si>
  <si>
    <t>Uwagi / informacje dodatkowe</t>
  </si>
  <si>
    <t xml:space="preserve">Czy mienie było dotknięte ryzykiem powodzi od 1997 roku do dnia dzisiejszego? </t>
  </si>
  <si>
    <t>Czy są stosowane zabezpieczenia przeciwkradzieżowe?</t>
  </si>
  <si>
    <t>Wszystkie drzwi zewnętrzne i okna są w należytym stanie technicznym uniemożliwiającym ich wywarzenie i włamanie bez użycia siły i/lub narzędzi</t>
  </si>
  <si>
    <t>Wszystkie drzwi zewnętrzne zaopatrzone są w co najmniej 2 zamki wielozastawkowe  lub 1 zamek antywłamaniowy lub 1 zamek wielopunktowy</t>
  </si>
  <si>
    <t xml:space="preserve">Wszystkie drzwi zewnętrzne i okna zaopatrzone są w co najmniej 1 zamek wielozastawkowy        </t>
  </si>
  <si>
    <t>Wszystkie drzwi zewnętrzne są drzwiami antywłamaniowymi</t>
  </si>
  <si>
    <t>Czy teren jest ogrodzony?</t>
  </si>
  <si>
    <t>Instalacja sygnalizacji pożaru sygnalizująca w miejscu chronionym</t>
  </si>
  <si>
    <t>Instalacja sygnalizacji pożaru sygnalizująca poza miejscem chronionym</t>
  </si>
  <si>
    <t>Instalacja sygnalizacji pożaru z powiadomieniem służb patrolowych</t>
  </si>
  <si>
    <t>Czy oznakowane są miejsca usytuowania urządzeń przeciwpożarowych, elementów sterujących urządzeniami pożarowymi, przeciwpożarowych wyłączników prądu, głównych zaworów gazu, drogi ewakuacyjne?</t>
  </si>
  <si>
    <t>Czy w lokalizacji obowiązuje zakaz palenia tytoniu?</t>
  </si>
  <si>
    <t>Czy są wydzielone miejsca do palenia tytoniu?</t>
  </si>
  <si>
    <t>księgowa brutto</t>
  </si>
  <si>
    <t>Czy okna budynków są okratowane?</t>
  </si>
  <si>
    <t>Czy zainstalowano urządzenia oddymiające (klapy dymowe, żaluzje dymowe, okna oddymiające)?</t>
  </si>
  <si>
    <t>Powódź / Zagrożenie powodziowe</t>
  </si>
  <si>
    <t>Rodzaj, nazwa, typ</t>
  </si>
  <si>
    <t>Rok produkcji lub zakupu</t>
  </si>
  <si>
    <t>Liczba sztuk</t>
  </si>
  <si>
    <t>Lokalizacja oraz istniejące dodatkowe zabezpieczenia p. kradzieżowe pomieszczeń</t>
  </si>
  <si>
    <t>przenośny</t>
  </si>
  <si>
    <t>stacjonarny</t>
  </si>
  <si>
    <t>Sprzęt elektroniczny stacjonarny</t>
  </si>
  <si>
    <t>Sprzęt elektroniczny przenośny</t>
  </si>
  <si>
    <t>Pozostały wyszczególniony sprzęt elektryczny lub elektroniczny, niewykazany do specjalistycznego ubezpieczenia</t>
  </si>
  <si>
    <t>Wartość / Suma ubezpeiczenia</t>
  </si>
  <si>
    <r>
      <t xml:space="preserve">Rodzaj 
</t>
    </r>
    <r>
      <rPr>
        <b/>
        <i/>
        <sz val="10"/>
        <rFont val="Cambria"/>
        <family val="1"/>
        <charset val="238"/>
        <scheme val="major"/>
      </rPr>
      <t>(stacjonarny / przenośny / oprogramowanie)</t>
    </r>
  </si>
  <si>
    <t>Maszyny, wyposażenie i urządzenia, w tym:</t>
  </si>
  <si>
    <t>-</t>
  </si>
  <si>
    <t>Pozostałe środki trwałe</t>
  </si>
  <si>
    <t>L.P.</t>
  </si>
  <si>
    <t>Przedmiot ubezpieczenia Lokalizacja / przeznaczenie</t>
  </si>
  <si>
    <t>Wartość wybrana (odtworzeniowa nowa lub KB)</t>
  </si>
  <si>
    <t>Rok budowy</t>
  </si>
  <si>
    <t>Pow. użytk. w m2</t>
  </si>
  <si>
    <t>Czy obiekt jest użytkowany?*</t>
  </si>
  <si>
    <t>Stan nieruchomości*</t>
  </si>
  <si>
    <t>Przeprowadzone remonty / UWAGI</t>
  </si>
  <si>
    <t>stropodachu</t>
  </si>
  <si>
    <t>Tak /Nie (pustostan / wyłączony z eksploatacji</t>
  </si>
  <si>
    <t>Bardzo dobry / dobry/ zły</t>
  </si>
  <si>
    <t>Tak /Nie</t>
  </si>
  <si>
    <r>
      <t xml:space="preserve">Stały dozór fizyczny - ochrona własna 
</t>
    </r>
    <r>
      <rPr>
        <b/>
        <i/>
        <sz val="8"/>
        <rFont val="Cambria"/>
        <family val="1"/>
        <charset val="238"/>
      </rPr>
      <t>(w jakich godzinach)</t>
    </r>
  </si>
  <si>
    <r>
      <t xml:space="preserve">Stały dozór fizyczny - pracownicy firmy ochrony mienia. 
</t>
    </r>
    <r>
      <rPr>
        <b/>
        <i/>
        <sz val="8"/>
        <rFont val="Cambria"/>
        <family val="1"/>
        <charset val="238"/>
      </rPr>
      <t>(w jakich godzinach)</t>
    </r>
  </si>
  <si>
    <r>
      <t xml:space="preserve">Gaśnice
</t>
    </r>
    <r>
      <rPr>
        <b/>
        <i/>
        <sz val="8"/>
        <rFont val="Cambria"/>
        <family val="1"/>
        <charset val="238"/>
      </rPr>
      <t>(podać liczbę)</t>
    </r>
  </si>
  <si>
    <r>
      <t xml:space="preserve">Agregaty gaśnicze
</t>
    </r>
    <r>
      <rPr>
        <b/>
        <i/>
        <sz val="8"/>
        <rFont val="Cambria"/>
        <family val="1"/>
        <charset val="238"/>
      </rPr>
      <t>(podać liczbę)</t>
    </r>
  </si>
  <si>
    <r>
      <t xml:space="preserve">Hydranty wewnętrzne
</t>
    </r>
    <r>
      <rPr>
        <b/>
        <i/>
        <sz val="8"/>
        <rFont val="Cambria"/>
        <family val="1"/>
        <charset val="238"/>
      </rPr>
      <t>(podać liczbę)</t>
    </r>
  </si>
  <si>
    <r>
      <t xml:space="preserve">Hydranty zewnętrzne
</t>
    </r>
    <r>
      <rPr>
        <b/>
        <i/>
        <sz val="8"/>
        <rFont val="Cambria"/>
        <family val="1"/>
        <charset val="238"/>
      </rPr>
      <t>(podać liczbę)</t>
    </r>
  </si>
  <si>
    <r>
      <t xml:space="preserve">Koce gaśnicze
</t>
    </r>
    <r>
      <rPr>
        <b/>
        <i/>
        <sz val="8"/>
        <rFont val="Cambria"/>
        <family val="1"/>
        <charset val="238"/>
      </rPr>
      <t>(podać liczbę)</t>
    </r>
  </si>
  <si>
    <r>
      <t xml:space="preserve">Sprawna instalacja gaśnicza
</t>
    </r>
    <r>
      <rPr>
        <b/>
        <i/>
        <sz val="8"/>
        <rFont val="Cambria"/>
        <family val="1"/>
        <charset val="238"/>
      </rPr>
      <t>(rodzaj instalacji gaśniczej)</t>
    </r>
  </si>
  <si>
    <t>cuw@ustrzyki-dolne.pl</t>
  </si>
  <si>
    <t xml:space="preserve">wspólna obsługa administracyjna,  finansowa, organizacyjna i prawna jednostek </t>
  </si>
  <si>
    <t>komputery</t>
  </si>
  <si>
    <t>kserokopioarki i urządzenia wielofunkcyjne</t>
  </si>
  <si>
    <t>centrala telefoniczna</t>
  </si>
  <si>
    <t>Laptopy</t>
  </si>
  <si>
    <t>2018-2021</t>
  </si>
  <si>
    <t>2018-2020</t>
  </si>
  <si>
    <t xml:space="preserve">biura CUW-zamykane drzwi </t>
  </si>
  <si>
    <t>Adres</t>
  </si>
  <si>
    <t xml:space="preserve">Liczba zatrudnionych </t>
  </si>
  <si>
    <t>Pełna nazwa jednostki</t>
  </si>
  <si>
    <t>Ulica</t>
  </si>
  <si>
    <t>Kod pocztowy</t>
  </si>
  <si>
    <t>Główne PKD</t>
  </si>
  <si>
    <t>REGON</t>
  </si>
  <si>
    <t>NIP</t>
  </si>
  <si>
    <t>Telefon</t>
  </si>
  <si>
    <t>E-mail</t>
  </si>
  <si>
    <t>Ogółem</t>
  </si>
  <si>
    <t>Nauczycieli</t>
  </si>
  <si>
    <t>Lokalizacje / Filie / Oddziały</t>
  </si>
  <si>
    <t>Opis działalności</t>
  </si>
  <si>
    <t>nie dotyczy</t>
  </si>
  <si>
    <t xml:space="preserve">ul. Dobra 8  </t>
  </si>
  <si>
    <t>38-700 Ustrzyki Dolne</t>
  </si>
  <si>
    <t>Maszyny, wyposażenie i urządzenia</t>
  </si>
  <si>
    <t>1.</t>
  </si>
  <si>
    <t>Wiata turystyczna duża nad strzelnicą miejską</t>
  </si>
  <si>
    <t>2.</t>
  </si>
  <si>
    <t>Namioty 3 szt.(organizacja w plenerze imprez)</t>
  </si>
  <si>
    <t>3.</t>
  </si>
  <si>
    <t xml:space="preserve">Infrastruktura 28 szlaków turystycznych </t>
  </si>
  <si>
    <t>4.</t>
  </si>
  <si>
    <t>Domki-budki drewniane (10 sztuk)</t>
  </si>
  <si>
    <t>17.</t>
  </si>
  <si>
    <t>Bieszczadzkie Centrum Turystyki i Promocji</t>
  </si>
  <si>
    <t>18. Centrum Usług Wspólnych</t>
  </si>
  <si>
    <t xml:space="preserve">Budynek szkolny </t>
  </si>
  <si>
    <t>blacha</t>
  </si>
  <si>
    <t xml:space="preserve">tak </t>
  </si>
  <si>
    <t>dobry</t>
  </si>
  <si>
    <t>nie</t>
  </si>
  <si>
    <t>nie nie</t>
  </si>
  <si>
    <t>2017 nowa kotłownia, termomodernizacja 2008</t>
  </si>
  <si>
    <t>tak</t>
  </si>
  <si>
    <t>50% tak</t>
  </si>
  <si>
    <t>Budynek świetlicy</t>
  </si>
  <si>
    <t>pustak, cegła</t>
  </si>
  <si>
    <t>termomodernizacja 2008</t>
  </si>
  <si>
    <t>tak- w pracowni komput.</t>
  </si>
  <si>
    <t>15. Szkoła Podstawowa w Ropience</t>
  </si>
  <si>
    <t>14 a. Zespół Szkół Sportowych</t>
  </si>
  <si>
    <t>Budynek główny szkoły</t>
  </si>
  <si>
    <t>Murowane z pustaka </t>
  </si>
  <si>
    <t> żelbetonowe</t>
  </si>
  <si>
    <t> Dach o konstrukcji drewnianej</t>
  </si>
  <si>
    <t>Blacha trapezowa </t>
  </si>
  <si>
    <t>docieplenie budynku , wymiana elewacji 2005, wymiana stolarki okiennej i drzwiowej 2002</t>
  </si>
  <si>
    <t>Budynek dawnego internatu ( obecnie kl.I-III SP swietlica, stołowka, biblioteka)</t>
  </si>
  <si>
    <t>Murowane z pustaka</t>
  </si>
  <si>
    <t> Stropodach z płyt żelbetonowych</t>
  </si>
  <si>
    <t>Papa </t>
  </si>
  <si>
    <t>docieplenie budynku , wymiana elewacji 200, wymiana stolarki okiennej i drzwiowej 2006, remont dachu 2006, przebudowa sal w internacie na izby lekcyjne 2010</t>
  </si>
  <si>
    <t>Sala gimnastyczna i boisko sportowe ul. Dobra 6</t>
  </si>
  <si>
    <t>Wiata metalowa Ustjanowa - trasy biegowe</t>
  </si>
  <si>
    <t>Drewniany domek sędziowski Ustjanowa - trasy biegowe</t>
  </si>
  <si>
    <t>Drewniany domek schron Ustjanowa - trasy biegowe</t>
  </si>
  <si>
    <t>Ogrodzenie ul. Dobra 6</t>
  </si>
  <si>
    <t>Studnia ul. Dobra 6</t>
  </si>
  <si>
    <t>Ulice i place ul. Dobra 6</t>
  </si>
  <si>
    <t xml:space="preserve">Zielona sala - infrastruktura lekkoatketyczna </t>
  </si>
  <si>
    <t>14. Szkoła Podstawowa na 2 w Ustrzykach Dolnych</t>
  </si>
  <si>
    <t xml:space="preserve">Budynek główny </t>
  </si>
  <si>
    <t>cegla</t>
  </si>
  <si>
    <t>beton</t>
  </si>
  <si>
    <t xml:space="preserve">przebudowa dachu elewacji 2004, przebudowa kuchni 2009, remont toalet 2012, </t>
  </si>
  <si>
    <t xml:space="preserve">Budynek </t>
  </si>
  <si>
    <t>suporex cegla</t>
  </si>
  <si>
    <t>papa</t>
  </si>
  <si>
    <t>wykonczenie sali cwiczeń 2007, wykonczenie wentylacji w pomieszczeniach lekcyjnych.</t>
  </si>
  <si>
    <t>Instalacja hydrantowa</t>
  </si>
  <si>
    <t> 2016</t>
  </si>
  <si>
    <t>Ogrodzenie</t>
  </si>
  <si>
    <t>Chodniki</t>
  </si>
  <si>
    <t>13. Szkoła Podstawowa nr 1 w Ustrzykach Dolnych</t>
  </si>
  <si>
    <t xml:space="preserve">Budynek szkoły Hoszów 31 </t>
  </si>
  <si>
    <t>1967 </t>
  </si>
  <si>
    <t>cegła </t>
  </si>
  <si>
    <t>beton </t>
  </si>
  <si>
    <t> blacha</t>
  </si>
  <si>
    <t xml:space="preserve">2009 r. – docieplenie budynku elewacja i strop, wymiana okien i drzwi </t>
  </si>
  <si>
    <t>Budynek gospodarczy z kotłownią Hoszów 31</t>
  </si>
  <si>
    <t>1997 </t>
  </si>
  <si>
    <t>cegła</t>
  </si>
  <si>
    <t>Studnia Hoszów 31</t>
  </si>
  <si>
    <t>12.Szkoła Podstawowa w Hoszowie</t>
  </si>
  <si>
    <t>Budynek szkolny ( z oświetleniem, kotłownią, oczyszczalnią biologiczną, studnią głębinową, parkingiem niestrzeżonym)</t>
  </si>
  <si>
    <t> Cegła i pustak</t>
  </si>
  <si>
    <t> Blacha trapezowa</t>
  </si>
  <si>
    <t xml:space="preserve">2007- docieplenie stropu, 2015 – odmalowanie pomieszczeń, 2017- modernizacja obiektu: wydzielenie dodatkowych sal lekcyjnych,2018 – urządzenie gabinetu pielęgniarki oraz pracowni chemicznej </t>
  </si>
  <si>
    <t xml:space="preserve">Ogrodzenie Wojtkowa 40  </t>
  </si>
  <si>
    <t> 2009</t>
  </si>
  <si>
    <t>Parking</t>
  </si>
  <si>
    <t>11. Szkoła Podstawowa w Wojtkowej</t>
  </si>
  <si>
    <t>Budynek szkoły</t>
  </si>
  <si>
    <t>cegła , pustak</t>
  </si>
  <si>
    <t>blachodachówka</t>
  </si>
  <si>
    <t>2007 termomodernizacja, docieplenie, wymiana okien, CO, 2009 budowa nowego dachu, 2016 wykonanie nowych pomieszczeń na częścią mieszkalną na poddaszu</t>
  </si>
  <si>
    <t>Budynek gospodarczy</t>
  </si>
  <si>
    <t>pustak</t>
  </si>
  <si>
    <t>beton, papa</t>
  </si>
  <si>
    <t>Ogrodzenie terenu szkoły</t>
  </si>
  <si>
    <t>Miasteczko ruchu drogowego</t>
  </si>
  <si>
    <t>10. Szkoła Podstawowa w Ustianowej Górnej</t>
  </si>
  <si>
    <t xml:space="preserve">1. </t>
  </si>
  <si>
    <t>Budynek przedszkola ( sprzet ogrodowy, ogrodzenie, parking)</t>
  </si>
  <si>
    <t>Cegła , pustak </t>
  </si>
  <si>
    <t>belkowo-pustakowe</t>
  </si>
  <si>
    <t>konstrukcja drewniana</t>
  </si>
  <si>
    <t>blacha dachowa</t>
  </si>
  <si>
    <t xml:space="preserve">nie </t>
  </si>
  <si>
    <t xml:space="preserve">2. </t>
  </si>
  <si>
    <t>Budynek kotłowni</t>
  </si>
  <si>
    <t xml:space="preserve">3. </t>
  </si>
  <si>
    <t xml:space="preserve">4. </t>
  </si>
  <si>
    <t>Siec kanalizacyjna</t>
  </si>
  <si>
    <t xml:space="preserve">5. </t>
  </si>
  <si>
    <t>drogi i chodniki</t>
  </si>
  <si>
    <t xml:space="preserve">6. </t>
  </si>
  <si>
    <t>Nawierzchnia wraz z drenażem</t>
  </si>
  <si>
    <t>9. Przedszkole nr 2</t>
  </si>
  <si>
    <t>Budynek</t>
  </si>
  <si>
    <t>1962, 2017 przebudowa</t>
  </si>
  <si>
    <t>cegła, pustak</t>
  </si>
  <si>
    <t>2017przebudowa, 2008 termomodernizacja, docieplenie, wymiana okien, co</t>
  </si>
  <si>
    <t>nawierzchnia placu zabaw</t>
  </si>
  <si>
    <t>Ogrodzenie  ul. Pionierska 8, Ustrzyki Dolne</t>
  </si>
  <si>
    <t>8. Przedszkole nr 1</t>
  </si>
  <si>
    <t>Budynek żłobka</t>
  </si>
  <si>
    <t>Rdzeń żelbetowy+wypełnienie 2 bloczków gazobetonowych , ocieplenie styropianem 15 cm</t>
  </si>
  <si>
    <t>płyta żelbetowa</t>
  </si>
  <si>
    <t>bardzo dobry</t>
  </si>
  <si>
    <t>obiekt nowo wybudowany</t>
  </si>
  <si>
    <t>drogi i place</t>
  </si>
  <si>
    <t>7. Żłobek Miejski w Ustrzykach Dolnych</t>
  </si>
  <si>
    <t>6. Środowiskowy Dom Samopomocy</t>
  </si>
  <si>
    <t>Budynek garażowy z brama garazową</t>
  </si>
  <si>
    <t xml:space="preserve">Budynek ubezpieczany przez ŚDS </t>
  </si>
  <si>
    <t xml:space="preserve">20,00 powierzchnia użytkowana przez MGOPS </t>
  </si>
  <si>
    <t>Ściany nośne zewnętrzne grubość 38 cm warstwowe z pustakow i cegły na zaprawie cem.-wap.</t>
  </si>
  <si>
    <t xml:space="preserve">Więźba dachowa z drewna, pokrycie blachą  powlekaną dachówkową </t>
  </si>
  <si>
    <t xml:space="preserve">2019 - remont dachu, docieplenie i elewacja, posadzka, </t>
  </si>
  <si>
    <t>5. Miejsko-Gminny Ośrodek Pomocy Społecznej</t>
  </si>
  <si>
    <t>5 a. Miejsko-Gminny Ośrodek Pomocy Społecznej - Dzienny Dom Pomocy Akademia Bieszczadzkiego Seniora</t>
  </si>
  <si>
    <t>5 b. Miejsko-Gminny Ośrodek Pomocy Społecznej - Dzienny Dom Senior+</t>
  </si>
  <si>
    <t>Budynek biblioteki  uL. Rynek 5 (WO)</t>
  </si>
  <si>
    <t>1968 </t>
  </si>
  <si>
    <t> Cegła pełna</t>
  </si>
  <si>
    <t> Gęstożebrowe typu Akerman</t>
  </si>
  <si>
    <t> drewno</t>
  </si>
  <si>
    <t>2005,2006-remont całego budynku, 2016 remont 2 pomieszczeń</t>
  </si>
  <si>
    <t>Popiersie przy ul. Rynek 5</t>
  </si>
  <si>
    <t>4. Powiatowa i Miejska Biblioteka Publiczna</t>
  </si>
  <si>
    <t>Budynek kina ul. 29 listopada 31</t>
  </si>
  <si>
    <t> cegła</t>
  </si>
  <si>
    <t>blacha </t>
  </si>
  <si>
    <t>2015 remont łazienki i schodów, modernizacja instalacji elektrycznej,  2012 adaptacja pomieszczen , 2009 remont pomieszczen biurowych, holu i klatki schodowej, 2004 wymiana pokrycia dachu modernizacja sanitariatów, obecnie Budynek jest w trakcie realizacji projektu "Kompleksowa modernizacja, odnowa i ochrona budynku Ustrzyckiego Domu Kultury w Ustrzykach Dolnych wraz z digitalizacją/udostepnieniem zasobów informacyjnych"</t>
  </si>
  <si>
    <t xml:space="preserve">Magazyn </t>
  </si>
  <si>
    <t> suporex</t>
  </si>
  <si>
    <t>Kotłownia z przybudówką</t>
  </si>
  <si>
    <t>3. Ustrzycki Dom Kultury</t>
  </si>
  <si>
    <r>
      <rPr>
        <b/>
        <sz val="8"/>
        <rFont val="Cambria"/>
        <family val="1"/>
        <charset val="238"/>
      </rPr>
      <t xml:space="preserve">Stały dozór fizyczny - ochrona własna 
</t>
    </r>
    <r>
      <rPr>
        <b/>
        <i/>
        <sz val="8"/>
        <rFont val="Cambria"/>
        <family val="1"/>
        <charset val="238"/>
      </rPr>
      <t>(w jakich godzinach)</t>
    </r>
  </si>
  <si>
    <r>
      <rPr>
        <b/>
        <sz val="8"/>
        <rFont val="Cambria"/>
        <family val="1"/>
        <charset val="238"/>
      </rPr>
      <t xml:space="preserve">Stały dozór fizyczny - pracownicy firmy ochrony mienia. 
</t>
    </r>
    <r>
      <rPr>
        <b/>
        <i/>
        <sz val="8"/>
        <rFont val="Cambria"/>
        <family val="1"/>
        <charset val="238"/>
      </rPr>
      <t>(w jakich godzinach)</t>
    </r>
  </si>
  <si>
    <r>
      <rPr>
        <b/>
        <sz val="8"/>
        <rFont val="Cambria"/>
        <family val="1"/>
        <charset val="238"/>
      </rPr>
      <t xml:space="preserve">Gaśnice
</t>
    </r>
    <r>
      <rPr>
        <b/>
        <i/>
        <sz val="8"/>
        <rFont val="Cambria"/>
        <family val="1"/>
        <charset val="238"/>
      </rPr>
      <t>(podać liczbę)</t>
    </r>
  </si>
  <si>
    <r>
      <rPr>
        <b/>
        <sz val="8"/>
        <rFont val="Cambria"/>
        <family val="1"/>
        <charset val="238"/>
      </rPr>
      <t xml:space="preserve">Agregaty gaśnicze
</t>
    </r>
    <r>
      <rPr>
        <b/>
        <i/>
        <sz val="8"/>
        <rFont val="Cambria"/>
        <family val="1"/>
        <charset val="238"/>
      </rPr>
      <t>(podać liczbę)</t>
    </r>
  </si>
  <si>
    <r>
      <rPr>
        <b/>
        <sz val="8"/>
        <rFont val="Cambria"/>
        <family val="1"/>
        <charset val="238"/>
      </rPr>
      <t xml:space="preserve">Hydranty wewnętrzne
</t>
    </r>
    <r>
      <rPr>
        <b/>
        <i/>
        <sz val="8"/>
        <rFont val="Cambria"/>
        <family val="1"/>
        <charset val="238"/>
      </rPr>
      <t>(podać liczbę)</t>
    </r>
  </si>
  <si>
    <r>
      <rPr>
        <b/>
        <sz val="8"/>
        <rFont val="Cambria"/>
        <family val="1"/>
        <charset val="238"/>
      </rPr>
      <t xml:space="preserve">Hydranty zewnętrzne
</t>
    </r>
    <r>
      <rPr>
        <b/>
        <i/>
        <sz val="8"/>
        <rFont val="Cambria"/>
        <family val="1"/>
        <charset val="238"/>
      </rPr>
      <t>(podać liczbę)</t>
    </r>
  </si>
  <si>
    <r>
      <rPr>
        <b/>
        <sz val="8"/>
        <rFont val="Cambria"/>
        <family val="1"/>
        <charset val="238"/>
      </rPr>
      <t xml:space="preserve">Koce gaśnicze
</t>
    </r>
    <r>
      <rPr>
        <b/>
        <i/>
        <sz val="8"/>
        <rFont val="Cambria"/>
        <family val="1"/>
        <charset val="238"/>
      </rPr>
      <t>(podać liczbę)</t>
    </r>
  </si>
  <si>
    <r>
      <rPr>
        <b/>
        <sz val="8"/>
        <rFont val="Cambria"/>
        <family val="1"/>
        <charset val="238"/>
      </rPr>
      <t xml:space="preserve">Sprawna instalacja gaśnicza
</t>
    </r>
    <r>
      <rPr>
        <b/>
        <i/>
        <sz val="8"/>
        <rFont val="Cambria"/>
        <family val="1"/>
        <charset val="238"/>
      </rPr>
      <t>(rodzaj instalacji gaśniczej)</t>
    </r>
  </si>
  <si>
    <t>2. Ośrodek Sportu i Rekreacji</t>
  </si>
  <si>
    <t> Budynek pływalni</t>
  </si>
  <si>
    <t>2000 </t>
  </si>
  <si>
    <t>2227 </t>
  </si>
  <si>
    <t>Szkielet betonowy wypełniony cegłą, ocieplony styropianem </t>
  </si>
  <si>
    <t> Prefabrykaty kanałowe</t>
  </si>
  <si>
    <t>Wiązary z drewna klejonego, blacha konstrukcyjna trapezowa, wełna prasowana </t>
  </si>
  <si>
    <t>nienie</t>
  </si>
  <si>
    <t>Budynek zaplecza basenów zewnętrznych </t>
  </si>
  <si>
    <t>2011 </t>
  </si>
  <si>
    <t>109 </t>
  </si>
  <si>
    <t> Szkielet betonowy wypełniony cegłą, ocieplony styropianem</t>
  </si>
  <si>
    <t> Płyty żelbetowe</t>
  </si>
  <si>
    <t>Więźba dachowa krokwie drewniane </t>
  </si>
  <si>
    <t>Budynek pompowni</t>
  </si>
  <si>
    <t> Beton</t>
  </si>
  <si>
    <t>Budynek hali sportowej ul. 29 Listopada 21</t>
  </si>
  <si>
    <t>żelbet</t>
  </si>
  <si>
    <t>5.</t>
  </si>
  <si>
    <t xml:space="preserve">Basen dla dzieci Gombrowicza 49 </t>
  </si>
  <si>
    <t> Beton oklejony folią</t>
  </si>
  <si>
    <t>6.</t>
  </si>
  <si>
    <t xml:space="preserve">Basen pływacki Gombrowicza 49 </t>
  </si>
  <si>
    <t xml:space="preserve"> Beton oklejony folią</t>
  </si>
  <si>
    <t>7.</t>
  </si>
  <si>
    <t xml:space="preserve">Basen rekreacyjny Gombrowicza 49 </t>
  </si>
  <si>
    <t>8.</t>
  </si>
  <si>
    <t xml:space="preserve">Zjeżdżalnia ANAKONDA Gombrowicza 49 </t>
  </si>
  <si>
    <t>Konstrukcja stalowa, laminat</t>
  </si>
  <si>
    <t>9.</t>
  </si>
  <si>
    <t xml:space="preserve">Zjeżdżalnia rodzinna Gombrowicza 49 </t>
  </si>
  <si>
    <t>10.</t>
  </si>
  <si>
    <t xml:space="preserve">Ogrodzenie Gombrowicza 49 </t>
  </si>
  <si>
    <t>Elementy stalowe</t>
  </si>
  <si>
    <t>11.</t>
  </si>
  <si>
    <t xml:space="preserve">Oświetlenie  terenu, Gombrowicza 49 </t>
  </si>
  <si>
    <t>Słupy metalowe</t>
  </si>
  <si>
    <t>12.</t>
  </si>
  <si>
    <t xml:space="preserve">Boiska sportowe Gombrowicza 49 </t>
  </si>
  <si>
    <t>13.</t>
  </si>
  <si>
    <t xml:space="preserve">Siłownia zewnetrzna Gombrowicza 49 </t>
  </si>
  <si>
    <t>elementy stalowe, plastik</t>
  </si>
  <si>
    <t>14.</t>
  </si>
  <si>
    <t xml:space="preserve">Huśtwawka podwójna Gombrowicza 49 </t>
  </si>
  <si>
    <t>elementy stalowe</t>
  </si>
  <si>
    <t>15.</t>
  </si>
  <si>
    <t xml:space="preserve">Karuzela okrągła Gombrowicza 49 </t>
  </si>
  <si>
    <t>16.</t>
  </si>
  <si>
    <t>Biosko szkolne ( ORLIK )</t>
  </si>
  <si>
    <t xml:space="preserve">Ogrodzenie boiska </t>
  </si>
  <si>
    <t>18.</t>
  </si>
  <si>
    <t>Instalacja sanitarna hala sportowa</t>
  </si>
  <si>
    <t> 2011</t>
  </si>
  <si>
    <t>19.</t>
  </si>
  <si>
    <t>Linia kablowa hala sportowa</t>
  </si>
  <si>
    <t>20.</t>
  </si>
  <si>
    <t>Oświetlenie terenu hala sportowa</t>
  </si>
  <si>
    <t>21.</t>
  </si>
  <si>
    <t>Parking z kostki brukowej hala sportowa</t>
  </si>
  <si>
    <t>22.</t>
  </si>
  <si>
    <t>Lodowisko</t>
  </si>
  <si>
    <t>23.</t>
  </si>
  <si>
    <t>Labirynt z thuji</t>
  </si>
  <si>
    <t>OŚRODEK SPORTU I REKREACJI W USTRZYKACH DOLNYCH</t>
  </si>
  <si>
    <t>ul. Gombrowicza 49</t>
  </si>
  <si>
    <t>9311Z</t>
  </si>
  <si>
    <t>370508559</t>
  </si>
  <si>
    <t>6891165644</t>
  </si>
  <si>
    <t>osir@ustrzyki-dolne.pl</t>
  </si>
  <si>
    <t>Działalność Obiektów Sportowych</t>
  </si>
  <si>
    <t>2.OŚRODEK SPORTU I REKREACJI W USTRZYKACH DOLNYCH</t>
  </si>
  <si>
    <t>,</t>
  </si>
  <si>
    <t>Budynek ŚDS ul. Wyzwolenia 7</t>
  </si>
  <si>
    <t>Ściany nośne zewnętrzne grubość 38 cm warstwowe z pustakow i cegły na zaprawie cem.-wap. Ściany wewnętrzne grubość 24 cm z pustaków i cegły pełnej. Ściany działowe wewnętrzne grubość 25 cm i 12 cm murowane z cegły ceramicznej, pustaków piano- betonowych</t>
  </si>
  <si>
    <t>Żelbetowe płytowe</t>
  </si>
  <si>
    <t>Stropodach nieużytkowy. Wejście na strych- stopnie szczeblowe, zamontowane na ścianie</t>
  </si>
  <si>
    <t>Więźba dachowa z drewna o konstrukcji  płatwiowo- kleszczowej, pokrycie blachą stalową, trapezową, powlekaną</t>
  </si>
  <si>
    <t>brak</t>
  </si>
  <si>
    <t>2016 - remont dachu, 2017 - docieplenie i elewacja, 2018 - remont pomieszczen, wymiana sieci elektrycznej, 2021,2022- remont pomieszczeń na parterze</t>
  </si>
  <si>
    <t>sejf</t>
  </si>
  <si>
    <t>Sciany nośne zewnętrzne grubość 38 cm warstwowe z pustaków i cegły na zaprawie cem.-wap.</t>
  </si>
  <si>
    <t>Więźba dachowa z drewna, pokrycie blachą stalową trapezową, powlekaną</t>
  </si>
  <si>
    <t>2019 - remont dchu, docieplenie i elewacja, posadzka, instalacja elektryczna</t>
  </si>
  <si>
    <t>Wiata śmietnikowa</t>
  </si>
  <si>
    <t>Ogrodzenie SDS</t>
  </si>
  <si>
    <t>Oświetlenie SDS</t>
  </si>
  <si>
    <t>Place i drogi ŚDS</t>
  </si>
  <si>
    <t>Sieć wodociągowa ŚDS</t>
  </si>
  <si>
    <t>Kanalizacja deszczowa  ŚDS</t>
  </si>
  <si>
    <t>Sieć cieplna SDS</t>
  </si>
  <si>
    <t>Traktorek HUSGVARNA TC 139T (do koszenia trawy)</t>
  </si>
  <si>
    <r>
      <t xml:space="preserve">Stały dozór fizyczny - ochrona własna 
</t>
    </r>
    <r>
      <rPr>
        <b/>
        <i/>
        <sz val="9"/>
        <rFont val="Arial"/>
        <family val="2"/>
        <charset val="238"/>
      </rPr>
      <t>(w jakich godzinach)</t>
    </r>
  </si>
  <si>
    <r>
      <t xml:space="preserve">Stały dozór fizyczny - pracownicy firmy ochrony mienia. 
</t>
    </r>
    <r>
      <rPr>
        <b/>
        <i/>
        <sz val="9"/>
        <rFont val="Arial"/>
        <family val="2"/>
        <charset val="238"/>
      </rPr>
      <t>(w jakich godzinach)</t>
    </r>
  </si>
  <si>
    <r>
      <t xml:space="preserve">Gaśnice
</t>
    </r>
    <r>
      <rPr>
        <b/>
        <i/>
        <sz val="9"/>
        <rFont val="Arial"/>
        <family val="2"/>
        <charset val="238"/>
      </rPr>
      <t>(podać liczbę)</t>
    </r>
  </si>
  <si>
    <r>
      <t xml:space="preserve">Agregaty gaśnicze
</t>
    </r>
    <r>
      <rPr>
        <b/>
        <i/>
        <sz val="9"/>
        <rFont val="Arial"/>
        <family val="2"/>
        <charset val="238"/>
      </rPr>
      <t>(podać liczbę)</t>
    </r>
  </si>
  <si>
    <r>
      <t xml:space="preserve">Hydranty wewnętrzne
</t>
    </r>
    <r>
      <rPr>
        <b/>
        <i/>
        <sz val="9"/>
        <rFont val="Arial"/>
        <family val="2"/>
        <charset val="238"/>
      </rPr>
      <t>(podać liczbę)</t>
    </r>
  </si>
  <si>
    <r>
      <t xml:space="preserve">Hydranty zewnętrzne
</t>
    </r>
    <r>
      <rPr>
        <b/>
        <i/>
        <sz val="9"/>
        <rFont val="Arial"/>
        <family val="2"/>
        <charset val="238"/>
      </rPr>
      <t>(podać liczbę)</t>
    </r>
  </si>
  <si>
    <r>
      <t xml:space="preserve">Koce gaśnicze
</t>
    </r>
    <r>
      <rPr>
        <b/>
        <i/>
        <sz val="9"/>
        <rFont val="Arial"/>
        <family val="2"/>
        <charset val="238"/>
      </rPr>
      <t>(podać liczbę)</t>
    </r>
  </si>
  <si>
    <r>
      <t xml:space="preserve">Sprawna instalacja gaśnicza
</t>
    </r>
    <r>
      <rPr>
        <b/>
        <i/>
        <sz val="9"/>
        <rFont val="Arial"/>
        <family val="2"/>
        <charset val="238"/>
      </rPr>
      <t>(rodzaj instalacji gaśniczej)</t>
    </r>
  </si>
  <si>
    <t xml:space="preserve"> WO </t>
  </si>
  <si>
    <t>Materiał</t>
  </si>
  <si>
    <t>Ilość kilometrów i metrów</t>
  </si>
  <si>
    <t>418,8 km</t>
  </si>
  <si>
    <r>
      <t>Szlak Kolonizacji Józefińskiej</t>
    </r>
    <r>
      <rPr>
        <sz val="7"/>
        <color rgb="FF000000"/>
        <rFont val="Arial"/>
        <family val="2"/>
        <charset val="238"/>
      </rPr>
      <t xml:space="preserve"> w miejscowościach: Ustrzyki Dolne, Bandrów, Stebnik, Brzegi Dolne, Krościenko</t>
    </r>
  </si>
  <si>
    <t>Tablica informacyjna (konstrukcja drewniana z tablicą informacyjną - blacha) – 5; słup - 5; - kierunkowskaz -  27; ogrodzenie na cmentarzu ewangelickim w Brzegach Dolnych - 100 m</t>
  </si>
  <si>
    <t>20 km</t>
  </si>
  <si>
    <r>
      <t xml:space="preserve">Szlak Naftowy – jak to z ropą drzewiej bywało </t>
    </r>
    <r>
      <rPr>
        <sz val="7"/>
        <color rgb="FF000000"/>
        <rFont val="Arial"/>
        <family val="2"/>
        <charset val="238"/>
      </rPr>
      <t>w miejscowościach: Ustrzyki Dolne, Brzegi Dolne, Łodyna, Leszczowate, Brelików, Ropienka, Serednica, Dźwiniacz Dolny,</t>
    </r>
  </si>
  <si>
    <t>2017, 2018, 2019</t>
  </si>
  <si>
    <t>Tablica informacyjna (konstrukcja drewniana z tablicą  informacyjną - blacha) - 12;  - słup - 9; -  kierunkowskaz - 35; ogrodzenie i kładka  w Leszczowatem; - Minimuzeum Kopalnictwa Ropy Naftowej w Brzegach Dolnych - urządzenia naftowe z 17 tabliczkami informacyjnymi,  barierki odgradzające zwiedzających od urządzeń kopalnianych; - komplet drewniany (ławostół, stojak na rowery i narty, kosz na śmieci) - 3</t>
  </si>
  <si>
    <t>30 km</t>
  </si>
  <si>
    <r>
      <t>Szlak Umocnień Obronnych i Pomników Przeszłości</t>
    </r>
    <r>
      <rPr>
        <sz val="7"/>
        <color rgb="FF000000"/>
        <rFont val="Arial"/>
        <family val="2"/>
        <charset val="238"/>
      </rPr>
      <t xml:space="preserve"> w miejscowościach: Ustrzyki Dolne i Brzegi Dolne</t>
    </r>
  </si>
  <si>
    <r>
      <t>Tablica informacyjna (konstrukcja metalowa ukośna z tablicą dibond) - 4; tablica informacyjna ((konstrukcja drewniana z tablicą -  blacha) - 3; - słup - 9; - kierunkowskaz - 30; odnowiony cmentarz żydowski- ogrodzenie 10 m; Zęby Smoka – 2 kładki oraz 50 m</t>
    </r>
    <r>
      <rPr>
        <i/>
        <sz val="7"/>
        <color rgb="FFFF0000"/>
        <rFont val="Arial"/>
        <family val="2"/>
        <charset val="238"/>
      </rPr>
      <t>.</t>
    </r>
    <r>
      <rPr>
        <sz val="7"/>
        <color rgb="FF000000"/>
        <rFont val="Arial"/>
        <family val="2"/>
        <charset val="238"/>
      </rPr>
      <t xml:space="preserve"> ogrodzenia; pomniki na szlaku; komplety drewniane (ławostół, stojak na rowery i narty, kosz na śmieci) - 4</t>
    </r>
  </si>
  <si>
    <r>
      <t>Korona Ustrzyckich Gór</t>
    </r>
    <r>
      <rPr>
        <sz val="7"/>
        <color rgb="FF000000"/>
        <rFont val="Arial"/>
        <family val="2"/>
        <charset val="238"/>
      </rPr>
      <t xml:space="preserve"> obejmująca 5 szczytów okalających Ustrzyki Dolne:  Kamienna Laworta, Mały Król, Holica, Gromadzyń, Orlik</t>
    </r>
  </si>
  <si>
    <t>Tablica informacyjna w rynku - 1, - tablica mniejsza - 6, - słup rzeźbiony – 5; słup duży i przedłużający – 30; -  kierunkowskaz - 70;  komplet drewniany (ławostółł, stojak na rowery i narty, kosz na śmieci) – 10</t>
  </si>
  <si>
    <t>32 km</t>
  </si>
  <si>
    <t>Łaczniki do Korony Ustrzyckich Gór:</t>
  </si>
  <si>
    <t>Tablica informacyjna – 4;  komplet drewniany (ławostół, stojak na rowery i narty, kosz na śmieci) – 4</t>
  </si>
  <si>
    <t>Gromadzyń – Jasień – Orlik</t>
  </si>
  <si>
    <t>Orlik – Kamienna Laworta</t>
  </si>
  <si>
    <t>Kamienna Laworta – Mały Król</t>
  </si>
  <si>
    <t>Holica – Równia – Gromadzyń</t>
  </si>
  <si>
    <t>Łącznik z Małego Króla do Ustjanowej</t>
  </si>
  <si>
    <t>Tablica informacyjna (konstrukcja drewniana z tablicą  informacyjną - blacha) – 1; słup duży i przedłużający - 14; - kierunkowskaz - 22</t>
  </si>
  <si>
    <t>5 km</t>
  </si>
  <si>
    <t xml:space="preserve">Szlak Budowli i Pomników Sakralnych </t>
  </si>
  <si>
    <t>Tablica informacyjna (konstrukcja drewniana z tablicą informacyjną – blacha) – 1; słup – 8; - kierunkowskaz – 45</t>
  </si>
  <si>
    <t>8 km</t>
  </si>
  <si>
    <t>Ścieżka spacerowa w Parku pod Dębami</t>
  </si>
  <si>
    <t>Tablica informacyjna (konstrukcja drewniana z tablicą informacyjną – blacha) – 2; słup – 1; kierunkowskaz – 5</t>
  </si>
  <si>
    <t>300 m</t>
  </si>
  <si>
    <t>Bieszczadzka Gra Terenowa na styku kultur – szlak kulturowo – przyrodniczy</t>
  </si>
  <si>
    <t>Tablica informacyjna – 1; - tablica na konstrukcjach metalowych z grafiką na dibond i aplikacją – 19</t>
  </si>
  <si>
    <t>35 km</t>
  </si>
  <si>
    <t>Szlaki spacerowe: czerwony, niebieski, zielony, żółty, czarny</t>
  </si>
  <si>
    <t>Szlaki spacerowe przebiegające przez szczyty: Kamienna Laworta, Mały Król, Gromadzyń, Orlik oznaczone znakami szlaków spacerowych – słup - 35; - kierunkowskaz - 60</t>
  </si>
  <si>
    <t>25 km</t>
  </si>
  <si>
    <t>Ustrzycka Rozeta w miejscowościach Zadwórze i Hoszowczyk</t>
  </si>
  <si>
    <t>Tablica informacyjna – 2; słup - 40; kierunkowskaz - 80; - komplet drewniany    (ławostół, stojak na rowery i narty, kosz na śmieci) – 2</t>
  </si>
  <si>
    <t xml:space="preserve">10 km </t>
  </si>
  <si>
    <t>Żukowem do Krainy Lipeckiej</t>
  </si>
  <si>
    <t>Tablica schematyczna – 10; - słup - 10; -kierunkowskaz - 40</t>
  </si>
  <si>
    <t xml:space="preserve">Szlak Źródła Strwiąża </t>
  </si>
  <si>
    <t>Tablica informacyjna- 9; słup – 20;</t>
  </si>
  <si>
    <t xml:space="preserve">8 km </t>
  </si>
  <si>
    <t>Kierunkowskaz – 45; ławostół – 1;</t>
  </si>
  <si>
    <t>Stojak na rowery i narty - 1</t>
  </si>
  <si>
    <t xml:space="preserve">Ustrzycka Rozeta – Jałowe </t>
  </si>
  <si>
    <t>Tablica informacyjna – 1; słup – 18;</t>
  </si>
  <si>
    <t xml:space="preserve">6 km </t>
  </si>
  <si>
    <t xml:space="preserve">Kierunkowskaz – 40 </t>
  </si>
  <si>
    <t xml:space="preserve">Ustrzycka Rozeta – Hoszów </t>
  </si>
  <si>
    <t xml:space="preserve">Tablica informacyjna – 1; słup – 18; kierunkowskaz – 40 </t>
  </si>
  <si>
    <t xml:space="preserve">Ustrzycka Rozeta – Równia </t>
  </si>
  <si>
    <t xml:space="preserve">Tablica informacyjna – 1; słup – 18; </t>
  </si>
  <si>
    <t xml:space="preserve">16. </t>
  </si>
  <si>
    <t xml:space="preserve">Ustrzycka Rozeta – Ustjanowa </t>
  </si>
  <si>
    <t>6 km</t>
  </si>
  <si>
    <t xml:space="preserve">Bieszczadzka Gra Terenowa Ziemia Ustrzycka Barwna Kulturowo </t>
  </si>
  <si>
    <t>Tablica na konstrukcjach metalowych z grafiką na dibond i aplikacją - 33</t>
  </si>
  <si>
    <t xml:space="preserve">108 km </t>
  </si>
  <si>
    <t>Szlak Turystyczny Rowerowy:</t>
  </si>
  <si>
    <t>Ropienka – Stańkowa - Zawadka</t>
  </si>
  <si>
    <t>Tablica informacyjna – 3; komplet drewniany (ławostół, stojak na rowery i narty, kosz na śmieci) – 3; słup – 19; kierunkowskaz – 19; zabytkowa brama - 1</t>
  </si>
  <si>
    <t>18 km</t>
  </si>
  <si>
    <t>Szlak rowerowy na Kamienną Lawortę</t>
  </si>
  <si>
    <t>Tablica informacyjna  -  2, słup – 10, stojak na rowery i narty - 2</t>
  </si>
  <si>
    <t>12,5 km</t>
  </si>
  <si>
    <t>Ustrzycka Rozeta - Bandrów</t>
  </si>
  <si>
    <t xml:space="preserve"> Wiata – 1; komplet drewniany (ławostół, stojak na rowery i narty, kosz na śmieci ) – 1; słup duży - 20, słup przedłużający – 15, stojak na foldery - 2</t>
  </si>
  <si>
    <t>Ustrzycka Rozeta – Brzegi Dolne</t>
  </si>
  <si>
    <t xml:space="preserve"> Wiata – 1; komplet drewniany (ławostół, stojak na rowery i narty, kosz na śmieci) – 1, słup duży - 20, słup przedłużający – 15, stojak na foldery - 2</t>
  </si>
  <si>
    <t>Ustrzycka Rozeta – Hoszów część II</t>
  </si>
  <si>
    <t>Ustrzycka Rozeta – Jałowe część II</t>
  </si>
  <si>
    <t xml:space="preserve"> Wiata – 1; komplet drewniany (ławostół, stojak na rowery i narty, kosz na śmieci)  – 1, słup duży - 20, słup przedłużający – 15, stojak na foldery - 2</t>
  </si>
  <si>
    <t>24.</t>
  </si>
  <si>
    <t>Ustrzycka Rozeta – Krościenko</t>
  </si>
  <si>
    <t xml:space="preserve"> Wiata – 1; komplet drewniany (ławostół, stojak na rowery i narty, kosz na śmieci)  – 1 słup duży - 20, słup przedłużający – 15, stojak na foldery - 2</t>
  </si>
  <si>
    <t>25.</t>
  </si>
  <si>
    <t>Ustrzycka Rozeta - Łodyna</t>
  </si>
  <si>
    <t>26.</t>
  </si>
  <si>
    <t>Ustrzycka Rozeta – Równia część II</t>
  </si>
  <si>
    <t>27.</t>
  </si>
  <si>
    <t>Ustrzycka Rozeta – Ustjanowa część II</t>
  </si>
  <si>
    <t>28.</t>
  </si>
  <si>
    <t>Szlak Nordic Walking</t>
  </si>
  <si>
    <t>Tablica informacyjna - 7, słup duży - 8, homologacja - 1</t>
  </si>
  <si>
    <t>7 km</t>
  </si>
  <si>
    <t>Maszyny, wyposażenie i urządzenia:</t>
  </si>
  <si>
    <t>Maszyny, wyposażenie i urządzenia,:</t>
  </si>
  <si>
    <t xml:space="preserve">7. </t>
  </si>
  <si>
    <t xml:space="preserve">8. </t>
  </si>
  <si>
    <t>USTRZYCKI DOM KULTURY</t>
  </si>
  <si>
    <t>9004Z</t>
  </si>
  <si>
    <t>001033591</t>
  </si>
  <si>
    <t>6890000941</t>
  </si>
  <si>
    <t>w.szott@ustrzyki-dolne.pl</t>
  </si>
  <si>
    <t>POWIATOWA I MIEJSKA BIBLIOTEKA PUBLICZNA IM. PROF.. EUGENIUSZA WANIEKA W USTRZYKACH DOLNYCH</t>
  </si>
  <si>
    <t>RYNEK, 5</t>
  </si>
  <si>
    <t>9101A</t>
  </si>
  <si>
    <t>w.domiszewski@biblioteka-ustrzyki.pl</t>
  </si>
  <si>
    <t>działalność bibliotek</t>
  </si>
  <si>
    <t xml:space="preserve">Miejsko-Gminny Ośrodek Pomocy Społecznej </t>
  </si>
  <si>
    <t>ul.Wyzwolenia 7</t>
  </si>
  <si>
    <t>8899Z</t>
  </si>
  <si>
    <t>sekretariat.mgops@ustrzyki-dolne.pl</t>
  </si>
  <si>
    <t>Miejsko – Gminny Ośrodek Pomocy Społecznej w Ustrzykach Dolnych jest samodzielną jednostką organizacyjną Gminy, działającą w formie jednostki budżetowej. Ośrodek realizuje zadania własne gminy z zakresu pomocy społecznej, o których mowa w art. 17 ustawy o pomocy społecznej oraz zadania zlecone gminie z zakresu  administracji rządowej, o których mowa w art. 18 w/w ustawy.</t>
  </si>
  <si>
    <t>ul.29 Listopada 22, 38-700 Ustrzyki Dolne</t>
  </si>
  <si>
    <t>5a</t>
  </si>
  <si>
    <t>5b</t>
  </si>
  <si>
    <t xml:space="preserve">Miejsko Gminny Ośrodek Pomocy Społecznej </t>
  </si>
  <si>
    <t xml:space="preserve">ul. Wyzwolenia 7 </t>
  </si>
  <si>
    <t xml:space="preserve">Dzienny Dom Pomocy „Akademia Bieszczadzkiego Seniora” jest placówką wspierającą ludzi starszych z terenu Gminy Ustrzyki Dolne, kobiet i mężczyzn nieaktywnych zawodowo, którzy ze względu na wiek, chorobę lub niepełnosprawność wymagają opieki i pomocy w zaspokajaniu co najmniej jednej z podstawowych 
czynności dnia codziennego. Dom jest czynny przez 5 dni w tygodniu od poniedziałku do piątku w godzinach od 7;30 do 15;30. </t>
  </si>
  <si>
    <t>Dzienny Dom Pomocy "Akademia Bieszczadzkiego Seniora"                                                                                                                                                           ul. 29 Listopada 22, 38-700 Ustrzyki Dolne (parter budynku)</t>
  </si>
  <si>
    <t>ul. Wyzwolenia 7</t>
  </si>
  <si>
    <t>Dzienny  Dom „Senior +” jest ośrodkiem wsparcia, działającym w ramach jednostki budżetowej Miejsko-Gminnego Ośrodka Pomocy Społecznej  w Ustrzykach Dolnych.  Mieści się na parterze budynku przy ulicy 29 Listopada 22               w Ustrzykach Dolnych. Ośrodek  wsparcia działa od  2020r. Z ośrodka korzysta 15 osób podopiecznych</t>
  </si>
  <si>
    <t>Dzienny Dom "Senior+" ul. 29 Listopada 22, 38-700 Ustrzyki Dolne (parter budynku)</t>
  </si>
  <si>
    <t xml:space="preserve">Srodowiskowy Dom Samopomocy </t>
  </si>
  <si>
    <t>ul. Wyzwolenia  7</t>
  </si>
  <si>
    <t>8810Z</t>
  </si>
  <si>
    <t>sekretariat@sds.ustrzyki-dolne.pl</t>
  </si>
  <si>
    <t>Środowiskowy Dom Samopomocy  (ŚDS) jest dziennym ośrodkiem wsparcia, który powstał 1 listopada 2001 r. Celem głownym ŚDS jest wsparcie dorosłych osób niepełnosprawnych i ich rodzin zamieszkujących w powiecie bieszczadzkim. ŚDS odpowiada na potrzeby osób chorych psychicznie, osób z niepełnosprawnością intelektualną oraz osób wykazujących inne przewlekłe zaburzenia czynności psychicznych żyjącychw nwaszym środowisku lokalnym, którzy w wyniku skutków ograniczenia sprawnoścci fizycznej, psychicznej, intelektualnej posiadają również duże ograniczenia zdolności integracji społecznej.  Poprzez indywidualne oraz zespołowe treningi samoobsługi oraz umiejętności społecnych, uczy, rozwija lub podtrzymuje umiejętności w zakresie czynności dnia codziennego i funkcjonowania w życiu społecznym.</t>
  </si>
  <si>
    <t>ŻŁOBEK MIEJSKI W USTRZYKACH DOLNYCH</t>
  </si>
  <si>
    <t>ul. Pionierska 8</t>
  </si>
  <si>
    <t>k.kwasnik@ustrzyki-dolne.pl</t>
  </si>
  <si>
    <t>opieka dzieci do lat 3</t>
  </si>
  <si>
    <t>PRZEDSZKOLE NR 1 W USTRZYKACH DOLNYCH</t>
  </si>
  <si>
    <t>8510Z</t>
  </si>
  <si>
    <t>sekretariat@przedszkolenr1-ustrzyki.pl</t>
  </si>
  <si>
    <t>edukacja</t>
  </si>
  <si>
    <t>PRZEDSZKOLE NR 2 W USTRZYKACH DOLNYCH</t>
  </si>
  <si>
    <t>ul. 29 Listopada 49</t>
  </si>
  <si>
    <t>sekretariat@przedszkolenr2-ustrzyki.pl</t>
  </si>
  <si>
    <t>14a</t>
  </si>
  <si>
    <t>SAMORZĄDOWA SZKOŁA MUZYCZNA I STOPNIA W USTRZYKACH DOLNYCH</t>
  </si>
  <si>
    <t>ul. 29 Listopada 21</t>
  </si>
  <si>
    <t>ssmud.ustrzyki-dolne.pl</t>
  </si>
  <si>
    <t>Ustianowa Górna 84</t>
  </si>
  <si>
    <t>8520Z</t>
  </si>
  <si>
    <t>sekretariat@spustjanowa.pl</t>
  </si>
  <si>
    <t>SZKOŁA PODSTAWOWA W WOJTKOWEJ</t>
  </si>
  <si>
    <t xml:space="preserve">Wojtkowa 40 </t>
  </si>
  <si>
    <t>sekretariat@spwojtkowa.pl</t>
  </si>
  <si>
    <t>SZKOŁA PODSTAWOWA W HOSZOWIE</t>
  </si>
  <si>
    <t>Hoszów 31</t>
  </si>
  <si>
    <t>8010B</t>
  </si>
  <si>
    <t>sekretariat@sphoszow.pl</t>
  </si>
  <si>
    <t>SZKOŁA PODSTAWOWA NR 1 im. MIKOŁAJA KOPERNIKA W USTRZYKACH DOLNYCH</t>
  </si>
  <si>
    <t>7560Z</t>
  </si>
  <si>
    <t>sp1ustrzyki@sp1ustrzyki.pl</t>
  </si>
  <si>
    <t>SZKOŁA PODSTAWOWA NR 2 im. TADEUSZA KOŚCIUSZKI NARCIARSKA SZKOŁA SPORTOWA W USTRZYKACH DOLNYCH</t>
  </si>
  <si>
    <t xml:space="preserve">ul. Dobra 6 </t>
  </si>
  <si>
    <t>sekretariat@zsp2nss.pl</t>
  </si>
  <si>
    <t>ZESPÓŁ SZKÓŁ SPORTOWYCH W USTRZYKACH DOLNYCH</t>
  </si>
  <si>
    <t>SZKOŁA PODSTAWOWA W ROPIENCE</t>
  </si>
  <si>
    <t>Ropienka 111</t>
  </si>
  <si>
    <t>38-711 Ropienka</t>
  </si>
  <si>
    <t>8560Z</t>
  </si>
  <si>
    <t>sekretariat@spropienka.pl</t>
  </si>
  <si>
    <t>BIESZCZADZKIE CENTRUM TURYSTYKI I PROMOCJI W USTRZYKACH DOLNYCH</t>
  </si>
  <si>
    <t>RYNEK 16</t>
  </si>
  <si>
    <t>7990B</t>
  </si>
  <si>
    <t>cit@ustrzyki-dolne.pl</t>
  </si>
  <si>
    <t>w zakresie informacji publicznej</t>
  </si>
  <si>
    <t>38-712 Wojtkowa</t>
  </si>
  <si>
    <t>ul.29 Listopada</t>
  </si>
  <si>
    <t>(13)461-12-53</t>
  </si>
  <si>
    <t>(13)461-12-08</t>
  </si>
  <si>
    <t>(13)493-95-56</t>
  </si>
  <si>
    <t>(13)461-19-47</t>
  </si>
  <si>
    <t>(13)497-39-15</t>
  </si>
  <si>
    <t>(13)492-77-87</t>
  </si>
  <si>
    <t>(13)461-39-60</t>
  </si>
  <si>
    <t>(13)461-23-13</t>
  </si>
  <si>
    <t>(13)307-50-94</t>
  </si>
  <si>
    <t>(13)461-14-21</t>
  </si>
  <si>
    <t>(13)461-16-05</t>
  </si>
  <si>
    <t>(13)460-10-08</t>
  </si>
  <si>
    <t>(13)461-16-07</t>
  </si>
  <si>
    <t>(13)300-03-09</t>
  </si>
  <si>
    <t>001200764</t>
  </si>
  <si>
    <t>001200758</t>
  </si>
  <si>
    <t>001198292</t>
  </si>
  <si>
    <t>001214418</t>
  </si>
  <si>
    <t>(13)471-11- 30</t>
  </si>
  <si>
    <t>000630592</t>
  </si>
  <si>
    <t>GMINA USTRZYKI DOLNE</t>
  </si>
  <si>
    <t>URZĄD MIEJSKI</t>
  </si>
  <si>
    <t>ul. Kopernika 1</t>
  </si>
  <si>
    <t>ZARZĄD GOSPODARKI MIESZKANIOWEJ W USTRZYKACH DOLNYCH</t>
  </si>
  <si>
    <t>Ul. Dworcowa 10</t>
  </si>
  <si>
    <t>kierowanie podstawowymi rodzajami działalności publicznej samorządowa; realizacja wraz z jednostkami organizacyjnymi oraz instytucjami kultury zadań własnych, powierzonych i zleconych gminy, określonych w obowiązujących aktach prawnych oraz wynikających z zawartych porozumień</t>
  </si>
  <si>
    <t>Działalność kulturowo- oświatowa na terenie miasta Ustrzyki Dolne oraz na terenie gminy Ustrzyki Dolne oświatowa. Organizacja imprez plenerowych, koncertów. Prowadzenie kina w Ustrzykach Dolnych, prowadzenie zajęć tanecznych, plastycznych, muzycznych, teatralnych.</t>
  </si>
  <si>
    <t>Izba Regionalna, ul. 1 Maja16</t>
  </si>
  <si>
    <t>8411Z</t>
  </si>
  <si>
    <t>000525843</t>
  </si>
  <si>
    <t>um@ustrzyki-dolne.pl</t>
  </si>
  <si>
    <t>[13] 460-80-00</t>
  </si>
  <si>
    <t>sekretariat.zgm@ustrzyki-dolne.pl</t>
  </si>
  <si>
    <t>(13)461-14-17</t>
  </si>
  <si>
    <t>CENTRUM USŁUG WSPÓLNYCH W Ustrzykach Dolnych</t>
  </si>
  <si>
    <t>Zarząd Gospodarki Mieszkaniowej w Ustrzykach Dolnych</t>
  </si>
  <si>
    <t>ok. 1980</t>
  </si>
  <si>
    <t>Ok. 1970</t>
  </si>
  <si>
    <t>ok. 1965</t>
  </si>
  <si>
    <t>ok. 1950</t>
  </si>
  <si>
    <t>ok. 1960</t>
  </si>
  <si>
    <t>ok. 1975</t>
  </si>
  <si>
    <t>ok.1975</t>
  </si>
  <si>
    <t>blacha trapez</t>
  </si>
  <si>
    <t xml:space="preserve">blacha </t>
  </si>
  <si>
    <t>papa termozgrzewalna</t>
  </si>
  <si>
    <t>dachówka ceramiczna</t>
  </si>
  <si>
    <t>murowane</t>
  </si>
  <si>
    <t>drewniane</t>
  </si>
  <si>
    <t>murowany</t>
  </si>
  <si>
    <t>drewniana</t>
  </si>
  <si>
    <t>metalowa</t>
  </si>
  <si>
    <t>więźba dachowa</t>
  </si>
  <si>
    <t>komputer</t>
  </si>
  <si>
    <t>2015-2021</t>
  </si>
  <si>
    <t>Monitoring – kamera</t>
  </si>
  <si>
    <t>kserokopiarki i urządzenia wielofunkcyjne</t>
  </si>
  <si>
    <t>Monitoring- kamera</t>
  </si>
  <si>
    <t>Hot spot, monitoring</t>
  </si>
  <si>
    <t>2011- 2015</t>
  </si>
  <si>
    <t>laptop</t>
  </si>
  <si>
    <t>sprzęt elektroniczny</t>
  </si>
  <si>
    <t>sprzęt przenośny</t>
  </si>
  <si>
    <t>3. USTRZYCKI DOM KULTURY</t>
  </si>
  <si>
    <t>4. POWIATOWA I MIEJSKA BIBLIOTEKA PUBLICZNA</t>
  </si>
  <si>
    <t>sprzęt stacjonarny</t>
  </si>
  <si>
    <t>Kserokopiarki i urządzenia wielofunkcyjne</t>
  </si>
  <si>
    <t>centrale,faxy, telefony</t>
  </si>
  <si>
    <t xml:space="preserve">7. ŻŁOBEK MIEJSKI </t>
  </si>
  <si>
    <t>centrale,faxy i telefony</t>
  </si>
  <si>
    <t>sprzęt stacjonarny( kabina sensoryczna)</t>
  </si>
  <si>
    <t>8. PRZEDSZKOLE NR 1</t>
  </si>
  <si>
    <t>2015-2022</t>
  </si>
  <si>
    <t>2015-2020</t>
  </si>
  <si>
    <t>laptop Dell Vostro</t>
  </si>
  <si>
    <t>2020-2021</t>
  </si>
  <si>
    <t>9. PRZEDSZKOLE NR 2</t>
  </si>
  <si>
    <t>10. SZKOŁA PODSTAWOWA  W USTJANOWEJ GÓRNEJ</t>
  </si>
  <si>
    <t>Drukarka 3D SORRIS</t>
  </si>
  <si>
    <t>Laptopy z oprogramowaniem</t>
  </si>
  <si>
    <t>11. SZKOŁA PODSTAWOWA W WOJTKOWEJ</t>
  </si>
  <si>
    <t>Drukarka 3D</t>
  </si>
  <si>
    <t>laptopy z oprogramowaniem</t>
  </si>
  <si>
    <t>12. SZKOŁA PODSTAWOWA W HOSZOWIE</t>
  </si>
  <si>
    <t>drukarka 3D NS Digital</t>
  </si>
  <si>
    <t>Laptopy z oprogramowaniem do nauki zdalnej</t>
  </si>
  <si>
    <t xml:space="preserve">13. SZKOŁA PODSTAWOWA NR 1 </t>
  </si>
  <si>
    <t>Sprzęt stacjonarny</t>
  </si>
  <si>
    <t>Laptop</t>
  </si>
  <si>
    <t>Budynki:</t>
  </si>
  <si>
    <t>odtworzeniowa nowa</t>
  </si>
  <si>
    <t>4184 zł/m2</t>
  </si>
  <si>
    <t>1. Urząd Miejski</t>
  </si>
  <si>
    <t>Budynek administracyjny Ustrzyki Dolne dz. 1051( wraz z ogrodzeniem, parkingiem, placem)</t>
  </si>
  <si>
    <t>O</t>
  </si>
  <si>
    <t> ok. 1970</t>
  </si>
  <si>
    <t>1328 </t>
  </si>
  <si>
    <t>murowany </t>
  </si>
  <si>
    <t> płyta żel. bet.</t>
  </si>
  <si>
    <t> -</t>
  </si>
  <si>
    <t>Tak</t>
  </si>
  <si>
    <t xml:space="preserve">Bardzo dobry </t>
  </si>
  <si>
    <t>1996 – remont dachu, 2001 – remont budynku, 2004 – dach sala konferencyjna, 2005-2006 – stolarka okienna i drzwiowa, 2012 – remont budynku, 2015 – remont schodów wejściowych</t>
  </si>
  <si>
    <t>Budynek Dworca w Krościenku (nieużytkowany przeznaczony do remontu) dz. 112/7</t>
  </si>
  <si>
    <t>1939 </t>
  </si>
  <si>
    <t>żelbeton </t>
  </si>
  <si>
    <t>- </t>
  </si>
  <si>
    <t> dachówka ceramiczna</t>
  </si>
  <si>
    <t>Nie</t>
  </si>
  <si>
    <t>Zły</t>
  </si>
  <si>
    <t>Od budynku Dworca PKP najbliższe służby pożarnicze znajduja sie w odległosci od 8 do 13 km, min. są to: PSP Ustrzyki Dolne, OSP Ustrzyki Dolne, OSP Łodyna, OSP Jureczkowa, OSP Ustjanowa, OSP Równia. 8 km od drogi krajowej Nr 84 biegnącej przez środek miejscowości) W pobliżu dworca znajdują się gospodarstwa oraz budynki lokalnych przedsiębiorców. Budynek nie jest ogrodzony.</t>
  </si>
  <si>
    <t xml:space="preserve">Budynek gospodarczy przy SP Dźwiniacz dz. 150/5  </t>
  </si>
  <si>
    <t> drewniany</t>
  </si>
  <si>
    <t>drewniany </t>
  </si>
  <si>
    <t>Budynek hydrofonii Grąziowa dz. 17/10</t>
  </si>
  <si>
    <t>1980 </t>
  </si>
  <si>
    <t>Dobry</t>
  </si>
  <si>
    <t>Budynek magazynu murowany Ropienka dz. 759/2</t>
  </si>
  <si>
    <t>1965 </t>
  </si>
  <si>
    <t>Budynek magazynu murowany Ropienka Dz. 759/2</t>
  </si>
  <si>
    <t>Budynek pompowni UD dz. 474/2</t>
  </si>
  <si>
    <t>1970 </t>
  </si>
  <si>
    <t>Budynek SP Bandrów nr 412</t>
  </si>
  <si>
    <t> 1980</t>
  </si>
  <si>
    <t>Bardzo dobry</t>
  </si>
  <si>
    <t xml:space="preserve">Budynek Świetlicy po Kółku Roln. Bandrów dz. 420 </t>
  </si>
  <si>
    <t>1975 </t>
  </si>
  <si>
    <t>Operat szacunkowy</t>
  </si>
  <si>
    <t> pustak</t>
  </si>
  <si>
    <t>eternit </t>
  </si>
  <si>
    <t>Budynek toalet w Krościenku dz. 112/7</t>
  </si>
  <si>
    <t>przed 1939 </t>
  </si>
  <si>
    <t> żelbeton</t>
  </si>
  <si>
    <t>Budynek usługowy UD dz. 1343 (Sąd)</t>
  </si>
  <si>
    <t>Budynek wieży ciśnień w Krościenku dz. 112/7</t>
  </si>
  <si>
    <t>dachówka ceramiczna </t>
  </si>
  <si>
    <t>Budynek wyciągu (drewniany) UD dz. 1942/2</t>
  </si>
  <si>
    <t>1996 </t>
  </si>
  <si>
    <t>Garaż konstrukcja stalowa ul. Jasień dz. 2730/10</t>
  </si>
  <si>
    <t>2010 </t>
  </si>
  <si>
    <t>Garaż OSP Wojtkówka dz. 43/6</t>
  </si>
  <si>
    <t>Garaż OSP Wojtkowa (blaszak) dz. 326/2</t>
  </si>
  <si>
    <t>2016 </t>
  </si>
  <si>
    <t>Garaż Ustrzyki Dolne( 3 boksy) dz. 1343/3</t>
  </si>
  <si>
    <t>Kaplica cmentarna Brzegi Dolne dz. 443/4  </t>
  </si>
  <si>
    <t> 2014</t>
  </si>
  <si>
    <t>Kiosk dozoru i kontener sanit. Parking Korczaka UD dz. 1437</t>
  </si>
  <si>
    <t>2003 </t>
  </si>
  <si>
    <t> murowany</t>
  </si>
  <si>
    <t>Magazyn paliw Serednica dz. 75/82</t>
  </si>
  <si>
    <t>1960 </t>
  </si>
  <si>
    <t>żelbeton</t>
  </si>
  <si>
    <t>Obiekt oczyszczalni ścieków – Trzcianiec dz. 63/40</t>
  </si>
  <si>
    <t>Remiza Brzegi Dolne dz. 371 (koło świetlicy gospodarczy)</t>
  </si>
  <si>
    <t> 1930</t>
  </si>
  <si>
    <t>Remiza Łodyna dz. 187, świetlica </t>
  </si>
  <si>
    <t> 1969</t>
  </si>
  <si>
    <t>Stadion Budynek socjalny  UD dz. 1823</t>
  </si>
  <si>
    <t>Stadion trybuny UD</t>
  </si>
  <si>
    <t> 2012</t>
  </si>
  <si>
    <t> Siedziska 392 szt. z PCV, beton</t>
  </si>
  <si>
    <t>Świetlica Serednica 75/82 – Budynek po byłej kuźni</t>
  </si>
  <si>
    <t> 1960</t>
  </si>
  <si>
    <t>Świetlica Brelików, remiza dz. 186/4</t>
  </si>
  <si>
    <t> 1978</t>
  </si>
  <si>
    <t>Świetlica Brzegi Dolne dz. 371 (przedszkole)</t>
  </si>
  <si>
    <t>1930 </t>
  </si>
  <si>
    <t> Murowany</t>
  </si>
  <si>
    <t>Świetlica Hoszowczyk dz. 95</t>
  </si>
  <si>
    <t> przed 1939</t>
  </si>
  <si>
    <t>Świetlica Jałowe dz. 140/5</t>
  </si>
  <si>
    <t>1962 </t>
  </si>
  <si>
    <t>Świetlica Jureczkowa (Klub Sport.) dz. 126</t>
  </si>
  <si>
    <t> 1970</t>
  </si>
  <si>
    <t> papa</t>
  </si>
  <si>
    <t>Świetlica Liskowate dz. 79 (sklep) </t>
  </si>
  <si>
    <t> Świetlica Łobozew Górny, remiza, biblioteka dz. 278/1</t>
  </si>
  <si>
    <t xml:space="preserve">Tak </t>
  </si>
  <si>
    <t>Bardzo odbry</t>
  </si>
  <si>
    <t> Świetlica Nowosielce Kozickie dz. 362</t>
  </si>
  <si>
    <t xml:space="preserve">przed 1939 </t>
  </si>
  <si>
    <t>dachówka </t>
  </si>
  <si>
    <t>Świetlica Ropienka (dz. 727) PROW </t>
  </si>
  <si>
    <t>płyta żel. bet. </t>
  </si>
  <si>
    <t xml:space="preserve"> blacha </t>
  </si>
  <si>
    <t>Świetlica Ropienka Klub Rolnika (dz. 118/2) </t>
  </si>
  <si>
    <t>Świetlica Ropienka Kopalnia dz. 727</t>
  </si>
  <si>
    <t>Świetlica Równia (Centrum Kulturalne Wsi) dz. 259/3</t>
  </si>
  <si>
    <t> 1987</t>
  </si>
  <si>
    <t>Świetlica Stańkowa, remiza</t>
  </si>
  <si>
    <t> 1990</t>
  </si>
  <si>
    <t>papa </t>
  </si>
  <si>
    <t>Świetlica Teleśnica Oszwarowa dz. 81</t>
  </si>
  <si>
    <t>Świetlica Ustjanowa Dolna, remiza dz. 339</t>
  </si>
  <si>
    <t>1984 </t>
  </si>
  <si>
    <t>Świetlica Wojtkowa SP dz. 326/2</t>
  </si>
  <si>
    <t> 1932</t>
  </si>
  <si>
    <t>Świetlica Wojtkówka remiza z bramą stalową dz. 305/2</t>
  </si>
  <si>
    <t>Świetlica Zadwórze dz. 48/1</t>
  </si>
  <si>
    <t>1985 </t>
  </si>
  <si>
    <t>Świetlica Zawadka, remiza dz. 122/1</t>
  </si>
  <si>
    <t>Wiata metalowa UD</t>
  </si>
  <si>
    <t>Budynek magazynowy po PKP w Krościenku</t>
  </si>
  <si>
    <t>żelbetowy</t>
  </si>
  <si>
    <t>Budynek przystanku osobowego PKP Ustjanowa Dolna</t>
  </si>
  <si>
    <t>Budynek szkoły z oczyszczalnią Łodyna</t>
  </si>
  <si>
    <t>Budynek SP Łobozew nr 272,282</t>
  </si>
  <si>
    <t>Ok.1890 </t>
  </si>
  <si>
    <t>drewniana </t>
  </si>
  <si>
    <t>termomodernizacja-2017, generalny remont pomieszczen klasowych - 2010</t>
  </si>
  <si>
    <t>Budynek hydrofornii Trzcianiec dz. 7/6 i 4/3</t>
  </si>
  <si>
    <t>56 922,19 zł</t>
  </si>
  <si>
    <t>Budynek przy SP Hoszów</t>
  </si>
  <si>
    <t>Oświetlenie Dźwiniacz</t>
  </si>
  <si>
    <t>Oczyszczalnia ścieków Moczary</t>
  </si>
  <si>
    <t>Oświetlenie ul. Korczaka (Parking) Ustrzyki D.</t>
  </si>
  <si>
    <t>Kanalizacja sanitarna zew. Świetlica Równia</t>
  </si>
  <si>
    <t>Ogrodzenie cmentarza Łobozew</t>
  </si>
  <si>
    <t>Park w Rynku Ustrzyki D.</t>
  </si>
  <si>
    <t>Ogrodzenie kontenerów (plac targowy) Ustrzyki D.</t>
  </si>
  <si>
    <t>Wodociąg Stańkowa – ujęcia wody S1, S2 Stańkowa</t>
  </si>
  <si>
    <t>Wodociąg Stańkowa – zbiornik wyrównawczy  Stańkowa</t>
  </si>
  <si>
    <t>Wodociąg Stańkowa - sieć</t>
  </si>
  <si>
    <t>Wodociąg Dźwiniacz – ogrodzenie pompowni</t>
  </si>
  <si>
    <t xml:space="preserve">Wodociąg Dźwiniacz – pompownia </t>
  </si>
  <si>
    <t>Wodociąg Dźwiniacz – sieć wod.</t>
  </si>
  <si>
    <t>Wodociąg Dźwiniacz – wiata i agregat</t>
  </si>
  <si>
    <t>Kładka ulica Dworcowa (Plac Dworcowy) Ustrzyki D.</t>
  </si>
  <si>
    <t>Ogrodzenie świetlica Ropienka (dz. 727) PROW</t>
  </si>
  <si>
    <t>Ogrodzenie cmentarza UD</t>
  </si>
  <si>
    <t>Sieć ciepłownicza – odcinek Hala - Przedszkole Ustrzyki D.</t>
  </si>
  <si>
    <t>Oświetlenie plac targowy (Mój Rynek) Ustrzyki D.</t>
  </si>
  <si>
    <t>Sieć ciepłownicza – odcinek LO – Hala Sportowa Ustrzyki D.</t>
  </si>
  <si>
    <t>Kolumbarium Ustrzyki D.</t>
  </si>
  <si>
    <t>Sieć wodociągowa Ropienka</t>
  </si>
  <si>
    <t>Plac Targowy (Mój Rynek) Ustrzyki D.</t>
  </si>
  <si>
    <t>Szambo przy Dworcu dz. 112/7 Krościenko</t>
  </si>
  <si>
    <t>Studnia kopana dz. 112/7 Krościenko</t>
  </si>
  <si>
    <t>Oświetlenie placu dz. 112/7 Krościenko</t>
  </si>
  <si>
    <t>Sieć wodociągowa dz. 112/7 Krościenko</t>
  </si>
  <si>
    <t>Szambo przy Bud. Toaler dz. 112/7 Krościenko</t>
  </si>
  <si>
    <t>Wiata PO Ryby Ustrzyki D.</t>
  </si>
  <si>
    <t>Oświetlenie dz. 112/8 Krościenko</t>
  </si>
  <si>
    <t>Schody w Dębach PO Ryby Ustrzyki D.</t>
  </si>
  <si>
    <t>Szambo dz. 11/8 Krościenko</t>
  </si>
  <si>
    <t>Ogrodzenie cmentarza Ropienka FS</t>
  </si>
  <si>
    <t>Ogrodzenie świetlicy Trzcianiec</t>
  </si>
  <si>
    <t>Stadion ogrodzenie  Ustrzyki D.</t>
  </si>
  <si>
    <t>Komunikacja trybun i schody stadion Ustrzyki D.</t>
  </si>
  <si>
    <t>Cmentarz Brzegi D. plac przy kaplicy</t>
  </si>
  <si>
    <t>Cmentarz Brzegi D. oświetlenie</t>
  </si>
  <si>
    <t>Cmentarz Brzegi D. schody przy kaplicy</t>
  </si>
  <si>
    <t xml:space="preserve">Cmentarz Brzegi D. </t>
  </si>
  <si>
    <t>Cmentarz Brzegi D. ogrodzenie Brzegi Dolne</t>
  </si>
  <si>
    <t>Cmentarz Brzegi kanalizacja deszcz. Brzegi Dolne</t>
  </si>
  <si>
    <t>Ogrodzenie cmentarz Jasień Brzegi Dolne</t>
  </si>
  <si>
    <t>Ogrodzenie cmentarz Łodyna</t>
  </si>
  <si>
    <t>Ogrodzenie cmentarz Nowosielce</t>
  </si>
  <si>
    <t>Ogrodzenie dz. plac. zabaw Jałowe</t>
  </si>
  <si>
    <t>Ogrodzenie dz. świetlicy Dźwiniacz</t>
  </si>
  <si>
    <t>Ogrodzenie boiska Liskowate</t>
  </si>
  <si>
    <t>Studnia w m-ci Zawadka</t>
  </si>
  <si>
    <t>Ogrodzenie boisko Równia</t>
  </si>
  <si>
    <t>Studnia w m-ci Hoszów</t>
  </si>
  <si>
    <t>Studnia w m-ci Hoszowczyk do świetlicy</t>
  </si>
  <si>
    <t>Budynek SP Bandrów nr 412 studnia</t>
  </si>
  <si>
    <t>Budynek SP Bandrów ogrodzenie</t>
  </si>
  <si>
    <t>Studnia Równia</t>
  </si>
  <si>
    <t>Ogrodzenie SP Równia</t>
  </si>
  <si>
    <t>Stadion boisko Ustrzyki D.</t>
  </si>
  <si>
    <t>Zbiorniki p.p. Nowosielce</t>
  </si>
  <si>
    <t>Wyciąg narciarski Ustrzyki D.</t>
  </si>
  <si>
    <t>Studnia wiercona S-1 Ustrzyki D.</t>
  </si>
  <si>
    <t>Studnia wiercona S-2 Ustrzyki D.</t>
  </si>
  <si>
    <t>Studnia wiercona S-3 Ustrzyki D.</t>
  </si>
  <si>
    <t>Studnia wiercona S-4 Ustrzyki D.</t>
  </si>
  <si>
    <t>Trybuna i schody terenowe Park pod Dębami Ustrzyki D.</t>
  </si>
  <si>
    <t>Rozbudowa sceny Park pod Dębami Ustrzyki D.</t>
  </si>
  <si>
    <t>Wiaty drewniane 8 szt. Park pod Dębami Ustrzyki D.</t>
  </si>
  <si>
    <t>Plac zabaw ogrodzenie Park pod Dębami Ustrzyki D.</t>
  </si>
  <si>
    <t>Plac zabaw nawierzchnia Park pod Dębami Ustrzyki D.</t>
  </si>
  <si>
    <t>Tor rowerowy typu Pumptrack Park pod Dębami Ustrzyki D.</t>
  </si>
  <si>
    <t>Oświetlenie – 2 lampy Park pod Dębami Ustrzyki D.</t>
  </si>
  <si>
    <t>Kanalizacja sanitarna i wodociągowa (tor rowerowy typu Pumptrack Park pod Dębami) Ustrzyki D.</t>
  </si>
  <si>
    <t>Ciągi piesze (tor rowerowy typu Pumptrack Park pod Dębami) Ustrzyki D.</t>
  </si>
  <si>
    <t>Siłownia w Parku pod Dębami Ustrzyki D.</t>
  </si>
  <si>
    <t>Kanalizacja sanitarna - Błękitny San POIŚ Etap I, ul. Ogrodowa, Sikorskiego, Nadgórna, Pola</t>
  </si>
  <si>
    <t>Oczyszczalnia – Zbiornik Inhoffa Grąziowa</t>
  </si>
  <si>
    <t>Ogrodzenie zbiornika Grąziowa</t>
  </si>
  <si>
    <t>Cmentarz Brzegi Dolne  - ogrodzenie</t>
  </si>
  <si>
    <t>Ogrodzenie przy świetlicy Serednica</t>
  </si>
  <si>
    <t>Oświetlenie Brzegi D.</t>
  </si>
  <si>
    <t>Oświetlenie ul. Kolejowa Ustrzyki D.</t>
  </si>
  <si>
    <t>Ogrodzenie Ustrzyki D.</t>
  </si>
  <si>
    <t>Ogrodzenie weterynaria Ustrzyki D.</t>
  </si>
  <si>
    <t>Ogrodzenie Dom Strażaka Brelików Leszczowate</t>
  </si>
  <si>
    <t>Wodociąg Serednica</t>
  </si>
  <si>
    <t>Zbiornik stacji paliw Serednica</t>
  </si>
  <si>
    <t>Ogrodzenie warsztatów i placów Serednica</t>
  </si>
  <si>
    <t>Zbiornik na ścieki Serednica</t>
  </si>
  <si>
    <t>Pole filtracyjne Serednica</t>
  </si>
  <si>
    <t>Oczyszczalnia ścieków Serednica</t>
  </si>
  <si>
    <t>Oświetlenie Serednica</t>
  </si>
  <si>
    <t>Ogrodzenie cmentarza Stańkowa</t>
  </si>
  <si>
    <t>Ogrodzenie magazynu Ropienka</t>
  </si>
  <si>
    <t>Ogrodzenie cmentarza Ropienka</t>
  </si>
  <si>
    <t>Boisko Ropienka</t>
  </si>
  <si>
    <t>Ogrodzenie SP Dźwiniacz</t>
  </si>
  <si>
    <t>Studnia przy SP Dźwiniacz</t>
  </si>
  <si>
    <t>Siłownia plenerowa Jałowe</t>
  </si>
  <si>
    <t>Alejki na cmentarzu Teleśnica</t>
  </si>
  <si>
    <t>Ogrodzenie świetlicy Brzegi Dolne</t>
  </si>
  <si>
    <t>Hydrant przy UDK Ustrzyki D.</t>
  </si>
  <si>
    <t>Siłownia plenerowa Ustjanowa D.</t>
  </si>
  <si>
    <t>Studnia głębinowa Zadwórze</t>
  </si>
  <si>
    <t>Orbitrek Wojtkowa</t>
  </si>
  <si>
    <t>Twister wahadło Wojtkowa</t>
  </si>
  <si>
    <t>Hydrant Jasień Ustrzyki D.</t>
  </si>
  <si>
    <t>Samoobsługowe stacje naprawy rowerów (VIII)</t>
  </si>
  <si>
    <t>23 702,10 zł</t>
  </si>
  <si>
    <t>Wiata grillowa Równia</t>
  </si>
  <si>
    <t>Ogrodzenie placu zabaw Jałowe</t>
  </si>
  <si>
    <t>9 900,00 zł</t>
  </si>
  <si>
    <t>Ogrodzenie świetlicy Ustjanowa</t>
  </si>
  <si>
    <t>11 571,89 zł</t>
  </si>
  <si>
    <t>Ogrodzenie świetlicy Bandrów</t>
  </si>
  <si>
    <t>23 244,57 zł</t>
  </si>
  <si>
    <t>Hydrant przy ul. Szkolnej</t>
  </si>
  <si>
    <t>5 818,70 zł</t>
  </si>
  <si>
    <t>Hydrant przy ul. 29 Listopada</t>
  </si>
  <si>
    <t>3 412,91 zł</t>
  </si>
  <si>
    <t>Hydrant przy ul. Rzeczna (naprzeciw bloku 2)</t>
  </si>
  <si>
    <t>4 013,27 zł</t>
  </si>
  <si>
    <t>Hydrant przy ul. Rzeczna – Nadgórna (skrzyżowanie)</t>
  </si>
  <si>
    <t>3 629,63 zł</t>
  </si>
  <si>
    <t>Hydrant przy ul. 29 Listopada pod kościołem</t>
  </si>
  <si>
    <t>12 915,00 zł</t>
  </si>
  <si>
    <t>Otwarta Strefa Aktywności ul. PCK</t>
  </si>
  <si>
    <t>106 677,90 zł</t>
  </si>
  <si>
    <t>Otwarta Strefa Aktywności Krościenko</t>
  </si>
  <si>
    <t>91 788,75 zł</t>
  </si>
  <si>
    <t>Otwarta Strefa Aktywności Naftowa (VIII)</t>
  </si>
  <si>
    <t>90 105,00 zł</t>
  </si>
  <si>
    <t>Otwarta Strefa Aktywności Hoszów (VIII)</t>
  </si>
  <si>
    <t xml:space="preserve">Park Aktywnej Rekreacji Ustrzyki Dolne,ul. Łukasiewicza </t>
  </si>
  <si>
    <t>Wodociąg Ropienka PROW</t>
  </si>
  <si>
    <t>2 758 868,32 zł</t>
  </si>
  <si>
    <t>Wodociąg Ropienka Studnia</t>
  </si>
  <si>
    <t>298 395,00 zł</t>
  </si>
  <si>
    <t>Wodociąg UD magistrala</t>
  </si>
  <si>
    <t>7 817 043,52 zł</t>
  </si>
  <si>
    <t>Alejki na cmentarzu Ustjanowa Dolna</t>
  </si>
  <si>
    <t>Cmentarz Ustjanowa Dolna - alejki</t>
  </si>
  <si>
    <t>Ogrodzenie placu zabaw Hoszów</t>
  </si>
  <si>
    <t>Kanalizacja sanitarna - Błękitny San POIŚ Etap II, ul. Działkowa, Gombrowicza wraz z przepompownią</t>
  </si>
  <si>
    <t>Obiekt sportowo rekreacyjny Równia</t>
  </si>
  <si>
    <t>Obiekt sportowo rekreacyjny Bandrów</t>
  </si>
  <si>
    <t>Zbiornik PP w Dźwiniaczu</t>
  </si>
  <si>
    <t>Ogrodzenie boiska przy świetlicy Ustjanowa</t>
  </si>
  <si>
    <t>Stadion piłkarski Ustajnowa Górna</t>
  </si>
  <si>
    <t>Cmentarz Brzegi D. alejki</t>
  </si>
  <si>
    <t>Cmentarz Nowosielce Koz. Alejki</t>
  </si>
  <si>
    <t>Wodociąg Łobozew Dolny PROW</t>
  </si>
  <si>
    <t>Kanalizacja deszczowa ul. Jagiellońska</t>
  </si>
  <si>
    <t>Kanalizacja deszczowa ul. Piastowska</t>
  </si>
  <si>
    <t>Kanalizacja deszczowa ul. Rynek, Kopernika</t>
  </si>
  <si>
    <t>Wiata grillowa w m-ci Ustjanowa Górna</t>
  </si>
  <si>
    <t>Ogrodzenie świetlicy Zadwórze</t>
  </si>
  <si>
    <t>Ogrodzenie stadion Ustianowa G.</t>
  </si>
  <si>
    <t>Studnia przy Budynku SP Łobozew</t>
  </si>
  <si>
    <t>Ogrodzenie przy Budynku SP Łobozew</t>
  </si>
  <si>
    <t>Pozostałe środki trwałe (w tym pozostały sprzęt elektroniczny)</t>
  </si>
  <si>
    <t>Serwer Dell Power Edge R740 gr.IV</t>
  </si>
  <si>
    <t>kraty</t>
  </si>
  <si>
    <t>Drukarka laserowa (013)</t>
  </si>
  <si>
    <t>Drukarka Ricoch (013)</t>
  </si>
  <si>
    <t>Drukarka HP DJ T120 (ploter) 24" (013)</t>
  </si>
  <si>
    <t>Drukarka Ricoh (013)</t>
  </si>
  <si>
    <t>Router stacja bazowa (013)</t>
  </si>
  <si>
    <t>Drukarka HPLJ (013)</t>
  </si>
  <si>
    <t>Drukarka color HPLJ (013)</t>
  </si>
  <si>
    <t>Zestaw komputerowy + monitor (013)</t>
  </si>
  <si>
    <t xml:space="preserve">Zestaw komputerowy + monitor (013) </t>
  </si>
  <si>
    <t>Urządzenia UPS (013)</t>
  </si>
  <si>
    <t>Drukarka (013)</t>
  </si>
  <si>
    <t>Monitoring na stadionie gr. VI</t>
  </si>
  <si>
    <t>Monitoring miasto gr. VI</t>
  </si>
  <si>
    <t>Monitoring WM Prochatka II gr. VI</t>
  </si>
  <si>
    <t>Kamera, obiektyw (013)</t>
  </si>
  <si>
    <t>Kamerki Bosh (013)</t>
  </si>
  <si>
    <t>Monitoring/Router Board (013)</t>
  </si>
  <si>
    <t>Kamera, obiektyw (obsł.sesji) (013)</t>
  </si>
  <si>
    <t>Komputer (monitoring) (013)</t>
  </si>
  <si>
    <t>Komputer (dowody osobiste) (013)</t>
  </si>
  <si>
    <t>Klimatyzatory gr. VI</t>
  </si>
  <si>
    <t>Parkomaty Siemens SICURO - 6 szt.   gr. VI</t>
  </si>
  <si>
    <t>Zestaw nagłośnieniowy (Świetlica Stańkowa gr. VIII</t>
  </si>
  <si>
    <t>Patelnia uchylna elektryczna (Świetlica Zawadka) gr. VIII</t>
  </si>
  <si>
    <t>Sorter monet (013)</t>
  </si>
  <si>
    <t>Klimatyzator (013)</t>
  </si>
  <si>
    <t>Niszczarka (013)</t>
  </si>
  <si>
    <t>Projektor Dell (gr. VI)</t>
  </si>
  <si>
    <t>Projektor SONY.   gr. VI</t>
  </si>
  <si>
    <t>Aparat Sony DS.\c (013)</t>
  </si>
  <si>
    <t>Aparat Canon IXUS  (013)</t>
  </si>
  <si>
    <t>Notebook (013)</t>
  </si>
  <si>
    <t>Niwelator optyczny "Bosh" (013)</t>
  </si>
  <si>
    <t>Telefon komórkowy (013)</t>
  </si>
  <si>
    <t>Tablet Samsung Galaxy (013)</t>
  </si>
  <si>
    <t>Mikrofony (013)</t>
  </si>
  <si>
    <t>Telefon komórkowy Huwawei (013)</t>
  </si>
  <si>
    <t>Noteebook Dell 6540</t>
  </si>
  <si>
    <t>Noteebook (5 szt.) (013)</t>
  </si>
  <si>
    <t>14. SZKOŁA PODSTAWOWA NR 2</t>
  </si>
  <si>
    <t>zestawy komputerowe</t>
  </si>
  <si>
    <t>Drukarka 3Dz pakietem</t>
  </si>
  <si>
    <t>laptopy</t>
  </si>
  <si>
    <t>Roboty Photon</t>
  </si>
  <si>
    <t>2kpl</t>
  </si>
  <si>
    <t>Drukarka 3D Banach</t>
  </si>
  <si>
    <t>2019-2021</t>
  </si>
  <si>
    <t>LaptopDELL Vostro</t>
  </si>
  <si>
    <t>kserokopiarki u rządzenia wielofunkcyjne</t>
  </si>
  <si>
    <t>drukarka 3D</t>
  </si>
  <si>
    <t>laptopy z oprogramowaniem do nauki zdalnej</t>
  </si>
  <si>
    <t>Sprzęt przenośny</t>
  </si>
  <si>
    <t xml:space="preserve">Centrale, faxy i telefony </t>
  </si>
  <si>
    <t xml:space="preserve">9. </t>
  </si>
  <si>
    <t>Budynek po Gimnazjum</t>
  </si>
  <si>
    <t>NIE</t>
  </si>
  <si>
    <t>REMONT KLAS 2020 R. I DOSTOSOWANIE DO  SZKOŁY MUZYCZNEJ</t>
  </si>
  <si>
    <t>TAK</t>
  </si>
  <si>
    <t xml:space="preserve">19. Samorządowa Szkoła Muzyczna I Stopnia w Ustrzykach Dolnych </t>
  </si>
  <si>
    <t>Dell SSMMOL</t>
  </si>
  <si>
    <t>Wykaz pojazdów</t>
  </si>
  <si>
    <t>L.p.</t>
  </si>
  <si>
    <t>Nr rej.</t>
  </si>
  <si>
    <t>Marka/Typ/ Model</t>
  </si>
  <si>
    <t>Rodzaj</t>
  </si>
  <si>
    <t>Zielona karta</t>
  </si>
  <si>
    <t>Poj./ład.</t>
  </si>
  <si>
    <t>L. miejsc</t>
  </si>
  <si>
    <t>Moc silnika</t>
  </si>
  <si>
    <t>Data pierwszej rejestracji</t>
  </si>
  <si>
    <t>Rok prod.</t>
  </si>
  <si>
    <t>Nr nadwozia</t>
  </si>
  <si>
    <t>Suma AC</t>
  </si>
  <si>
    <t>Wymagany okres OC</t>
  </si>
  <si>
    <t>Wymagany okres AC/ Assistance</t>
  </si>
  <si>
    <t>Wymagany okres NNW</t>
  </si>
  <si>
    <t>Ubezpieczający/Ubezpieczony</t>
  </si>
  <si>
    <t>RBI16AF</t>
  </si>
  <si>
    <t>Ford D1618</t>
  </si>
  <si>
    <t>pożarniczy</t>
  </si>
  <si>
    <t>BC01PG95232</t>
  </si>
  <si>
    <t>x</t>
  </si>
  <si>
    <t>01.01.2021 31.12.2022</t>
  </si>
  <si>
    <t>Ubezpieczający: Gmina Ustrzyki D., Ubezpieczony: OSP Bandrów, REGON: 370426790</t>
  </si>
  <si>
    <t>KSU828B</t>
  </si>
  <si>
    <t>Żuk A-15</t>
  </si>
  <si>
    <t>Ubezpieczający/Ubezpieczony: Gmina Ustrzyki D.</t>
  </si>
  <si>
    <t>RBI02585</t>
  </si>
  <si>
    <t>Żuk D111</t>
  </si>
  <si>
    <t>KSU735B</t>
  </si>
  <si>
    <t>RBI04068</t>
  </si>
  <si>
    <t>FSC STARACHOWICESTAR 244</t>
  </si>
  <si>
    <t>RBI80AU</t>
  </si>
  <si>
    <t>VW Transporter T4 2.0</t>
  </si>
  <si>
    <t>specjalny pożarniczy</t>
  </si>
  <si>
    <t>WV2ZZZ70ZPH127485</t>
  </si>
  <si>
    <t>RBI03175</t>
  </si>
  <si>
    <t>Jelcz 005</t>
  </si>
  <si>
    <t>SUS0244ATS0012537</t>
  </si>
  <si>
    <t>KSZ5173</t>
  </si>
  <si>
    <t>Mercedes 608D</t>
  </si>
  <si>
    <t>RBIAK35</t>
  </si>
  <si>
    <t>Land Rover 110 Td5</t>
  </si>
  <si>
    <t>osobowy</t>
  </si>
  <si>
    <t>SALLDHM88XA167798</t>
  </si>
  <si>
    <t>RBI06460</t>
  </si>
  <si>
    <t>Magirus Deutz 135D12F</t>
  </si>
  <si>
    <t>RBIC406</t>
  </si>
  <si>
    <t>RBI06924</t>
  </si>
  <si>
    <t>Magirus-Deutz FM170D 11FA</t>
  </si>
  <si>
    <t>Ubezpieczający: Gmina Ustrzyki D./Ubezpieczony:OSP Ropienka, Ropienka 23, REGON: 370511679</t>
  </si>
  <si>
    <t>RBI06102</t>
  </si>
  <si>
    <t>WV2ZZZ70ZPH128913</t>
  </si>
  <si>
    <t>RBIAK05</t>
  </si>
  <si>
    <t>Land Rover 90TDI</t>
  </si>
  <si>
    <t>SALLDVBF8MA94273</t>
  </si>
  <si>
    <t>RBI07181</t>
  </si>
  <si>
    <t>Nissan Navara D40 C C02</t>
  </si>
  <si>
    <t>VSKCVND40U0310466</t>
  </si>
  <si>
    <t>Ubezpieczający:Gmina Ustrzyki D., Ubezpieczony: OSP Wojtkowa, 38-712 Wojtkowa REGON: 370440413</t>
  </si>
  <si>
    <t>RBI55AV</t>
  </si>
  <si>
    <t>Peugeot BOXER 320MH</t>
  </si>
  <si>
    <t>ciężarowy pożarniczy</t>
  </si>
  <si>
    <t>VF3232B5215548149</t>
  </si>
  <si>
    <t>RBI PF05</t>
  </si>
  <si>
    <t>Wiola W2</t>
  </si>
  <si>
    <t>przyczepa – estrada mobilna </t>
  </si>
  <si>
    <t>1680 kg</t>
  </si>
  <si>
    <t>SVCE6APA9SF1002052</t>
  </si>
  <si>
    <t>RBI PF89</t>
  </si>
  <si>
    <t>STIM S22</t>
  </si>
  <si>
    <t>przyczepa (do rozwożenia wody)</t>
  </si>
  <si>
    <t>2010 kg</t>
  </si>
  <si>
    <t>SYAS22HAOF0001517</t>
  </si>
  <si>
    <t>RBIPA38</t>
  </si>
  <si>
    <t xml:space="preserve">NEPTUN </t>
  </si>
  <si>
    <t xml:space="preserve">przyczepa </t>
  </si>
  <si>
    <t>SXE1P202BCS000682</t>
  </si>
  <si>
    <t>RBIP718</t>
  </si>
  <si>
    <t>STIM P100</t>
  </si>
  <si>
    <t>przyczepa</t>
  </si>
  <si>
    <t>SVAP100009001248</t>
  </si>
  <si>
    <t>RBI08810</t>
  </si>
  <si>
    <t>Renault Master Maxi</t>
  </si>
  <si>
    <t>spec. poż.</t>
  </si>
  <si>
    <t>120kW</t>
  </si>
  <si>
    <t>VF1VD000658822111</t>
  </si>
  <si>
    <t>Ubezpieczający: UM, Ubezpieczony:OSP Stańkowa, Stańkowa 35, 38-711 Ropienka</t>
  </si>
  <si>
    <t>RBI08865 </t>
  </si>
  <si>
    <t>Peugeot Boxer</t>
  </si>
  <si>
    <t>ciężarowy</t>
  </si>
  <si>
    <t>2179/3300</t>
  </si>
  <si>
    <t>9 </t>
  </si>
  <si>
    <t>2006 </t>
  </si>
  <si>
    <t>VF3ZBRMNB17838739 </t>
  </si>
  <si>
    <t>Ubezpieczający:Gmina Ustrzyki D./Ubezpieczony: OSP w Brelikowie, Brelików 34, 38-711 Ropienka REGON:370511662</t>
  </si>
  <si>
    <t>RBI09287</t>
  </si>
  <si>
    <t>Ford Transit</t>
  </si>
  <si>
    <t>74 kW</t>
  </si>
  <si>
    <t>WF0VXXBDFV5B43864</t>
  </si>
  <si>
    <t>RBI 10092</t>
  </si>
  <si>
    <t>Opel Astra</t>
  </si>
  <si>
    <t>66 kw</t>
  </si>
  <si>
    <t>W0L0TGF485G013870</t>
  </si>
  <si>
    <t>Ubezpieczający: Gmina Ustrzyki D.Ubezpieczony:OSP Ropienka, Ropienka 23, REGON: 370511679</t>
  </si>
  <si>
    <t>RBI 09230</t>
  </si>
  <si>
    <t>CITROEN JUMPER</t>
  </si>
  <si>
    <t>VF7YBAMFB11297096</t>
  </si>
  <si>
    <t>RBI 09231</t>
  </si>
  <si>
    <t>PEUGEOT PARTNER</t>
  </si>
  <si>
    <t>1997/624</t>
  </si>
  <si>
    <t>VF3GJRHYK95008066</t>
  </si>
  <si>
    <t>RBI C399</t>
  </si>
  <si>
    <t>Volvo FE 280Euro 4</t>
  </si>
  <si>
    <t>YV2VBN0C77B472188</t>
  </si>
  <si>
    <t>RBI C400</t>
  </si>
  <si>
    <t>Volvo FE 280Euro 4 ( + dźwig DS)</t>
  </si>
  <si>
    <t>YV2VBN0C47B472195</t>
  </si>
  <si>
    <t>RBI P560</t>
  </si>
  <si>
    <t>POLKOM PK183</t>
  </si>
  <si>
    <t>SXGPK18337MPN1105</t>
  </si>
  <si>
    <t>RBI 11433</t>
  </si>
  <si>
    <t>Skoda Octavia</t>
  </si>
  <si>
    <t>TMBJP41U258782819</t>
  </si>
  <si>
    <t>RBIPK70</t>
  </si>
  <si>
    <t>TEMARED 02B FGV</t>
  </si>
  <si>
    <t>przyczepka lekka</t>
  </si>
  <si>
    <t>SWH3S00800B148799</t>
  </si>
  <si>
    <t>brak nr</t>
  </si>
  <si>
    <t>Manitou MT 732</t>
  </si>
  <si>
    <t>Ładowarka teleskopowa</t>
  </si>
  <si>
    <t>RBI10831</t>
  </si>
  <si>
    <t>Renault Trafic</t>
  </si>
  <si>
    <t>VF1FLBHB68V331937</t>
  </si>
  <si>
    <t>Ubezpieczający: Gmina Ustrzyki D.Ubezpieczony: OSP Stańkowa, 37-711 Ropienka, REGON: 370511640</t>
  </si>
  <si>
    <t>RBI12546</t>
  </si>
  <si>
    <t>TMBCP21U332712534</t>
  </si>
  <si>
    <t>31.03.2021 30.03.2023</t>
  </si>
  <si>
    <t>RBI12898</t>
  </si>
  <si>
    <t>Fusco Canter</t>
  </si>
  <si>
    <t>pozarniczy</t>
  </si>
  <si>
    <t>TYBFGB71GLDC04880</t>
  </si>
  <si>
    <t>RBI12958</t>
  </si>
  <si>
    <t>Renault Midliner M180</t>
  </si>
  <si>
    <t>VF6JS00A00009616</t>
  </si>
  <si>
    <t>Ubezpieczający: Gmina /Ubezpieczony: OSP Wojtkówka</t>
  </si>
  <si>
    <t>RBI12581</t>
  </si>
  <si>
    <t>VW Transporter</t>
  </si>
  <si>
    <t>2461/475</t>
  </si>
  <si>
    <t>19.08.2003</t>
  </si>
  <si>
    <t>WVIZZZ70Z3H117534</t>
  </si>
  <si>
    <t>Ubezpieczający/Ubezpieczony: Urząd Miejski w Ustrzykach Dolnych</t>
  </si>
  <si>
    <t>RBI14335</t>
  </si>
  <si>
    <t>RENAULT,MASTER</t>
  </si>
  <si>
    <t>VF1MAFEFC46241228</t>
  </si>
  <si>
    <t>RBI PP96</t>
  </si>
  <si>
    <t>NEPTUN TR1</t>
  </si>
  <si>
    <t>przyczepa lekka</t>
  </si>
  <si>
    <t>750/602</t>
  </si>
  <si>
    <t>SXE1P236NNS300336</t>
  </si>
  <si>
    <t>RBIVC82</t>
  </si>
  <si>
    <t>HONDA FOURTRAX RINCON</t>
  </si>
  <si>
    <t>quad</t>
  </si>
  <si>
    <t>1HFTE336874207423</t>
  </si>
  <si>
    <t>Ubezpieczający: Gmina, Ubezpieczony: OSP Stańkowa, 37-711 Ropienka, REGON: 370511640</t>
  </si>
  <si>
    <t>RBITF55</t>
  </si>
  <si>
    <t>Odes Pathcross Max Pro 1000</t>
  </si>
  <si>
    <t>ciagnik rolniczy</t>
  </si>
  <si>
    <t>H0JAGRA22M0000636</t>
  </si>
  <si>
    <t>Ubezpieczający: Gmina, Ubezpieczony: OSP w Łodynie</t>
  </si>
  <si>
    <t>RBI13574</t>
  </si>
  <si>
    <t>samochód specjalny pożarniczy</t>
  </si>
  <si>
    <t>RBI05857</t>
  </si>
  <si>
    <t>FS Lublin (andoria mot. sp. z o.o.)</t>
  </si>
  <si>
    <t>2417/3500</t>
  </si>
  <si>
    <t>SUL36043730073704</t>
  </si>
  <si>
    <t>Ubezpieczający/Ubezpieczony: POWIATOWA I MIEJSKA BIBLIOTEKA PUBLICZNA</t>
  </si>
  <si>
    <t>RBI 09232</t>
  </si>
  <si>
    <t>FS LUBLIN 3604</t>
  </si>
  <si>
    <t>SUL36043740077205</t>
  </si>
  <si>
    <t xml:space="preserve">RBI14170 </t>
  </si>
  <si>
    <t>AUTOSAN</t>
  </si>
  <si>
    <t>bibliobus</t>
  </si>
  <si>
    <t>SUADH2MRCBS700067</t>
  </si>
  <si>
    <t>RBI03948</t>
  </si>
  <si>
    <t>Citroen Berlingo WO</t>
  </si>
  <si>
    <t>Ubezpieczający/ubezpieczony: Centrum Usług Wspólnych</t>
  </si>
  <si>
    <t>RBITC62</t>
  </si>
  <si>
    <t>Escotrs Farmtrack 264WD</t>
  </si>
  <si>
    <t>CIAGNIK ROLNICZY</t>
  </si>
  <si>
    <t>M6SG78RLLLF529577</t>
  </si>
  <si>
    <t>Uzytkowanik/ubezpieczajacy: OSiR, Ubezpieczony/właściciel : GMINA</t>
  </si>
  <si>
    <t>RBIPP02</t>
  </si>
  <si>
    <t>Temared 3 02BSGV</t>
  </si>
  <si>
    <t>SWH3S52300B285224</t>
  </si>
  <si>
    <t>RBI 11451</t>
  </si>
  <si>
    <t>Peugeot 307</t>
  </si>
  <si>
    <t>VF33E9HYC84956794</t>
  </si>
  <si>
    <t>RBI C911</t>
  </si>
  <si>
    <t>Skoda Fabia Sedan</t>
  </si>
  <si>
    <t>1390/-</t>
  </si>
  <si>
    <t>TMBDX46Y684042470</t>
  </si>
  <si>
    <t>Ubezpieczający/Ubezpieczony: MGOPS</t>
  </si>
  <si>
    <t>RBI 08808</t>
  </si>
  <si>
    <t>Ford Transit Custom</t>
  </si>
  <si>
    <t>1995/</t>
  </si>
  <si>
    <t>WF01XXTTG1HA31603</t>
  </si>
  <si>
    <t>Ubezpieczający/Ubezpieczony: ŚRODOWISKOWY DOM POMOCY</t>
  </si>
  <si>
    <t>RBI13783</t>
  </si>
  <si>
    <t>STAR 266 GCBA 2,5/16</t>
  </si>
  <si>
    <t>6842/4300</t>
  </si>
  <si>
    <t>RBI13864</t>
  </si>
  <si>
    <t>STAR 244</t>
  </si>
  <si>
    <t>6842/3270</t>
  </si>
  <si>
    <t>P24487131</t>
  </si>
  <si>
    <t>04.10.2023 19.09.2025</t>
  </si>
  <si>
    <t>rozszerzony ASS</t>
  </si>
  <si>
    <t>01.01.2023 31.12.2024</t>
  </si>
  <si>
    <t>10.05.2023 09.05.2025</t>
  </si>
  <si>
    <t>23.01.2023 22.01.2025</t>
  </si>
  <si>
    <t>16.02.2023 15.02.2025</t>
  </si>
  <si>
    <t>02.04.2023 01.04.2025</t>
  </si>
  <si>
    <t>30.04.2023 29.04.2025</t>
  </si>
  <si>
    <t>19.01.2023 18.01.2025</t>
  </si>
  <si>
    <t>04.04.2023 03.04.2025</t>
  </si>
  <si>
    <t>16.09.2023 15.09.2025</t>
  </si>
  <si>
    <t>26.11.2023 25.11.2025</t>
  </si>
  <si>
    <t>29.12.2023 28.12.2025</t>
  </si>
  <si>
    <t>20.04.2023 19.04.2025</t>
  </si>
  <si>
    <t>14.12.2023 1312.2025</t>
  </si>
  <si>
    <t>24.04.2023 23.04.2025</t>
  </si>
  <si>
    <t>27.01.2023 26.01.2025</t>
  </si>
  <si>
    <t>27.11.2023 26.11.2025</t>
  </si>
  <si>
    <t>27.03.2023 26.03.2025</t>
  </si>
  <si>
    <t>11.09.2023  10.09.2025</t>
  </si>
  <si>
    <t>06.08.2023 05.08.2025</t>
  </si>
  <si>
    <t>25.06.2023 24.06.2025</t>
  </si>
  <si>
    <t>25.04.2023 24.04.2025</t>
  </si>
  <si>
    <t>31.07.2023 30.07.2025</t>
  </si>
  <si>
    <t>23.12.2023 22.12.2025</t>
  </si>
  <si>
    <t>19.06.2023 18.06.2025</t>
  </si>
  <si>
    <t>01.06.2023 31.05.2025</t>
  </si>
  <si>
    <t>25.08.2023 24.08.2025</t>
  </si>
  <si>
    <t>06.03.2023 05.03.2025</t>
  </si>
  <si>
    <t>01.01.2023 31.12.2025</t>
  </si>
  <si>
    <t>15.06.2023 14.06.2025</t>
  </si>
  <si>
    <t>17.07.2023 16.07.2025</t>
  </si>
  <si>
    <t>20.09.2023 19.09.2025</t>
  </si>
  <si>
    <t>12.01.2023  11.01.2025</t>
  </si>
  <si>
    <t>26.01.2023 25.01.2025</t>
  </si>
  <si>
    <t>30.06.2023 29.06.2024</t>
  </si>
  <si>
    <t>24.06.2023 23.06.2025</t>
  </si>
  <si>
    <t>14.09.2023 13.09.2025</t>
  </si>
  <si>
    <t>10.07.2023 09.07.2025</t>
  </si>
  <si>
    <t>28.12.2023 27.12.2025</t>
  </si>
  <si>
    <t>08.11.2023 07.11.2025</t>
  </si>
  <si>
    <t>Ubezpieczający: Gmina, Ubezpieczony: OSP w Krościenku</t>
  </si>
  <si>
    <t>dron</t>
  </si>
  <si>
    <t>Budynek ul. Bełska 1</t>
  </si>
  <si>
    <t>Budynek ul. Fabryczna 18</t>
  </si>
  <si>
    <t>Budynek Równia 26</t>
  </si>
  <si>
    <t>Budynek ul. Konopnickiej 4</t>
  </si>
  <si>
    <t>Budynek ul. Krótka 1</t>
  </si>
  <si>
    <t>Budynek ul. Krótka 3</t>
  </si>
  <si>
    <t>Budynek ul. Naftowa 10</t>
  </si>
  <si>
    <t>Budynek ul. Naftowa 22</t>
  </si>
  <si>
    <t>Budynek ul. Rynek 3</t>
  </si>
  <si>
    <t>Budynek ul. Rynek 9</t>
  </si>
  <si>
    <t>Budynek ul. Rynek 16</t>
  </si>
  <si>
    <t>Budynek ul. Liskowate 19</t>
  </si>
  <si>
    <t>Budynek ul. Sikorskiego 11</t>
  </si>
  <si>
    <t>Budynek ul. Wojska Polskiego 2</t>
  </si>
  <si>
    <t>Budynek ul. 29-go Listopada 14</t>
  </si>
  <si>
    <t>Budynek ul. 29-go Listopada 16</t>
  </si>
  <si>
    <t>Budynek ul. 29-go Listopada 36</t>
  </si>
  <si>
    <t>Budynek ul. 29-go Listopada 40</t>
  </si>
  <si>
    <t>Budynek ul. Dwernickiego 2</t>
  </si>
  <si>
    <t>Budynek ul. Fabryczna 14</t>
  </si>
  <si>
    <t xml:space="preserve">Budynek Moczary 17 </t>
  </si>
  <si>
    <t>Budynek ul.  Przemysłowa 16</t>
  </si>
  <si>
    <t>Budynek ul. Rynek 4a</t>
  </si>
  <si>
    <t>Budynek Bandrów 47a</t>
  </si>
  <si>
    <t>Budynek ul. Rynek 14</t>
  </si>
  <si>
    <t>Budynek ul. Rynek 17</t>
  </si>
  <si>
    <t>Budynek ul. Równia 27</t>
  </si>
  <si>
    <t>Budynek Teleśnica Oszw. 22</t>
  </si>
  <si>
    <t xml:space="preserve">Budynek ul. 29-go Listopada 3 </t>
  </si>
  <si>
    <t>Budynek ul. Naftowa 4</t>
  </si>
  <si>
    <t>Budynek ul. Dźwiniacz Dolny 32</t>
  </si>
  <si>
    <t>Budynek Bandrów 40</t>
  </si>
  <si>
    <t>Budynek ul. 1-go Maja 27</t>
  </si>
  <si>
    <t>Budynek ul. Fabryczna 27</t>
  </si>
  <si>
    <t>Budynek Ustjanowa G. 97</t>
  </si>
  <si>
    <t>Budynek Ropienka 20</t>
  </si>
  <si>
    <t>Budynek ul. Trzcianiec 12/2</t>
  </si>
  <si>
    <t>Budynek ul.1 Maja 27</t>
  </si>
  <si>
    <t>Budynek Krościenko 198/A (adaptacja bylej szkoły na budynek socjalny)</t>
  </si>
  <si>
    <t>Budynek ul. Dworcowa 10-bud. Biurowy</t>
  </si>
  <si>
    <t>Budynek Wojtkówka 26, po gimnazjum</t>
  </si>
  <si>
    <t>Budynek ul. 29 listopada 22</t>
  </si>
  <si>
    <t>Budynek ul. 30 listopada 22</t>
  </si>
  <si>
    <t>Budynek ul. 1 Maja 27 – garażowy</t>
  </si>
  <si>
    <t>Budynek ul. 29 Listopada -bud. magazynowy</t>
  </si>
  <si>
    <t>Budynek Wojtkowa, gospodarczy</t>
  </si>
  <si>
    <t>Budynek Trzcianiec 24</t>
  </si>
  <si>
    <t>b</t>
  </si>
  <si>
    <t>budowle</t>
  </si>
  <si>
    <t>w</t>
  </si>
  <si>
    <t>s</t>
  </si>
  <si>
    <t>Podsumowanie</t>
  </si>
  <si>
    <t>Suma Ubezpieczenia</t>
  </si>
  <si>
    <t>Budynki</t>
  </si>
  <si>
    <t>Budowle</t>
  </si>
  <si>
    <t xml:space="preserve">Wyposażenie i urządzenie, pozostałe środki trwałe </t>
  </si>
  <si>
    <t>Razem:</t>
  </si>
  <si>
    <t xml:space="preserve">sprzęt przenośny </t>
  </si>
  <si>
    <t>Laptop multimedialny</t>
  </si>
  <si>
    <t>Ubezpieczający/Ubezpieczony: BIESZCZADZKIE CENTRUM TURYSTYKI I PROMOCJI W USTRZYKACH DOLNYCH</t>
  </si>
  <si>
    <t>04.11.2023  03.11.2025</t>
  </si>
  <si>
    <t>RBIPP23</t>
  </si>
  <si>
    <t>09.11.2023 08.11.2025</t>
  </si>
  <si>
    <t xml:space="preserve">przyczepka </t>
  </si>
  <si>
    <t>SYAS12NA0M0001294</t>
  </si>
  <si>
    <t>SZKOŁA PODSTAWOWA  im. BOHATERÓW LOTNICTWA POLSKIEGO W USTJANOWEJ GÓRNEJ</t>
  </si>
  <si>
    <t xml:space="preserve">Budynek Wojtkówka 26, jest to budynek po byłej szkole Gimnazjum, z racji reformy szkolnictwa szkoła została zlikwidowana,W budynku są wszystkie media:
energia elektryczna, woda, C.O.
</t>
  </si>
  <si>
    <t>Stim s12</t>
  </si>
  <si>
    <t>zarzadzanie nieruchomościami</t>
  </si>
  <si>
    <t>RBI 15962</t>
  </si>
  <si>
    <t>specjalny pozarniczy</t>
  </si>
  <si>
    <t>24.11.2023 23.11.2025</t>
  </si>
  <si>
    <t>1968/700</t>
  </si>
  <si>
    <t>WV3ZZZSZ3P9006691</t>
  </si>
  <si>
    <t>Volkswagen Crafter</t>
  </si>
  <si>
    <t>1a</t>
  </si>
  <si>
    <t>KB</t>
  </si>
  <si>
    <t xml:space="preserve">budynek nowy w trakcie odbioru. Planowy odbiór budynku jest na maj 2023. </t>
  </si>
  <si>
    <t>Budynek Administracyjny Pasywny Urzędu Miejskiego - budynek w trakcie odbioru, planowany odbior maj 2023</t>
  </si>
  <si>
    <t>Wykaz szkodowości Gmina Ustrzyki Dolne</t>
  </si>
  <si>
    <t>Przebieg ubezpieczenia na dzień:</t>
  </si>
  <si>
    <t>1) mienie od wszystkich ryzyk, odpowiedzialność cywilna, sprzęt elektroniczny, OC zarządcy nieruchomości – 24.09.2022r.</t>
  </si>
  <si>
    <t>2) komunikacyjne – 28.09.2022</t>
  </si>
  <si>
    <t>3) NNW OSP - 28.09.2022</t>
  </si>
  <si>
    <t>Rodzaj ubezpieczenia</t>
  </si>
  <si>
    <t>Ilość szkód</t>
  </si>
  <si>
    <t>Wysokość odszkodowania</t>
  </si>
  <si>
    <t>Wysokość rezerw</t>
  </si>
  <si>
    <t>Mienie od wszystkich ryzyk</t>
  </si>
  <si>
    <t>Odpowiedzialność cywilna</t>
  </si>
  <si>
    <t>Ubezpieczenie sprzętu elektronicznego</t>
  </si>
  <si>
    <t xml:space="preserve">Ubezpieczenia komunikacyjne AC </t>
  </si>
  <si>
    <t xml:space="preserve">Ubezpieczenia komunikacyjne OC </t>
  </si>
  <si>
    <t xml:space="preserve">Ubezpieczenia komunikacyjne NNW </t>
  </si>
  <si>
    <t>Ubezpieczenie OC obowiązkowe zarządcy nieruchomości</t>
  </si>
  <si>
    <t xml:space="preserve">Ubezpieczenie NNW OSP </t>
  </si>
  <si>
    <t>RAZEM</t>
  </si>
  <si>
    <t>Najwyższe szkody w 2021 roku:</t>
  </si>
  <si>
    <t>1) mienie od wszystich ryzyk - 11 501,49 zł (przyczyna: deszcz nawalny)</t>
  </si>
  <si>
    <t>2) Odpowiedzialność cywilna - 20 663,01 zł (przyczyna: zaniedbanie związane z posiadaniem nieruchomości)</t>
  </si>
  <si>
    <t>Najwyższe szkody w 2022 roku:</t>
  </si>
  <si>
    <t>1) mienie od wszystich ryzyk - 8 000,00 zł (przyczyna: przepięcie)</t>
  </si>
  <si>
    <t>2) Odpowiedzialność cywilna - 1 855,98 zł (przyczyna: uszkodzenie lub zniszczenie pojazdu)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</si>
</sst>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[$-415]General"/>
    <numFmt numFmtId="166" formatCode="&quot; &quot;#,##0.00&quot; zł &quot;;&quot;-&quot;#,##0.00&quot; zł &quot;;&quot; -&quot;#&quot; zł &quot;;&quot; &quot;@&quot; &quot;"/>
    <numFmt numFmtId="167" formatCode="[$-415]0%"/>
    <numFmt numFmtId="168" formatCode="#,##0.00&quot; &quot;[$zł-415];[Red]&quot;-&quot;#,##0.00&quot; &quot;[$zł-415]"/>
    <numFmt numFmtId="169" formatCode="#,##0.00&quot; zł&quot;"/>
    <numFmt numFmtId="170" formatCode="_-* #,##0.00&quot; zł&quot;_-;\-* #,##0.00&quot; zł&quot;_-;_-* \-??&quot; zł&quot;_-;_-@_-"/>
    <numFmt numFmtId="171" formatCode="[&lt;=9999999]###\-##\-##;\(###\)\ ###\-##\-##"/>
    <numFmt numFmtId="172" formatCode="#,##0.00&quot; zł&quot;;\-#,##0.00&quot; zł&quot;"/>
  </numFmts>
  <fonts count="7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u/>
      <sz val="10"/>
      <color theme="10"/>
      <name val="Arial"/>
      <family val="2"/>
      <charset val="238"/>
    </font>
    <font>
      <b/>
      <i/>
      <sz val="10"/>
      <name val="Cambria"/>
      <family val="1"/>
      <charset val="238"/>
      <scheme val="major"/>
    </font>
    <font>
      <b/>
      <sz val="11"/>
      <color theme="0"/>
      <name val="Cambria"/>
      <family val="1"/>
      <charset val="238"/>
      <scheme val="major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u/>
      <sz val="11"/>
      <color rgb="FF0000FF"/>
      <name val="Calibri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 CE1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name val="Cambria"/>
      <family val="1"/>
      <charset val="238"/>
      <scheme val="major"/>
    </font>
    <font>
      <sz val="9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b/>
      <i/>
      <sz val="8"/>
      <name val="Cambria"/>
      <family val="1"/>
      <charset val="238"/>
    </font>
    <font>
      <i/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sz val="9"/>
      <name val="Arial"/>
      <family val="2"/>
      <charset val="238"/>
    </font>
    <font>
      <b/>
      <sz val="12"/>
      <color theme="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b/>
      <sz val="9"/>
      <color rgb="FF000000"/>
      <name val="Arial"/>
      <family val="2"/>
      <charset val="238"/>
    </font>
    <font>
      <b/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Cambria"/>
      <family val="1"/>
      <charset val="238"/>
    </font>
    <font>
      <b/>
      <sz val="8"/>
      <name val="Cambria"/>
      <family val="1"/>
      <charset val="238"/>
    </font>
    <font>
      <i/>
      <sz val="8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sz val="11"/>
      <color rgb="FF000000"/>
      <name val="Cambria"/>
      <family val="1"/>
      <charset val="238"/>
    </font>
    <font>
      <i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10"/>
      <color rgb="FF000000"/>
      <name val="Cambria"/>
      <family val="1"/>
      <charset val="238"/>
    </font>
    <font>
      <i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3" tint="0.39997558519241921"/>
      <name val="Cambria"/>
      <family val="1"/>
      <charset val="238"/>
      <scheme val="major"/>
    </font>
    <font>
      <sz val="10"/>
      <name val="Cambria"/>
      <family val="1"/>
      <charset val="238"/>
    </font>
    <font>
      <b/>
      <sz val="11"/>
      <color theme="1"/>
      <name val="Cambria"/>
      <family val="2"/>
      <charset val="238"/>
      <scheme val="major"/>
    </font>
    <font>
      <i/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1"/>
      <name val="Cambria"/>
      <family val="1"/>
      <charset val="238"/>
      <scheme val="major"/>
    </font>
    <font>
      <sz val="11"/>
      <color rgb="FF101BFC"/>
      <name val="Cambria"/>
      <family val="1"/>
      <charset val="238"/>
      <scheme val="major"/>
    </font>
    <font>
      <sz val="11"/>
      <color theme="0" tint="-0.14999847407452621"/>
      <name val="Cambria"/>
      <family val="1"/>
      <charset val="238"/>
      <scheme val="maj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rgb="FFDCE6F2"/>
      </patternFill>
    </fill>
    <fill>
      <patternFill patternType="solid">
        <fgColor rgb="FFBFBFBF"/>
        <bgColor rgb="FFCCC1DA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F2F2F2"/>
        <bgColor rgb="FFEBF1DE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EBF1DE"/>
      </patternFill>
    </fill>
    <fill>
      <patternFill patternType="solid">
        <fgColor theme="0"/>
        <bgColor rgb="FFDBEEF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CCFFFF"/>
        <bgColor rgb="FFDBEEF4"/>
      </patternFill>
    </fill>
    <fill>
      <patternFill patternType="solid">
        <fgColor theme="0"/>
        <bgColor indexed="26"/>
      </patternFill>
    </fill>
    <fill>
      <patternFill patternType="solid">
        <fgColor rgb="FFF2F2F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3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3" fillId="0" borderId="0"/>
    <xf numFmtId="166" fontId="14" fillId="0" borderId="0"/>
    <xf numFmtId="165" fontId="15" fillId="0" borderId="0"/>
    <xf numFmtId="165" fontId="14" fillId="0" borderId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165" fontId="15" fillId="0" borderId="0"/>
    <xf numFmtId="165" fontId="18" fillId="0" borderId="0"/>
    <xf numFmtId="165" fontId="19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19" fillId="0" borderId="0"/>
    <xf numFmtId="165" fontId="20" fillId="0" borderId="0"/>
    <xf numFmtId="165" fontId="20" fillId="0" borderId="0"/>
    <xf numFmtId="165" fontId="21" fillId="0" borderId="0"/>
    <xf numFmtId="165" fontId="19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19" fillId="0" borderId="0"/>
    <xf numFmtId="165" fontId="20" fillId="0" borderId="0"/>
    <xf numFmtId="165" fontId="22" fillId="0" borderId="0"/>
    <xf numFmtId="165" fontId="20" fillId="0" borderId="0"/>
    <xf numFmtId="165" fontId="19" fillId="0" borderId="0"/>
    <xf numFmtId="165" fontId="20" fillId="0" borderId="0"/>
    <xf numFmtId="165" fontId="20" fillId="0" borderId="0"/>
    <xf numFmtId="165" fontId="21" fillId="0" borderId="0"/>
    <xf numFmtId="165" fontId="20" fillId="0" borderId="0"/>
    <xf numFmtId="165" fontId="21" fillId="0" borderId="0"/>
    <xf numFmtId="165" fontId="21" fillId="0" borderId="0"/>
    <xf numFmtId="165" fontId="22" fillId="0" borderId="0"/>
    <xf numFmtId="165" fontId="21" fillId="0" borderId="0"/>
    <xf numFmtId="167" fontId="14" fillId="0" borderId="0"/>
    <xf numFmtId="167" fontId="14" fillId="0" borderId="0"/>
    <xf numFmtId="0" fontId="23" fillId="0" borderId="0"/>
    <xf numFmtId="168" fontId="23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772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4" fillId="0" borderId="1" xfId="3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1" xfId="3" applyFont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  <xf numFmtId="49" fontId="4" fillId="0" borderId="1" xfId="3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0" fontId="5" fillId="5" borderId="3" xfId="7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25" fillId="0" borderId="0" xfId="80"/>
    <xf numFmtId="0" fontId="1" fillId="0" borderId="0" xfId="7" applyAlignment="1">
      <alignment vertical="center"/>
    </xf>
    <xf numFmtId="0" fontId="28" fillId="2" borderId="24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/>
    </xf>
    <xf numFmtId="169" fontId="27" fillId="2" borderId="9" xfId="0" applyNumberFormat="1" applyFont="1" applyFill="1" applyBorder="1" applyAlignment="1">
      <alignment horizontal="center" vertical="center" wrapText="1"/>
    </xf>
    <xf numFmtId="49" fontId="27" fillId="2" borderId="9" xfId="0" applyNumberFormat="1" applyFont="1" applyFill="1" applyBorder="1" applyAlignment="1">
      <alignment horizontal="center" vertical="center" wrapText="1"/>
    </xf>
    <xf numFmtId="0" fontId="32" fillId="2" borderId="28" xfId="0" applyFont="1" applyFill="1" applyBorder="1" applyAlignment="1">
      <alignment horizontal="center" vertical="center" wrapText="1"/>
    </xf>
    <xf numFmtId="0" fontId="32" fillId="2" borderId="29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horizontal="center" vertical="center" wrapText="1"/>
    </xf>
    <xf numFmtId="0" fontId="5" fillId="5" borderId="31" xfId="7" applyFont="1" applyFill="1" applyBorder="1" applyAlignment="1">
      <alignment horizontal="center" vertical="center" wrapText="1"/>
    </xf>
    <xf numFmtId="0" fontId="5" fillId="5" borderId="32" xfId="7" applyFont="1" applyFill="1" applyBorder="1" applyAlignment="1">
      <alignment horizontal="center" vertical="center" wrapText="1"/>
    </xf>
    <xf numFmtId="0" fontId="30" fillId="6" borderId="6" xfId="7" applyFont="1" applyFill="1" applyBorder="1" applyAlignment="1">
      <alignment horizontal="center" vertical="center" wrapText="1"/>
    </xf>
    <xf numFmtId="0" fontId="30" fillId="7" borderId="6" xfId="7" applyFont="1" applyFill="1" applyBorder="1" applyAlignment="1">
      <alignment horizontal="center" vertical="center" wrapText="1"/>
    </xf>
    <xf numFmtId="44" fontId="27" fillId="2" borderId="23" xfId="0" applyNumberFormat="1" applyFont="1" applyFill="1" applyBorder="1" applyAlignment="1">
      <alignment vertical="center" wrapText="1"/>
    </xf>
    <xf numFmtId="44" fontId="27" fillId="2" borderId="23" xfId="0" applyNumberFormat="1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vertical="center"/>
    </xf>
    <xf numFmtId="4" fontId="27" fillId="2" borderId="23" xfId="0" applyNumberFormat="1" applyFont="1" applyFill="1" applyBorder="1" applyAlignment="1">
      <alignment vertical="center"/>
    </xf>
    <xf numFmtId="0" fontId="27" fillId="4" borderId="23" xfId="0" applyFont="1" applyFill="1" applyBorder="1" applyAlignment="1">
      <alignment vertical="center"/>
    </xf>
    <xf numFmtId="0" fontId="27" fillId="4" borderId="35" xfId="0" applyFont="1" applyFill="1" applyBorder="1" applyAlignment="1">
      <alignment vertical="center"/>
    </xf>
    <xf numFmtId="0" fontId="27" fillId="4" borderId="25" xfId="0" applyFont="1" applyFill="1" applyBorder="1" applyAlignment="1">
      <alignment vertical="center"/>
    </xf>
    <xf numFmtId="0" fontId="27" fillId="4" borderId="36" xfId="0" applyFont="1" applyFill="1" applyBorder="1" applyAlignment="1">
      <alignment vertical="center"/>
    </xf>
    <xf numFmtId="0" fontId="27" fillId="4" borderId="37" xfId="0" applyFont="1" applyFill="1" applyBorder="1" applyAlignment="1">
      <alignment vertical="center"/>
    </xf>
    <xf numFmtId="0" fontId="31" fillId="4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/>
    </xf>
    <xf numFmtId="4" fontId="3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4" fillId="4" borderId="1" xfId="0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left" vertical="center" wrapText="1"/>
    </xf>
    <xf numFmtId="0" fontId="31" fillId="7" borderId="6" xfId="0" applyFont="1" applyFill="1" applyBorder="1" applyAlignment="1">
      <alignment horizontal="left" vertical="center" wrapText="1"/>
    </xf>
    <xf numFmtId="0" fontId="34" fillId="4" borderId="5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left" vertical="center" wrapText="1"/>
    </xf>
    <xf numFmtId="0" fontId="31" fillId="3" borderId="18" xfId="0" applyFont="1" applyFill="1" applyBorder="1" applyAlignment="1">
      <alignment horizontal="left" vertical="center" wrapText="1"/>
    </xf>
    <xf numFmtId="0" fontId="35" fillId="4" borderId="0" xfId="0" applyFont="1" applyFill="1" applyAlignment="1">
      <alignment horizontal="center" vertical="center" wrapText="1"/>
    </xf>
    <xf numFmtId="0" fontId="31" fillId="4" borderId="0" xfId="0" applyFont="1" applyFill="1" applyAlignment="1">
      <alignment horizontal="center" vertical="center" wrapText="1"/>
    </xf>
    <xf numFmtId="0" fontId="31" fillId="4" borderId="0" xfId="0" applyFont="1" applyFill="1" applyAlignment="1">
      <alignment horizontal="left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44" fontId="31" fillId="0" borderId="1" xfId="0" applyNumberFormat="1" applyFont="1" applyBorder="1" applyAlignment="1">
      <alignment horizontal="right" vertical="center" wrapText="1"/>
    </xf>
    <xf numFmtId="44" fontId="31" fillId="0" borderId="1" xfId="0" applyNumberFormat="1" applyFont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1" fillId="3" borderId="40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6" fillId="0" borderId="1" xfId="0" applyFont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49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vertical="center"/>
    </xf>
    <xf numFmtId="49" fontId="39" fillId="0" borderId="0" xfId="0" applyNumberFormat="1" applyFont="1" applyAlignment="1">
      <alignment vertical="center" wrapText="1"/>
    </xf>
    <xf numFmtId="0" fontId="39" fillId="10" borderId="42" xfId="0" applyFont="1" applyFill="1" applyBorder="1" applyAlignment="1">
      <alignment horizontal="center" vertical="center" wrapText="1"/>
    </xf>
    <xf numFmtId="0" fontId="39" fillId="10" borderId="43" xfId="0" applyFont="1" applyFill="1" applyBorder="1" applyAlignment="1">
      <alignment horizontal="center" vertical="center" wrapText="1"/>
    </xf>
    <xf numFmtId="49" fontId="39" fillId="10" borderId="43" xfId="0" applyNumberFormat="1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49" fontId="39" fillId="10" borderId="44" xfId="0" applyNumberFormat="1" applyFont="1" applyFill="1" applyBorder="1" applyAlignment="1">
      <alignment horizontal="center" vertical="center" wrapText="1"/>
    </xf>
    <xf numFmtId="0" fontId="39" fillId="10" borderId="45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/>
    </xf>
    <xf numFmtId="0" fontId="34" fillId="4" borderId="12" xfId="0" applyFont="1" applyFill="1" applyBorder="1" applyAlignment="1">
      <alignment horizontal="center" vertical="center" wrapText="1"/>
    </xf>
    <xf numFmtId="0" fontId="34" fillId="4" borderId="53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0" fontId="34" fillId="4" borderId="21" xfId="0" applyFont="1" applyFill="1" applyBorder="1" applyAlignment="1">
      <alignment horizontal="center" vertical="center" wrapText="1"/>
    </xf>
    <xf numFmtId="44" fontId="31" fillId="0" borderId="5" xfId="0" applyNumberFormat="1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4" fontId="31" fillId="0" borderId="5" xfId="0" applyNumberFormat="1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/>
    </xf>
    <xf numFmtId="4" fontId="31" fillId="0" borderId="1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9" fillId="0" borderId="30" xfId="0" applyFont="1" applyBorder="1" applyAlignment="1">
      <alignment vertical="center"/>
    </xf>
    <xf numFmtId="0" fontId="39" fillId="0" borderId="54" xfId="0" applyFont="1" applyBorder="1" applyAlignment="1">
      <alignment vertical="center"/>
    </xf>
    <xf numFmtId="0" fontId="31" fillId="3" borderId="46" xfId="0" applyFont="1" applyFill="1" applyBorder="1" applyAlignment="1">
      <alignment horizontal="center" vertical="center"/>
    </xf>
    <xf numFmtId="44" fontId="31" fillId="3" borderId="5" xfId="0" applyNumberFormat="1" applyFont="1" applyFill="1" applyBorder="1" applyAlignment="1">
      <alignment horizontal="center" vertical="center" wrapText="1"/>
    </xf>
    <xf numFmtId="4" fontId="31" fillId="3" borderId="5" xfId="0" applyNumberFormat="1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left" vertical="center"/>
    </xf>
    <xf numFmtId="44" fontId="31" fillId="3" borderId="1" xfId="0" applyNumberFormat="1" applyFont="1" applyFill="1" applyBorder="1" applyAlignment="1">
      <alignment horizontal="right" vertical="center" wrapText="1"/>
    </xf>
    <xf numFmtId="44" fontId="31" fillId="3" borderId="1" xfId="0" applyNumberFormat="1" applyFont="1" applyFill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center" vertical="center" wrapText="1"/>
    </xf>
    <xf numFmtId="164" fontId="31" fillId="3" borderId="4" xfId="0" applyNumberFormat="1" applyFont="1" applyFill="1" applyBorder="1" applyAlignment="1">
      <alignment horizontal="center" vertical="center"/>
    </xf>
    <xf numFmtId="164" fontId="31" fillId="3" borderId="1" xfId="0" applyNumberFormat="1" applyFont="1" applyFill="1" applyBorder="1" applyAlignment="1">
      <alignment horizontal="center" vertical="center"/>
    </xf>
    <xf numFmtId="0" fontId="40" fillId="0" borderId="17" xfId="7" applyFont="1" applyBorder="1" applyAlignment="1">
      <alignment horizontal="center" vertical="center"/>
    </xf>
    <xf numFmtId="0" fontId="40" fillId="0" borderId="1" xfId="1" applyFont="1" applyBorder="1" applyAlignment="1">
      <alignment vertical="center" wrapText="1"/>
    </xf>
    <xf numFmtId="164" fontId="31" fillId="0" borderId="1" xfId="0" applyNumberFormat="1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3" borderId="1" xfId="0" applyFont="1" applyFill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54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0" borderId="0" xfId="7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164" fontId="6" fillId="3" borderId="0" xfId="0" applyNumberFormat="1" applyFont="1" applyFill="1" applyAlignment="1">
      <alignment horizontal="center" vertical="center"/>
    </xf>
    <xf numFmtId="4" fontId="31" fillId="3" borderId="1" xfId="0" applyNumberFormat="1" applyFont="1" applyFill="1" applyBorder="1" applyAlignment="1">
      <alignment horizontal="center" vertical="center"/>
    </xf>
    <xf numFmtId="164" fontId="31" fillId="3" borderId="1" xfId="0" applyNumberFormat="1" applyFont="1" applyFill="1" applyBorder="1" applyAlignment="1">
      <alignment horizontal="left" vertical="center" wrapText="1"/>
    </xf>
    <xf numFmtId="0" fontId="31" fillId="3" borderId="18" xfId="0" applyFont="1" applyFill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9" fillId="0" borderId="56" xfId="0" applyFont="1" applyBorder="1" applyAlignment="1">
      <alignment vertical="center"/>
    </xf>
    <xf numFmtId="164" fontId="31" fillId="0" borderId="1" xfId="0" applyNumberFormat="1" applyFont="1" applyBorder="1" applyAlignment="1">
      <alignment horizontal="center" vertical="center"/>
    </xf>
    <xf numFmtId="2" fontId="31" fillId="3" borderId="1" xfId="0" applyNumberFormat="1" applyFont="1" applyFill="1" applyBorder="1" applyAlignment="1">
      <alignment horizontal="center" vertical="center"/>
    </xf>
    <xf numFmtId="4" fontId="31" fillId="3" borderId="1" xfId="0" applyNumberFormat="1" applyFont="1" applyFill="1" applyBorder="1" applyAlignment="1">
      <alignment horizontal="left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44" fontId="31" fillId="3" borderId="1" xfId="79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vertical="center"/>
    </xf>
    <xf numFmtId="0" fontId="36" fillId="3" borderId="1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42" fillId="0" borderId="54" xfId="0" applyFont="1" applyBorder="1" applyAlignment="1">
      <alignment vertical="center"/>
    </xf>
    <xf numFmtId="0" fontId="31" fillId="0" borderId="4" xfId="0" applyFont="1" applyBorder="1" applyAlignment="1">
      <alignment horizontal="center" vertical="center"/>
    </xf>
    <xf numFmtId="0" fontId="31" fillId="0" borderId="4" xfId="79" applyNumberFormat="1" applyFont="1" applyFill="1" applyBorder="1" applyAlignment="1">
      <alignment horizontal="center" vertical="center" wrapText="1"/>
    </xf>
    <xf numFmtId="170" fontId="31" fillId="0" borderId="4" xfId="79" applyNumberFormat="1" applyFont="1" applyFill="1" applyBorder="1" applyAlignment="1">
      <alignment horizontal="center" vertical="center" wrapText="1"/>
    </xf>
    <xf numFmtId="0" fontId="44" fillId="11" borderId="25" xfId="0" applyFont="1" applyFill="1" applyBorder="1" applyAlignment="1">
      <alignment horizontal="center" vertical="center" wrapText="1"/>
    </xf>
    <xf numFmtId="0" fontId="45" fillId="11" borderId="24" xfId="0" applyFont="1" applyFill="1" applyBorder="1" applyAlignment="1">
      <alignment horizontal="center" vertical="center" wrapText="1"/>
    </xf>
    <xf numFmtId="0" fontId="44" fillId="11" borderId="24" xfId="0" applyFont="1" applyFill="1" applyBorder="1" applyAlignment="1">
      <alignment horizontal="center" vertical="center" wrapText="1"/>
    </xf>
    <xf numFmtId="0" fontId="43" fillId="11" borderId="9" xfId="0" applyFont="1" applyFill="1" applyBorder="1" applyAlignment="1">
      <alignment horizontal="center" vertical="center"/>
    </xf>
    <xf numFmtId="169" fontId="43" fillId="11" borderId="9" xfId="0" applyNumberFormat="1" applyFont="1" applyFill="1" applyBorder="1" applyAlignment="1">
      <alignment horizontal="center" vertical="center" wrapText="1"/>
    </xf>
    <xf numFmtId="49" fontId="43" fillId="11" borderId="9" xfId="0" applyNumberFormat="1" applyFont="1" applyFill="1" applyBorder="1" applyAlignment="1">
      <alignment horizontal="center" vertical="center" wrapText="1"/>
    </xf>
    <xf numFmtId="0" fontId="43" fillId="11" borderId="9" xfId="0" applyFont="1" applyFill="1" applyBorder="1" applyAlignment="1">
      <alignment horizontal="center" vertical="center" wrapText="1"/>
    </xf>
    <xf numFmtId="0" fontId="48" fillId="11" borderId="30" xfId="0" applyFont="1" applyFill="1" applyBorder="1" applyAlignment="1">
      <alignment horizontal="center" vertical="center" wrapText="1"/>
    </xf>
    <xf numFmtId="0" fontId="48" fillId="11" borderId="28" xfId="0" applyFont="1" applyFill="1" applyBorder="1" applyAlignment="1">
      <alignment horizontal="center" vertical="center" wrapText="1"/>
    </xf>
    <xf numFmtId="0" fontId="48" fillId="11" borderId="29" xfId="0" applyFont="1" applyFill="1" applyBorder="1" applyAlignment="1">
      <alignment horizontal="center" vertical="center" wrapText="1"/>
    </xf>
    <xf numFmtId="0" fontId="46" fillId="12" borderId="31" xfId="82" applyNumberFormat="1" applyFont="1" applyFill="1" applyBorder="1" applyAlignment="1">
      <alignment horizontal="center" vertical="center" wrapText="1"/>
    </xf>
    <xf numFmtId="0" fontId="46" fillId="12" borderId="3" xfId="82" applyNumberFormat="1" applyFont="1" applyFill="1" applyBorder="1" applyAlignment="1">
      <alignment horizontal="center" vertical="center" wrapText="1"/>
    </xf>
    <xf numFmtId="0" fontId="46" fillId="12" borderId="32" xfId="82" applyNumberFormat="1" applyFont="1" applyFill="1" applyBorder="1" applyAlignment="1">
      <alignment horizontal="center" vertical="center" wrapText="1"/>
    </xf>
    <xf numFmtId="0" fontId="47" fillId="13" borderId="6" xfId="82" applyNumberFormat="1" applyFont="1" applyFill="1" applyBorder="1" applyAlignment="1">
      <alignment horizontal="center" vertical="center" wrapText="1"/>
    </xf>
    <xf numFmtId="0" fontId="47" fillId="14" borderId="6" xfId="82" applyNumberFormat="1" applyFont="1" applyFill="1" applyBorder="1" applyAlignment="1">
      <alignment horizontal="center" vertical="center" wrapText="1"/>
    </xf>
    <xf numFmtId="0" fontId="49" fillId="16" borderId="12" xfId="0" applyFont="1" applyFill="1" applyBorder="1" applyAlignment="1">
      <alignment horizontal="left" vertical="center" wrapText="1"/>
    </xf>
    <xf numFmtId="0" fontId="49" fillId="16" borderId="12" xfId="0" applyFont="1" applyFill="1" applyBorder="1" applyAlignment="1">
      <alignment horizontal="center" vertical="center" wrapText="1"/>
    </xf>
    <xf numFmtId="0" fontId="52" fillId="16" borderId="59" xfId="0" applyFont="1" applyFill="1" applyBorder="1" applyAlignment="1">
      <alignment horizontal="center" vertical="center" wrapText="1"/>
    </xf>
    <xf numFmtId="0" fontId="49" fillId="16" borderId="16" xfId="0" applyFont="1" applyFill="1" applyBorder="1" applyAlignment="1">
      <alignment horizontal="left" vertical="center" wrapText="1"/>
    </xf>
    <xf numFmtId="0" fontId="49" fillId="16" borderId="1" xfId="0" applyFont="1" applyFill="1" applyBorder="1" applyAlignment="1">
      <alignment horizontal="left" vertical="center" wrapText="1"/>
    </xf>
    <xf numFmtId="0" fontId="49" fillId="16" borderId="1" xfId="0" applyFont="1" applyFill="1" applyBorder="1" applyAlignment="1">
      <alignment horizontal="center" vertical="center" wrapText="1"/>
    </xf>
    <xf numFmtId="0" fontId="52" fillId="16" borderId="60" xfId="0" applyFont="1" applyFill="1" applyBorder="1" applyAlignment="1">
      <alignment horizontal="center" vertical="center" wrapText="1"/>
    </xf>
    <xf numFmtId="0" fontId="49" fillId="16" borderId="18" xfId="0" applyFont="1" applyFill="1" applyBorder="1" applyAlignment="1">
      <alignment horizontal="left" vertical="center" wrapText="1"/>
    </xf>
    <xf numFmtId="0" fontId="52" fillId="16" borderId="38" xfId="0" applyFont="1" applyFill="1" applyBorder="1" applyAlignment="1">
      <alignment horizontal="center" vertical="center" wrapText="1"/>
    </xf>
    <xf numFmtId="0" fontId="49" fillId="16" borderId="9" xfId="0" applyFont="1" applyFill="1" applyBorder="1" applyAlignment="1">
      <alignment horizontal="center" vertical="center" wrapText="1"/>
    </xf>
    <xf numFmtId="0" fontId="49" fillId="16" borderId="9" xfId="0" applyFont="1" applyFill="1" applyBorder="1" applyAlignment="1">
      <alignment horizontal="left" vertical="center" wrapText="1"/>
    </xf>
    <xf numFmtId="0" fontId="49" fillId="16" borderId="20" xfId="0" applyFont="1" applyFill="1" applyBorder="1" applyAlignment="1">
      <alignment horizontal="left" vertical="center" wrapText="1"/>
    </xf>
    <xf numFmtId="0" fontId="49" fillId="15" borderId="1" xfId="0" applyFont="1" applyFill="1" applyBorder="1" applyAlignment="1">
      <alignment horizontal="center" vertical="center"/>
    </xf>
    <xf numFmtId="0" fontId="52" fillId="15" borderId="0" xfId="0" applyFont="1" applyFill="1" applyAlignment="1">
      <alignment horizontal="center" vertical="center" wrapText="1"/>
    </xf>
    <xf numFmtId="0" fontId="49" fillId="15" borderId="0" xfId="0" applyFont="1" applyFill="1" applyAlignment="1">
      <alignment horizontal="center" vertical="center" wrapText="1"/>
    </xf>
    <xf numFmtId="0" fontId="49" fillId="15" borderId="0" xfId="0" applyFont="1" applyFill="1" applyAlignment="1">
      <alignment horizontal="left" vertical="center" wrapText="1"/>
    </xf>
    <xf numFmtId="169" fontId="53" fillId="16" borderId="4" xfId="0" applyNumberFormat="1" applyFont="1" applyFill="1" applyBorder="1" applyAlignment="1">
      <alignment horizontal="center" vertical="center"/>
    </xf>
    <xf numFmtId="169" fontId="53" fillId="16" borderId="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49" fontId="5" fillId="0" borderId="6" xfId="3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center" vertical="center" wrapText="1"/>
    </xf>
    <xf numFmtId="0" fontId="4" fillId="0" borderId="17" xfId="3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 wrapText="1"/>
    </xf>
    <xf numFmtId="0" fontId="4" fillId="0" borderId="19" xfId="3" applyFont="1" applyBorder="1" applyAlignment="1">
      <alignment horizontal="center" vertical="center"/>
    </xf>
    <xf numFmtId="49" fontId="4" fillId="8" borderId="9" xfId="3" applyNumberFormat="1" applyFont="1" applyFill="1" applyBorder="1" applyAlignment="1">
      <alignment vertical="center" wrapText="1"/>
    </xf>
    <xf numFmtId="0" fontId="4" fillId="8" borderId="9" xfId="3" applyFont="1" applyFill="1" applyBorder="1" applyAlignment="1">
      <alignment horizontal="center" vertical="center"/>
    </xf>
    <xf numFmtId="49" fontId="4" fillId="8" borderId="9" xfId="3" applyNumberFormat="1" applyFont="1" applyFill="1" applyBorder="1" applyAlignment="1">
      <alignment horizontal="center" vertical="center"/>
    </xf>
    <xf numFmtId="164" fontId="4" fillId="8" borderId="9" xfId="3" applyNumberFormat="1" applyFont="1" applyFill="1" applyBorder="1" applyAlignment="1">
      <alignment vertical="center"/>
    </xf>
    <xf numFmtId="49" fontId="4" fillId="8" borderId="9" xfId="0" applyNumberFormat="1" applyFont="1" applyFill="1" applyBorder="1" applyAlignment="1">
      <alignment horizontal="center" vertical="center" wrapText="1"/>
    </xf>
    <xf numFmtId="49" fontId="4" fillId="8" borderId="20" xfId="0" applyNumberFormat="1" applyFont="1" applyFill="1" applyBorder="1" applyAlignment="1">
      <alignment vertical="center" wrapText="1"/>
    </xf>
    <xf numFmtId="0" fontId="4" fillId="0" borderId="46" xfId="3" applyFont="1" applyBorder="1" applyAlignment="1">
      <alignment horizontal="center" vertical="center"/>
    </xf>
    <xf numFmtId="49" fontId="4" fillId="0" borderId="5" xfId="3" applyNumberFormat="1" applyFont="1" applyBorder="1" applyAlignment="1">
      <alignment vertical="center" wrapText="1"/>
    </xf>
    <xf numFmtId="0" fontId="4" fillId="0" borderId="5" xfId="3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center" vertical="center"/>
    </xf>
    <xf numFmtId="164" fontId="4" fillId="0" borderId="5" xfId="3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0" fontId="49" fillId="17" borderId="1" xfId="0" applyFont="1" applyFill="1" applyBorder="1" applyAlignment="1">
      <alignment horizontal="center" vertical="center"/>
    </xf>
    <xf numFmtId="0" fontId="49" fillId="17" borderId="1" xfId="0" applyFont="1" applyFill="1" applyBorder="1" applyAlignment="1">
      <alignment horizontal="left" vertical="center" wrapText="1"/>
    </xf>
    <xf numFmtId="170" fontId="49" fillId="17" borderId="1" xfId="0" applyNumberFormat="1" applyFont="1" applyFill="1" applyBorder="1" applyAlignment="1">
      <alignment horizontal="right" vertical="center" wrapText="1"/>
    </xf>
    <xf numFmtId="169" fontId="49" fillId="17" borderId="1" xfId="0" applyNumberFormat="1" applyFont="1" applyFill="1" applyBorder="1" applyAlignment="1">
      <alignment horizontal="left" vertical="center" wrapText="1"/>
    </xf>
    <xf numFmtId="44" fontId="49" fillId="17" borderId="1" xfId="79" applyFont="1" applyFill="1" applyBorder="1" applyAlignment="1" applyProtection="1">
      <alignment horizontal="right" vertical="center" wrapText="1"/>
    </xf>
    <xf numFmtId="4" fontId="31" fillId="3" borderId="5" xfId="0" applyNumberFormat="1" applyFont="1" applyFill="1" applyBorder="1" applyAlignment="1">
      <alignment vertical="center" wrapText="1"/>
    </xf>
    <xf numFmtId="0" fontId="49" fillId="17" borderId="6" xfId="0" applyFont="1" applyFill="1" applyBorder="1" applyAlignment="1">
      <alignment horizontal="left" vertical="center" wrapText="1"/>
    </xf>
    <xf numFmtId="44" fontId="49" fillId="17" borderId="6" xfId="79" applyFont="1" applyFill="1" applyBorder="1" applyAlignment="1" applyProtection="1">
      <alignment horizontal="right" vertical="center" wrapText="1"/>
    </xf>
    <xf numFmtId="0" fontId="8" fillId="0" borderId="30" xfId="0" applyFont="1" applyBorder="1" applyAlignment="1">
      <alignment vertical="center"/>
    </xf>
    <xf numFmtId="0" fontId="5" fillId="0" borderId="56" xfId="1" applyFont="1" applyBorder="1" applyAlignment="1">
      <alignment horizontal="left" vertical="center"/>
    </xf>
    <xf numFmtId="0" fontId="4" fillId="0" borderId="54" xfId="1" applyFont="1" applyBorder="1" applyAlignment="1">
      <alignment horizontal="left" vertical="center"/>
    </xf>
    <xf numFmtId="0" fontId="31" fillId="4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vertical="center"/>
    </xf>
    <xf numFmtId="0" fontId="54" fillId="0" borderId="1" xfId="0" applyFont="1" applyBorder="1" applyAlignment="1">
      <alignment horizontal="center" vertical="center" wrapText="1"/>
    </xf>
    <xf numFmtId="0" fontId="54" fillId="3" borderId="1" xfId="0" applyFont="1" applyFill="1" applyBorder="1" applyAlignment="1">
      <alignment horizontal="center" vertical="center" wrapText="1"/>
    </xf>
    <xf numFmtId="0" fontId="40" fillId="3" borderId="1" xfId="7" applyFont="1" applyFill="1" applyBorder="1" applyAlignment="1">
      <alignment horizontal="center" vertical="center"/>
    </xf>
    <xf numFmtId="0" fontId="40" fillId="3" borderId="1" xfId="1" applyFont="1" applyFill="1" applyBorder="1" applyAlignment="1">
      <alignment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27" fillId="0" borderId="54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54" fillId="2" borderId="30" xfId="0" applyFont="1" applyFill="1" applyBorder="1" applyAlignment="1">
      <alignment horizontal="center" vertical="center" wrapText="1"/>
    </xf>
    <xf numFmtId="0" fontId="54" fillId="2" borderId="28" xfId="0" applyFont="1" applyFill="1" applyBorder="1" applyAlignment="1">
      <alignment horizontal="center" vertical="center" wrapText="1"/>
    </xf>
    <xf numFmtId="0" fontId="54" fillId="2" borderId="29" xfId="0" applyFont="1" applyFill="1" applyBorder="1" applyAlignment="1">
      <alignment horizontal="center" vertical="center" wrapText="1"/>
    </xf>
    <xf numFmtId="0" fontId="55" fillId="5" borderId="31" xfId="7" applyFont="1" applyFill="1" applyBorder="1" applyAlignment="1">
      <alignment horizontal="center" vertical="center" wrapText="1"/>
    </xf>
    <xf numFmtId="0" fontId="55" fillId="5" borderId="3" xfId="7" applyFont="1" applyFill="1" applyBorder="1" applyAlignment="1">
      <alignment horizontal="center" vertical="center" wrapText="1"/>
    </xf>
    <xf numFmtId="0" fontId="55" fillId="5" borderId="32" xfId="7" applyFont="1" applyFill="1" applyBorder="1" applyAlignment="1">
      <alignment horizontal="center" vertical="center" wrapText="1"/>
    </xf>
    <xf numFmtId="0" fontId="55" fillId="6" borderId="6" xfId="7" applyFont="1" applyFill="1" applyBorder="1" applyAlignment="1">
      <alignment horizontal="center" vertical="center" wrapText="1"/>
    </xf>
    <xf numFmtId="0" fontId="55" fillId="7" borderId="6" xfId="7" applyFont="1" applyFill="1" applyBorder="1" applyAlignment="1">
      <alignment horizontal="center" vertical="center" wrapText="1"/>
    </xf>
    <xf numFmtId="164" fontId="40" fillId="0" borderId="1" xfId="1" applyNumberFormat="1" applyFont="1" applyBorder="1" applyAlignment="1">
      <alignment vertical="center" wrapText="1"/>
    </xf>
    <xf numFmtId="0" fontId="54" fillId="4" borderId="1" xfId="0" applyFont="1" applyFill="1" applyBorder="1" applyAlignment="1">
      <alignment horizontal="center" vertical="center" wrapText="1"/>
    </xf>
    <xf numFmtId="0" fontId="54" fillId="4" borderId="7" xfId="0" applyFont="1" applyFill="1" applyBorder="1" applyAlignment="1">
      <alignment horizontal="center" vertical="center" wrapText="1"/>
    </xf>
    <xf numFmtId="0" fontId="54" fillId="4" borderId="2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vertical="center"/>
    </xf>
    <xf numFmtId="0" fontId="54" fillId="4" borderId="8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4" fillId="4" borderId="5" xfId="0" applyFont="1" applyFill="1" applyBorder="1" applyAlignment="1">
      <alignment horizontal="center" vertical="center" wrapText="1"/>
    </xf>
    <xf numFmtId="44" fontId="31" fillId="3" borderId="1" xfId="0" applyNumberFormat="1" applyFont="1" applyFill="1" applyBorder="1" applyAlignment="1">
      <alignment vertical="center"/>
    </xf>
    <xf numFmtId="164" fontId="31" fillId="3" borderId="1" xfId="0" applyNumberFormat="1" applyFont="1" applyFill="1" applyBorder="1" applyAlignment="1">
      <alignment vertical="center"/>
    </xf>
    <xf numFmtId="0" fontId="31" fillId="4" borderId="5" xfId="0" applyFont="1" applyFill="1" applyBorder="1" applyAlignment="1">
      <alignment vertical="center"/>
    </xf>
    <xf numFmtId="0" fontId="31" fillId="0" borderId="54" xfId="0" applyFont="1" applyBorder="1" applyAlignment="1">
      <alignment vertical="center"/>
    </xf>
    <xf numFmtId="0" fontId="57" fillId="0" borderId="0" xfId="0" applyFont="1" applyAlignment="1">
      <alignment vertical="center" wrapText="1"/>
    </xf>
    <xf numFmtId="0" fontId="58" fillId="0" borderId="1" xfId="0" applyFont="1" applyBorder="1" applyAlignment="1">
      <alignment vertical="center" wrapText="1"/>
    </xf>
    <xf numFmtId="0" fontId="59" fillId="0" borderId="1" xfId="0" applyFont="1" applyBorder="1" applyAlignment="1">
      <alignment horizontal="center" vertical="center" wrapText="1"/>
    </xf>
    <xf numFmtId="8" fontId="59" fillId="0" borderId="1" xfId="0" applyNumberFormat="1" applyFont="1" applyBorder="1" applyAlignment="1">
      <alignment horizontal="right" vertical="center" wrapText="1"/>
    </xf>
    <xf numFmtId="0" fontId="59" fillId="0" borderId="1" xfId="0" applyFont="1" applyBorder="1" applyAlignment="1">
      <alignment vertical="center" wrapText="1"/>
    </xf>
    <xf numFmtId="0" fontId="59" fillId="0" borderId="1" xfId="0" applyFont="1" applyBorder="1" applyAlignment="1">
      <alignment horizontal="justify" vertical="center" wrapText="1"/>
    </xf>
    <xf numFmtId="0" fontId="57" fillId="0" borderId="18" xfId="0" applyFont="1" applyBorder="1" applyAlignment="1">
      <alignment vertical="center" wrapText="1"/>
    </xf>
    <xf numFmtId="0" fontId="59" fillId="0" borderId="17" xfId="0" applyFont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/>
    </xf>
    <xf numFmtId="0" fontId="49" fillId="20" borderId="15" xfId="0" applyFont="1" applyFill="1" applyBorder="1" applyAlignment="1">
      <alignment horizontal="center" vertical="center"/>
    </xf>
    <xf numFmtId="0" fontId="49" fillId="20" borderId="12" xfId="0" applyFont="1" applyFill="1" applyBorder="1" applyAlignment="1">
      <alignment horizontal="left" vertical="center" wrapText="1"/>
    </xf>
    <xf numFmtId="172" fontId="49" fillId="20" borderId="12" xfId="0" applyNumberFormat="1" applyFont="1" applyFill="1" applyBorder="1" applyAlignment="1">
      <alignment horizontal="right" vertical="center" wrapText="1"/>
    </xf>
    <xf numFmtId="0" fontId="49" fillId="20" borderId="12" xfId="0" applyFont="1" applyFill="1" applyBorder="1" applyAlignment="1">
      <alignment horizontal="center" vertical="center" wrapText="1"/>
    </xf>
    <xf numFmtId="4" fontId="49" fillId="20" borderId="12" xfId="0" applyNumberFormat="1" applyFont="1" applyFill="1" applyBorder="1" applyAlignment="1">
      <alignment horizontal="center" vertical="center" wrapText="1"/>
    </xf>
    <xf numFmtId="0" fontId="50" fillId="20" borderId="12" xfId="0" applyFont="1" applyFill="1" applyBorder="1" applyAlignment="1">
      <alignment vertical="center"/>
    </xf>
    <xf numFmtId="0" fontId="51" fillId="20" borderId="12" xfId="0" applyFont="1" applyFill="1" applyBorder="1" applyAlignment="1">
      <alignment horizontal="center" vertical="center" wrapText="1"/>
    </xf>
    <xf numFmtId="0" fontId="51" fillId="20" borderId="53" xfId="0" applyFont="1" applyFill="1" applyBorder="1" applyAlignment="1">
      <alignment horizontal="center" vertical="center" wrapText="1"/>
    </xf>
    <xf numFmtId="0" fontId="51" fillId="20" borderId="11" xfId="0" applyFont="1" applyFill="1" applyBorder="1" applyAlignment="1">
      <alignment horizontal="center" vertical="center" wrapText="1"/>
    </xf>
    <xf numFmtId="0" fontId="51" fillId="20" borderId="16" xfId="0" applyFont="1" applyFill="1" applyBorder="1" applyAlignment="1">
      <alignment horizontal="center" vertical="center" wrapText="1"/>
    </xf>
    <xf numFmtId="0" fontId="49" fillId="20" borderId="17" xfId="0" applyFont="1" applyFill="1" applyBorder="1" applyAlignment="1">
      <alignment horizontal="center" vertical="center"/>
    </xf>
    <xf numFmtId="0" fontId="49" fillId="20" borderId="1" xfId="0" applyFont="1" applyFill="1" applyBorder="1" applyAlignment="1">
      <alignment horizontal="left" vertical="center" wrapText="1"/>
    </xf>
    <xf numFmtId="172" fontId="49" fillId="20" borderId="1" xfId="0" applyNumberFormat="1" applyFont="1" applyFill="1" applyBorder="1" applyAlignment="1">
      <alignment horizontal="right" vertical="center" wrapText="1"/>
    </xf>
    <xf numFmtId="0" fontId="49" fillId="20" borderId="1" xfId="0" applyFont="1" applyFill="1" applyBorder="1" applyAlignment="1">
      <alignment horizontal="center" vertical="center" wrapText="1"/>
    </xf>
    <xf numFmtId="4" fontId="49" fillId="20" borderId="1" xfId="0" applyNumberFormat="1" applyFont="1" applyFill="1" applyBorder="1" applyAlignment="1">
      <alignment horizontal="center" vertical="center" wrapText="1"/>
    </xf>
    <xf numFmtId="0" fontId="50" fillId="20" borderId="1" xfId="0" applyFont="1" applyFill="1" applyBorder="1" applyAlignment="1">
      <alignment vertical="center"/>
    </xf>
    <xf numFmtId="0" fontId="51" fillId="20" borderId="1" xfId="0" applyFont="1" applyFill="1" applyBorder="1" applyAlignment="1">
      <alignment horizontal="center" vertical="center" wrapText="1"/>
    </xf>
    <xf numFmtId="0" fontId="51" fillId="20" borderId="8" xfId="0" applyFont="1" applyFill="1" applyBorder="1" applyAlignment="1">
      <alignment horizontal="center" vertical="center" wrapText="1"/>
    </xf>
    <xf numFmtId="0" fontId="51" fillId="20" borderId="10" xfId="0" applyFont="1" applyFill="1" applyBorder="1" applyAlignment="1">
      <alignment horizontal="center" vertical="center" wrapText="1"/>
    </xf>
    <xf numFmtId="0" fontId="51" fillId="20" borderId="21" xfId="0" applyFont="1" applyFill="1" applyBorder="1" applyAlignment="1">
      <alignment horizontal="center" vertical="center" wrapText="1"/>
    </xf>
    <xf numFmtId="0" fontId="49" fillId="20" borderId="1" xfId="0" applyFont="1" applyFill="1" applyBorder="1" applyAlignment="1">
      <alignment horizontal="left" vertical="center"/>
    </xf>
    <xf numFmtId="4" fontId="49" fillId="20" borderId="1" xfId="0" applyNumberFormat="1" applyFont="1" applyFill="1" applyBorder="1" applyAlignment="1">
      <alignment horizontal="center" vertical="center"/>
    </xf>
    <xf numFmtId="170" fontId="49" fillId="20" borderId="1" xfId="0" applyNumberFormat="1" applyFont="1" applyFill="1" applyBorder="1" applyAlignment="1">
      <alignment horizontal="right" vertical="center" wrapText="1"/>
    </xf>
    <xf numFmtId="0" fontId="49" fillId="20" borderId="55" xfId="0" applyFont="1" applyFill="1" applyBorder="1" applyAlignment="1">
      <alignment horizontal="center" vertical="center"/>
    </xf>
    <xf numFmtId="0" fontId="49" fillId="20" borderId="6" xfId="0" applyFont="1" applyFill="1" applyBorder="1" applyAlignment="1">
      <alignment horizontal="left" vertical="center" wrapText="1"/>
    </xf>
    <xf numFmtId="172" fontId="49" fillId="20" borderId="6" xfId="0" applyNumberFormat="1" applyFont="1" applyFill="1" applyBorder="1" applyAlignment="1">
      <alignment horizontal="right" vertical="center" wrapText="1"/>
    </xf>
    <xf numFmtId="0" fontId="49" fillId="20" borderId="6" xfId="0" applyFont="1" applyFill="1" applyBorder="1" applyAlignment="1">
      <alignment horizontal="center" vertical="center" wrapText="1"/>
    </xf>
    <xf numFmtId="4" fontId="49" fillId="20" borderId="6" xfId="0" applyNumberFormat="1" applyFont="1" applyFill="1" applyBorder="1" applyAlignment="1">
      <alignment horizontal="center" vertical="center"/>
    </xf>
    <xf numFmtId="0" fontId="50" fillId="20" borderId="6" xfId="0" applyFont="1" applyFill="1" applyBorder="1" applyAlignment="1">
      <alignment vertical="center"/>
    </xf>
    <xf numFmtId="0" fontId="51" fillId="20" borderId="6" xfId="0" applyFont="1" applyFill="1" applyBorder="1" applyAlignment="1">
      <alignment horizontal="center" vertical="center" wrapText="1"/>
    </xf>
    <xf numFmtId="0" fontId="51" fillId="20" borderId="0" xfId="0" applyFont="1" applyFill="1" applyAlignment="1">
      <alignment horizontal="center" vertical="center" wrapText="1"/>
    </xf>
    <xf numFmtId="0" fontId="51" fillId="20" borderId="13" xfId="0" applyFont="1" applyFill="1" applyBorder="1" applyAlignment="1">
      <alignment horizontal="center" vertical="center" wrapText="1"/>
    </xf>
    <xf numFmtId="0" fontId="51" fillId="20" borderId="39" xfId="0" applyFont="1" applyFill="1" applyBorder="1" applyAlignment="1">
      <alignment horizontal="center" vertical="center" wrapText="1"/>
    </xf>
    <xf numFmtId="172" fontId="49" fillId="17" borderId="1" xfId="0" applyNumberFormat="1" applyFont="1" applyFill="1" applyBorder="1" applyAlignment="1">
      <alignment horizontal="right" vertical="center" wrapText="1"/>
    </xf>
    <xf numFmtId="0" fontId="49" fillId="17" borderId="1" xfId="0" applyFont="1" applyFill="1" applyBorder="1" applyAlignment="1">
      <alignment horizontal="center" vertical="center" wrapText="1"/>
    </xf>
    <xf numFmtId="4" fontId="49" fillId="17" borderId="1" xfId="0" applyNumberFormat="1" applyFont="1" applyFill="1" applyBorder="1" applyAlignment="1">
      <alignment horizontal="center" vertical="center"/>
    </xf>
    <xf numFmtId="0" fontId="50" fillId="17" borderId="1" xfId="0" applyFont="1" applyFill="1" applyBorder="1" applyAlignment="1">
      <alignment vertical="center"/>
    </xf>
    <xf numFmtId="0" fontId="51" fillId="17" borderId="1" xfId="0" applyFont="1" applyFill="1" applyBorder="1" applyAlignment="1">
      <alignment horizontal="center" vertical="center" wrapText="1"/>
    </xf>
    <xf numFmtId="0" fontId="51" fillId="17" borderId="7" xfId="0" applyFont="1" applyFill="1" applyBorder="1" applyAlignment="1">
      <alignment horizontal="center" vertical="center" wrapText="1"/>
    </xf>
    <xf numFmtId="0" fontId="51" fillId="17" borderId="2" xfId="0" applyFont="1" applyFill="1" applyBorder="1" applyAlignment="1">
      <alignment horizontal="center" vertical="center" wrapText="1"/>
    </xf>
    <xf numFmtId="0" fontId="51" fillId="17" borderId="8" xfId="0" applyFont="1" applyFill="1" applyBorder="1" applyAlignment="1">
      <alignment horizontal="center" vertical="center" wrapText="1"/>
    </xf>
    <xf numFmtId="0" fontId="51" fillId="17" borderId="10" xfId="0" applyFont="1" applyFill="1" applyBorder="1" applyAlignment="1">
      <alignment horizontal="center" vertical="center" wrapText="1"/>
    </xf>
    <xf numFmtId="0" fontId="51" fillId="17" borderId="5" xfId="0" applyFont="1" applyFill="1" applyBorder="1" applyAlignment="1">
      <alignment horizontal="center" vertical="center" wrapText="1"/>
    </xf>
    <xf numFmtId="0" fontId="49" fillId="17" borderId="1" xfId="0" applyFont="1" applyFill="1" applyBorder="1" applyAlignment="1">
      <alignment horizontal="left" vertical="center"/>
    </xf>
    <xf numFmtId="3" fontId="49" fillId="20" borderId="1" xfId="0" applyNumberFormat="1" applyFont="1" applyFill="1" applyBorder="1" applyAlignment="1">
      <alignment horizontal="center" vertical="center"/>
    </xf>
    <xf numFmtId="3" fontId="49" fillId="20" borderId="1" xfId="0" applyNumberFormat="1" applyFont="1" applyFill="1" applyBorder="1" applyAlignment="1">
      <alignment horizontal="center" vertical="center" wrapText="1"/>
    </xf>
    <xf numFmtId="164" fontId="31" fillId="3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0" fontId="40" fillId="18" borderId="1" xfId="82" applyNumberFormat="1" applyFont="1" applyFill="1" applyBorder="1" applyAlignment="1">
      <alignment vertical="center" wrapText="1"/>
    </xf>
    <xf numFmtId="4" fontId="49" fillId="18" borderId="1" xfId="0" applyNumberFormat="1" applyFont="1" applyFill="1" applyBorder="1" applyAlignment="1">
      <alignment vertical="center"/>
    </xf>
    <xf numFmtId="0" fontId="40" fillId="3" borderId="1" xfId="82" applyNumberFormat="1" applyFont="1" applyFill="1" applyBorder="1" applyAlignment="1">
      <alignment vertical="center" wrapText="1"/>
    </xf>
    <xf numFmtId="164" fontId="49" fillId="3" borderId="1" xfId="0" applyNumberFormat="1" applyFont="1" applyFill="1" applyBorder="1" applyAlignment="1">
      <alignment vertical="center"/>
    </xf>
    <xf numFmtId="44" fontId="3" fillId="0" borderId="0" xfId="0" applyNumberFormat="1" applyFont="1" applyAlignment="1">
      <alignment vertical="center"/>
    </xf>
    <xf numFmtId="164" fontId="31" fillId="3" borderId="1" xfId="79" applyNumberFormat="1" applyFont="1" applyFill="1" applyBorder="1" applyAlignment="1">
      <alignment horizontal="right" vertical="center" wrapText="1"/>
    </xf>
    <xf numFmtId="44" fontId="31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8" fontId="61" fillId="0" borderId="0" xfId="7" applyNumberFormat="1" applyFont="1" applyAlignment="1">
      <alignment vertical="center"/>
    </xf>
    <xf numFmtId="0" fontId="39" fillId="0" borderId="38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4" fillId="0" borderId="1" xfId="7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44" fontId="6" fillId="0" borderId="1" xfId="0" applyNumberFormat="1" applyFont="1" applyBorder="1" applyAlignment="1">
      <alignment vertical="center"/>
    </xf>
    <xf numFmtId="0" fontId="62" fillId="0" borderId="0" xfId="80" applyFont="1"/>
    <xf numFmtId="0" fontId="30" fillId="7" borderId="1" xfId="7" applyFont="1" applyFill="1" applyBorder="1" applyAlignment="1">
      <alignment horizontal="center" vertical="center" wrapText="1"/>
    </xf>
    <xf numFmtId="0" fontId="30" fillId="6" borderId="1" xfId="7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vertical="center" wrapText="1"/>
    </xf>
    <xf numFmtId="171" fontId="3" fillId="4" borderId="1" xfId="0" applyNumberFormat="1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81" applyFont="1" applyFill="1" applyBorder="1" applyAlignment="1">
      <alignment horizontal="left" vertical="center"/>
    </xf>
    <xf numFmtId="0" fontId="3" fillId="4" borderId="1" xfId="7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horizontal="left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1" xfId="80" applyFont="1" applyFill="1" applyBorder="1" applyAlignment="1">
      <alignment horizontal="center"/>
    </xf>
    <xf numFmtId="0" fontId="7" fillId="4" borderId="1" xfId="80" applyFont="1" applyFill="1" applyBorder="1"/>
    <xf numFmtId="0" fontId="7" fillId="4" borderId="1" xfId="80" applyFont="1" applyFill="1" applyBorder="1" applyAlignment="1">
      <alignment horizontal="left"/>
    </xf>
    <xf numFmtId="49" fontId="7" fillId="4" borderId="1" xfId="80" applyNumberFormat="1" applyFont="1" applyFill="1" applyBorder="1" applyAlignment="1">
      <alignment horizontal="center"/>
    </xf>
    <xf numFmtId="0" fontId="3" fillId="4" borderId="1" xfId="80" applyFont="1" applyFill="1" applyBorder="1" applyAlignment="1">
      <alignment horizontal="center"/>
    </xf>
    <xf numFmtId="0" fontId="3" fillId="4" borderId="1" xfId="80" applyFont="1" applyFill="1" applyBorder="1"/>
    <xf numFmtId="0" fontId="3" fillId="4" borderId="1" xfId="81" applyFont="1" applyFill="1" applyBorder="1"/>
    <xf numFmtId="0" fontId="7" fillId="4" borderId="1" xfId="80" applyFont="1" applyFill="1" applyBorder="1" applyAlignment="1">
      <alignment horizontal="center" wrapText="1"/>
    </xf>
    <xf numFmtId="0" fontId="7" fillId="4" borderId="1" xfId="80" applyFont="1" applyFill="1" applyBorder="1" applyAlignment="1">
      <alignment wrapText="1"/>
    </xf>
    <xf numFmtId="0" fontId="7" fillId="4" borderId="1" xfId="80" applyFont="1" applyFill="1" applyBorder="1" applyAlignment="1">
      <alignment horizontal="left" wrapText="1"/>
    </xf>
    <xf numFmtId="0" fontId="3" fillId="4" borderId="1" xfId="80" applyFont="1" applyFill="1" applyBorder="1" applyAlignment="1">
      <alignment horizontal="center" wrapText="1"/>
    </xf>
    <xf numFmtId="0" fontId="3" fillId="4" borderId="1" xfId="80" applyFont="1" applyFill="1" applyBorder="1" applyAlignment="1">
      <alignment wrapText="1"/>
    </xf>
    <xf numFmtId="0" fontId="6" fillId="4" borderId="18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justify" vertical="center"/>
    </xf>
    <xf numFmtId="0" fontId="7" fillId="4" borderId="17" xfId="80" applyFont="1" applyFill="1" applyBorder="1" applyAlignment="1">
      <alignment horizontal="center"/>
    </xf>
    <xf numFmtId="0" fontId="4" fillId="4" borderId="18" xfId="80" applyFont="1" applyFill="1" applyBorder="1"/>
    <xf numFmtId="0" fontId="7" fillId="4" borderId="18" xfId="80" applyFont="1" applyFill="1" applyBorder="1"/>
    <xf numFmtId="0" fontId="7" fillId="4" borderId="17" xfId="80" applyFont="1" applyFill="1" applyBorder="1" applyAlignment="1">
      <alignment horizontal="center" wrapText="1"/>
    </xf>
    <xf numFmtId="0" fontId="7" fillId="4" borderId="19" xfId="80" applyFont="1" applyFill="1" applyBorder="1" applyAlignment="1">
      <alignment horizontal="center"/>
    </xf>
    <xf numFmtId="0" fontId="7" fillId="4" borderId="9" xfId="80" applyFont="1" applyFill="1" applyBorder="1"/>
    <xf numFmtId="0" fontId="7" fillId="4" borderId="9" xfId="80" applyFont="1" applyFill="1" applyBorder="1" applyAlignment="1">
      <alignment horizontal="left"/>
    </xf>
    <xf numFmtId="0" fontId="7" fillId="4" borderId="9" xfId="80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49" fontId="39" fillId="10" borderId="23" xfId="0" applyNumberFormat="1" applyFont="1" applyFill="1" applyBorder="1" applyAlignment="1">
      <alignment horizontal="center" vertical="center" wrapText="1"/>
    </xf>
    <xf numFmtId="0" fontId="24" fillId="4" borderId="0" xfId="81" applyFont="1" applyFill="1"/>
    <xf numFmtId="0" fontId="8" fillId="0" borderId="1" xfId="0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164" fontId="4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5" fillId="5" borderId="1" xfId="7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69" fontId="27" fillId="2" borderId="1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65" fillId="0" borderId="1" xfId="82" applyNumberFormat="1" applyFont="1" applyBorder="1" applyAlignment="1">
      <alignment horizontal="center" vertical="center"/>
    </xf>
    <xf numFmtId="49" fontId="65" fillId="0" borderId="1" xfId="82" applyNumberFormat="1" applyFont="1" applyBorder="1" applyAlignment="1">
      <alignment vertical="center" wrapText="1"/>
    </xf>
    <xf numFmtId="49" fontId="65" fillId="0" borderId="1" xfId="82" applyNumberFormat="1" applyFont="1" applyBorder="1" applyAlignment="1">
      <alignment horizontal="center" vertical="center"/>
    </xf>
    <xf numFmtId="169" fontId="65" fillId="0" borderId="1" xfId="82" applyNumberFormat="1" applyFont="1" applyBorder="1" applyAlignment="1">
      <alignment vertical="center"/>
    </xf>
    <xf numFmtId="49" fontId="65" fillId="0" borderId="1" xfId="0" applyNumberFormat="1" applyFont="1" applyBorder="1" applyAlignment="1">
      <alignment horizontal="center" vertical="center" wrapText="1"/>
    </xf>
    <xf numFmtId="49" fontId="65" fillId="0" borderId="1" xfId="0" applyNumberFormat="1" applyFont="1" applyBorder="1" applyAlignment="1">
      <alignment vertical="center" wrapText="1"/>
    </xf>
    <xf numFmtId="49" fontId="65" fillId="21" borderId="1" xfId="82" applyNumberFormat="1" applyFont="1" applyFill="1" applyBorder="1" applyAlignment="1">
      <alignment vertical="center" wrapText="1"/>
    </xf>
    <xf numFmtId="0" fontId="65" fillId="21" borderId="1" xfId="82" applyNumberFormat="1" applyFont="1" applyFill="1" applyBorder="1" applyAlignment="1">
      <alignment horizontal="center" vertical="center"/>
    </xf>
    <xf numFmtId="49" fontId="65" fillId="21" borderId="1" xfId="82" applyNumberFormat="1" applyFont="1" applyFill="1" applyBorder="1" applyAlignment="1">
      <alignment horizontal="center" vertical="center"/>
    </xf>
    <xf numFmtId="169" fontId="65" fillId="21" borderId="1" xfId="82" applyNumberFormat="1" applyFont="1" applyFill="1" applyBorder="1" applyAlignment="1">
      <alignment vertical="center"/>
    </xf>
    <xf numFmtId="49" fontId="65" fillId="21" borderId="1" xfId="0" applyNumberFormat="1" applyFont="1" applyFill="1" applyBorder="1" applyAlignment="1">
      <alignment horizontal="center" vertical="center" wrapText="1"/>
    </xf>
    <xf numFmtId="49" fontId="65" fillId="21" borderId="1" xfId="0" applyNumberFormat="1" applyFont="1" applyFill="1" applyBorder="1" applyAlignment="1">
      <alignment vertical="center" wrapText="1"/>
    </xf>
    <xf numFmtId="0" fontId="4" fillId="0" borderId="1" xfId="5" applyFont="1" applyBorder="1" applyAlignment="1">
      <alignment horizontal="center" vertical="center"/>
    </xf>
    <xf numFmtId="49" fontId="4" fillId="0" borderId="1" xfId="5" applyNumberFormat="1" applyFont="1" applyBorder="1" applyAlignment="1">
      <alignment vertical="center" wrapText="1"/>
    </xf>
    <xf numFmtId="49" fontId="4" fillId="0" borderId="1" xfId="5" applyNumberFormat="1" applyFont="1" applyBorder="1" applyAlignment="1">
      <alignment horizontal="center" vertical="center"/>
    </xf>
    <xf numFmtId="164" fontId="4" fillId="0" borderId="1" xfId="5" applyNumberFormat="1" applyFont="1" applyBorder="1" applyAlignment="1">
      <alignment vertical="center"/>
    </xf>
    <xf numFmtId="49" fontId="4" fillId="8" borderId="1" xfId="5" applyNumberFormat="1" applyFont="1" applyFill="1" applyBorder="1" applyAlignment="1">
      <alignment vertical="center" wrapText="1"/>
    </xf>
    <xf numFmtId="0" fontId="4" fillId="8" borderId="1" xfId="5" applyFont="1" applyFill="1" applyBorder="1" applyAlignment="1">
      <alignment horizontal="center" vertical="center"/>
    </xf>
    <xf numFmtId="49" fontId="4" fillId="8" borderId="1" xfId="5" applyNumberFormat="1" applyFont="1" applyFill="1" applyBorder="1" applyAlignment="1">
      <alignment horizontal="center" vertical="center"/>
    </xf>
    <xf numFmtId="164" fontId="4" fillId="8" borderId="1" xfId="5" applyNumberFormat="1" applyFont="1" applyFill="1" applyBorder="1" applyAlignment="1">
      <alignment vertical="center"/>
    </xf>
    <xf numFmtId="49" fontId="4" fillId="8" borderId="1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vertical="center" wrapText="1"/>
    </xf>
    <xf numFmtId="49" fontId="5" fillId="5" borderId="6" xfId="3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/>
    </xf>
    <xf numFmtId="49" fontId="4" fillId="2" borderId="6" xfId="5" applyNumberFormat="1" applyFont="1" applyFill="1" applyBorder="1" applyAlignment="1">
      <alignment horizontal="center" vertical="center"/>
    </xf>
    <xf numFmtId="164" fontId="4" fillId="2" borderId="6" xfId="5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169" fontId="27" fillId="3" borderId="1" xfId="0" applyNumberFormat="1" applyFont="1" applyFill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5" fillId="3" borderId="1" xfId="7" applyFont="1" applyFill="1" applyBorder="1" applyAlignment="1">
      <alignment horizontal="center" vertical="center" wrapText="1"/>
    </xf>
    <xf numFmtId="0" fontId="30" fillId="3" borderId="1" xfId="7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0" fillId="22" borderId="1" xfId="0" applyFont="1" applyFill="1" applyBorder="1" applyAlignment="1">
      <alignment horizontal="left"/>
    </xf>
    <xf numFmtId="0" fontId="40" fillId="22" borderId="1" xfId="0" applyFont="1" applyFill="1" applyBorder="1" applyAlignment="1">
      <alignment horizontal="center"/>
    </xf>
    <xf numFmtId="2" fontId="40" fillId="3" borderId="1" xfId="0" applyNumberFormat="1" applyFont="1" applyFill="1" applyBorder="1" applyAlignment="1">
      <alignment horizontal="center"/>
    </xf>
    <xf numFmtId="0" fontId="40" fillId="3" borderId="1" xfId="0" applyFont="1" applyFill="1" applyBorder="1" applyAlignment="1">
      <alignment horizontal="left"/>
    </xf>
    <xf numFmtId="0" fontId="40" fillId="3" borderId="1" xfId="0" applyFont="1" applyFill="1" applyBorder="1" applyAlignment="1">
      <alignment horizontal="center"/>
    </xf>
    <xf numFmtId="0" fontId="64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27" fillId="3" borderId="1" xfId="79" applyNumberFormat="1" applyFont="1" applyFill="1" applyBorder="1" applyAlignment="1" applyProtection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7" fontId="31" fillId="3" borderId="1" xfId="0" applyNumberFormat="1" applyFont="1" applyFill="1" applyBorder="1" applyAlignment="1">
      <alignment horizontal="right" vertical="center" wrapText="1"/>
    </xf>
    <xf numFmtId="8" fontId="31" fillId="3" borderId="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8" fontId="49" fillId="3" borderId="1" xfId="0" applyNumberFormat="1" applyFont="1" applyFill="1" applyBorder="1" applyAlignment="1">
      <alignment horizontal="right" vertical="center" wrapText="1"/>
    </xf>
    <xf numFmtId="0" fontId="66" fillId="3" borderId="1" xfId="0" applyFont="1" applyFill="1" applyBorder="1" applyAlignment="1">
      <alignment horizontal="center" vertical="center"/>
    </xf>
    <xf numFmtId="164" fontId="31" fillId="3" borderId="1" xfId="0" applyNumberFormat="1" applyFont="1" applyFill="1" applyBorder="1"/>
    <xf numFmtId="0" fontId="31" fillId="6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44" fontId="31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0" fontId="31" fillId="3" borderId="1" xfId="0" applyFont="1" applyFill="1" applyBorder="1" applyAlignment="1">
      <alignment vertical="center" wrapText="1"/>
    </xf>
    <xf numFmtId="0" fontId="34" fillId="0" borderId="5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left" vertical="center" wrapText="1"/>
    </xf>
    <xf numFmtId="0" fontId="31" fillId="0" borderId="63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right" vertical="center" wrapText="1"/>
    </xf>
    <xf numFmtId="0" fontId="67" fillId="0" borderId="1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7" fillId="0" borderId="66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8" fillId="0" borderId="7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righ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4" fontId="31" fillId="0" borderId="1" xfId="79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4" fillId="0" borderId="17" xfId="5" applyFont="1" applyBorder="1" applyAlignment="1">
      <alignment horizontal="center" vertical="center"/>
    </xf>
    <xf numFmtId="0" fontId="69" fillId="0" borderId="1" xfId="0" applyFont="1" applyBorder="1" applyAlignment="1">
      <alignment vertical="center" wrapText="1"/>
    </xf>
    <xf numFmtId="49" fontId="4" fillId="0" borderId="5" xfId="5" applyNumberFormat="1" applyFont="1" applyBorder="1" applyAlignment="1">
      <alignment vertical="center" wrapText="1"/>
    </xf>
    <xf numFmtId="49" fontId="4" fillId="8" borderId="18" xfId="0" applyNumberFormat="1" applyFont="1" applyFill="1" applyBorder="1" applyAlignment="1">
      <alignment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49" fontId="4" fillId="8" borderId="9" xfId="0" applyNumberFormat="1" applyFont="1" applyFill="1" applyBorder="1" applyAlignment="1">
      <alignment horizontal="left" vertical="center" wrapText="1"/>
    </xf>
    <xf numFmtId="0" fontId="4" fillId="2" borderId="1" xfId="5" applyFont="1" applyFill="1" applyBorder="1" applyAlignment="1">
      <alignment horizontal="center" vertical="center"/>
    </xf>
    <xf numFmtId="49" fontId="4" fillId="2" borderId="1" xfId="5" applyNumberFormat="1" applyFont="1" applyFill="1" applyBorder="1" applyAlignment="1">
      <alignment horizontal="center" vertical="center"/>
    </xf>
    <xf numFmtId="164" fontId="4" fillId="2" borderId="1" xfId="5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5" applyNumberFormat="1" applyFont="1" applyFill="1" applyBorder="1" applyAlignment="1">
      <alignment vertical="center" wrapText="1"/>
    </xf>
    <xf numFmtId="0" fontId="5" fillId="2" borderId="1" xfId="5" applyFont="1" applyFill="1" applyBorder="1" applyAlignment="1">
      <alignment horizontal="center" vertical="center"/>
    </xf>
    <xf numFmtId="49" fontId="5" fillId="2" borderId="1" xfId="5" applyNumberFormat="1" applyFont="1" applyFill="1" applyBorder="1" applyAlignment="1">
      <alignment horizontal="center" vertical="center"/>
    </xf>
    <xf numFmtId="164" fontId="5" fillId="2" borderId="1" xfId="5" applyNumberFormat="1" applyFont="1" applyFill="1" applyBorder="1" applyAlignment="1">
      <alignment vertical="center"/>
    </xf>
    <xf numFmtId="49" fontId="5" fillId="8" borderId="1" xfId="0" applyNumberFormat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8" fillId="2" borderId="6" xfId="0" applyFont="1" applyFill="1" applyBorder="1" applyAlignment="1">
      <alignment vertical="center"/>
    </xf>
    <xf numFmtId="0" fontId="5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8" fillId="2" borderId="38" xfId="0" applyFont="1" applyFill="1" applyBorder="1" applyAlignment="1">
      <alignment vertical="center"/>
    </xf>
    <xf numFmtId="0" fontId="5" fillId="2" borderId="62" xfId="1" applyFont="1" applyFill="1" applyBorder="1" applyAlignment="1">
      <alignment horizontal="left" vertical="center"/>
    </xf>
    <xf numFmtId="0" fontId="4" fillId="2" borderId="5" xfId="5" applyFont="1" applyFill="1" applyBorder="1" applyAlignment="1">
      <alignment horizontal="center" vertical="center"/>
    </xf>
    <xf numFmtId="49" fontId="4" fillId="2" borderId="5" xfId="5" applyNumberFormat="1" applyFont="1" applyFill="1" applyBorder="1" applyAlignment="1">
      <alignment horizontal="center" vertical="center"/>
    </xf>
    <xf numFmtId="164" fontId="4" fillId="2" borderId="5" xfId="5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8" fontId="31" fillId="0" borderId="1" xfId="0" applyNumberFormat="1" applyFont="1" applyBorder="1" applyAlignment="1">
      <alignment horizontal="right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vertical="center" wrapText="1"/>
    </xf>
    <xf numFmtId="8" fontId="31" fillId="8" borderId="1" xfId="0" applyNumberFormat="1" applyFont="1" applyFill="1" applyBorder="1" applyAlignment="1">
      <alignment horizontal="right" vertical="center" wrapText="1"/>
    </xf>
    <xf numFmtId="0" fontId="7" fillId="8" borderId="1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164" fontId="7" fillId="0" borderId="18" xfId="0" applyNumberFormat="1" applyFont="1" applyBorder="1" applyAlignment="1">
      <alignment horizontal="center" vertical="center"/>
    </xf>
    <xf numFmtId="0" fontId="4" fillId="8" borderId="17" xfId="0" applyFont="1" applyFill="1" applyBorder="1" applyAlignment="1">
      <alignment vertical="center" wrapText="1"/>
    </xf>
    <xf numFmtId="164" fontId="7" fillId="8" borderId="1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right" vertical="center" wrapText="1"/>
    </xf>
    <xf numFmtId="164" fontId="7" fillId="0" borderId="20" xfId="0" applyNumberFormat="1" applyFont="1" applyBorder="1" applyAlignment="1">
      <alignment horizontal="center" vertical="center"/>
    </xf>
    <xf numFmtId="164" fontId="31" fillId="3" borderId="1" xfId="0" applyNumberFormat="1" applyFont="1" applyFill="1" applyBorder="1" applyAlignment="1">
      <alignment horizontal="left" wrapText="1"/>
    </xf>
    <xf numFmtId="44" fontId="31" fillId="3" borderId="1" xfId="0" applyNumberFormat="1" applyFont="1" applyFill="1" applyBorder="1" applyAlignment="1">
      <alignment horizontal="centerContinuous" wrapText="1"/>
    </xf>
    <xf numFmtId="0" fontId="31" fillId="3" borderId="1" xfId="0" applyFont="1" applyFill="1" applyBorder="1" applyAlignment="1" applyProtection="1">
      <alignment horizontal="center" vertical="center" wrapText="1"/>
      <protection locked="0"/>
    </xf>
    <xf numFmtId="44" fontId="31" fillId="3" borderId="1" xfId="79" applyFont="1" applyFill="1" applyBorder="1" applyAlignment="1" applyProtection="1">
      <alignment horizontal="right" vertical="center" wrapText="1"/>
    </xf>
    <xf numFmtId="169" fontId="53" fillId="20" borderId="4" xfId="0" applyNumberFormat="1" applyFont="1" applyFill="1" applyBorder="1" applyAlignment="1">
      <alignment horizontal="center" vertical="center"/>
    </xf>
    <xf numFmtId="169" fontId="53" fillId="20" borderId="1" xfId="0" applyNumberFormat="1" applyFont="1" applyFill="1" applyBorder="1" applyAlignment="1">
      <alignment horizontal="center" vertical="center"/>
    </xf>
    <xf numFmtId="44" fontId="31" fillId="3" borderId="5" xfId="0" applyNumberFormat="1" applyFont="1" applyFill="1" applyBorder="1" applyAlignment="1">
      <alignment vertical="center" wrapText="1"/>
    </xf>
    <xf numFmtId="44" fontId="31" fillId="3" borderId="1" xfId="0" applyNumberFormat="1" applyFont="1" applyFill="1" applyBorder="1" applyAlignment="1">
      <alignment vertical="center" wrapText="1"/>
    </xf>
    <xf numFmtId="164" fontId="31" fillId="3" borderId="4" xfId="0" applyNumberFormat="1" applyFont="1" applyFill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44" fontId="31" fillId="0" borderId="1" xfId="79" applyFont="1" applyFill="1" applyBorder="1" applyAlignment="1" applyProtection="1">
      <alignment horizontal="center" vertical="center" wrapText="1"/>
    </xf>
    <xf numFmtId="0" fontId="1" fillId="0" borderId="17" xfId="7" applyBorder="1" applyAlignment="1">
      <alignment horizontal="center" vertical="center"/>
    </xf>
    <xf numFmtId="164" fontId="20" fillId="0" borderId="1" xfId="0" applyNumberFormat="1" applyFont="1" applyBorder="1" applyAlignment="1">
      <alignment vertical="center"/>
    </xf>
    <xf numFmtId="0" fontId="1" fillId="0" borderId="1" xfId="1" applyBorder="1" applyAlignment="1">
      <alignment vertical="center" wrapText="1"/>
    </xf>
    <xf numFmtId="0" fontId="4" fillId="0" borderId="5" xfId="5" applyFont="1" applyBorder="1" applyAlignment="1">
      <alignment horizontal="center" vertical="center"/>
    </xf>
    <xf numFmtId="49" fontId="4" fillId="0" borderId="5" xfId="5" applyNumberFormat="1" applyFont="1" applyBorder="1" applyAlignment="1">
      <alignment horizontal="center" vertical="center"/>
    </xf>
    <xf numFmtId="164" fontId="4" fillId="0" borderId="5" xfId="5" applyNumberFormat="1" applyFont="1" applyBorder="1" applyAlignment="1">
      <alignment vertical="center"/>
    </xf>
    <xf numFmtId="49" fontId="7" fillId="2" borderId="56" xfId="0" applyNumberFormat="1" applyFont="1" applyFill="1" applyBorder="1" applyAlignment="1">
      <alignment vertical="center" wrapText="1"/>
    </xf>
    <xf numFmtId="0" fontId="7" fillId="2" borderId="56" xfId="0" applyFont="1" applyFill="1" applyBorder="1" applyAlignment="1">
      <alignment horizontal="center" vertical="center"/>
    </xf>
    <xf numFmtId="49" fontId="7" fillId="2" borderId="56" xfId="0" applyNumberFormat="1" applyFont="1" applyFill="1" applyBorder="1" applyAlignment="1">
      <alignment horizontal="center" vertical="center"/>
    </xf>
    <xf numFmtId="164" fontId="7" fillId="2" borderId="56" xfId="0" applyNumberFormat="1" applyFont="1" applyFill="1" applyBorder="1" applyAlignment="1">
      <alignment vertical="center"/>
    </xf>
    <xf numFmtId="164" fontId="4" fillId="2" borderId="56" xfId="0" applyNumberFormat="1" applyFont="1" applyFill="1" applyBorder="1" applyAlignment="1">
      <alignment horizontal="center" vertical="center" wrapText="1"/>
    </xf>
    <xf numFmtId="164" fontId="4" fillId="2" borderId="56" xfId="0" applyNumberFormat="1" applyFont="1" applyFill="1" applyBorder="1" applyAlignment="1">
      <alignment vertical="center" wrapText="1"/>
    </xf>
    <xf numFmtId="164" fontId="4" fillId="2" borderId="54" xfId="0" applyNumberFormat="1" applyFont="1" applyFill="1" applyBorder="1" applyAlignment="1">
      <alignment vertical="center" wrapText="1"/>
    </xf>
    <xf numFmtId="0" fontId="70" fillId="2" borderId="30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40" fillId="3" borderId="1" xfId="1" applyFont="1" applyFill="1" applyBorder="1" applyAlignment="1">
      <alignment horizontal="left" vertical="center" wrapText="1"/>
    </xf>
    <xf numFmtId="0" fontId="55" fillId="2" borderId="15" xfId="0" applyFont="1" applyFill="1" applyBorder="1" applyAlignment="1">
      <alignment horizontal="centerContinuous" vertical="center"/>
    </xf>
    <xf numFmtId="0" fontId="55" fillId="2" borderId="12" xfId="0" applyFont="1" applyFill="1" applyBorder="1" applyAlignment="1">
      <alignment horizontal="centerContinuous" vertical="center"/>
    </xf>
    <xf numFmtId="44" fontId="55" fillId="2" borderId="16" xfId="0" applyNumberFormat="1" applyFont="1" applyFill="1" applyBorder="1" applyAlignment="1">
      <alignment horizontal="centerContinuous" vertical="center" wrapText="1"/>
    </xf>
    <xf numFmtId="0" fontId="55" fillId="2" borderId="55" xfId="0" applyFont="1" applyFill="1" applyBorder="1" applyAlignment="1">
      <alignment horizontal="center" vertical="center"/>
    </xf>
    <xf numFmtId="0" fontId="55" fillId="2" borderId="6" xfId="0" applyFont="1" applyFill="1" applyBorder="1" applyAlignment="1">
      <alignment horizontal="left" vertical="center"/>
    </xf>
    <xf numFmtId="44" fontId="55" fillId="2" borderId="69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right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 wrapText="1"/>
    </xf>
    <xf numFmtId="44" fontId="36" fillId="0" borderId="16" xfId="0" applyNumberFormat="1" applyFont="1" applyBorder="1" applyAlignment="1">
      <alignment horizontal="left" vertical="center"/>
    </xf>
    <xf numFmtId="0" fontId="36" fillId="0" borderId="17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/>
    </xf>
    <xf numFmtId="44" fontId="36" fillId="0" borderId="18" xfId="0" applyNumberFormat="1" applyFont="1" applyBorder="1" applyAlignment="1">
      <alignment horizontal="left" vertical="center"/>
    </xf>
    <xf numFmtId="164" fontId="36" fillId="0" borderId="1" xfId="0" applyNumberFormat="1" applyFont="1" applyBorder="1" applyAlignment="1">
      <alignment horizontal="left" vertical="center" wrapText="1"/>
    </xf>
    <xf numFmtId="0" fontId="36" fillId="0" borderId="55" xfId="0" applyFont="1" applyBorder="1" applyAlignment="1">
      <alignment horizontal="center" vertical="center"/>
    </xf>
    <xf numFmtId="0" fontId="36" fillId="3" borderId="1" xfId="0" applyFont="1" applyFill="1" applyBorder="1" applyAlignment="1">
      <alignment vertical="center" wrapText="1"/>
    </xf>
    <xf numFmtId="44" fontId="36" fillId="0" borderId="69" xfId="0" applyNumberFormat="1" applyFont="1" applyBorder="1" applyAlignment="1">
      <alignment horizontal="left" vertical="center"/>
    </xf>
    <xf numFmtId="44" fontId="27" fillId="0" borderId="61" xfId="79" applyFont="1" applyFill="1" applyBorder="1" applyAlignment="1">
      <alignment horizontal="right" vertical="center" wrapText="1"/>
    </xf>
    <xf numFmtId="0" fontId="72" fillId="0" borderId="0" xfId="0" applyFont="1" applyAlignment="1">
      <alignment horizontal="right" vertical="center"/>
    </xf>
    <xf numFmtId="0" fontId="72" fillId="3" borderId="0" xfId="0" applyFont="1" applyFill="1" applyAlignment="1">
      <alignment horizontal="right" vertical="center"/>
    </xf>
    <xf numFmtId="0" fontId="0" fillId="3" borderId="30" xfId="0" applyFill="1" applyBorder="1"/>
    <xf numFmtId="0" fontId="0" fillId="3" borderId="56" xfId="0" applyFill="1" applyBorder="1"/>
    <xf numFmtId="0" fontId="73" fillId="3" borderId="56" xfId="0" applyFont="1" applyFill="1" applyBorder="1" applyAlignment="1">
      <alignment wrapText="1"/>
    </xf>
    <xf numFmtId="0" fontId="0" fillId="3" borderId="56" xfId="0" applyFill="1" applyBorder="1" applyAlignment="1">
      <alignment wrapText="1"/>
    </xf>
    <xf numFmtId="0" fontId="0" fillId="3" borderId="54" xfId="0" applyFill="1" applyBorder="1"/>
    <xf numFmtId="0" fontId="55" fillId="3" borderId="15" xfId="0" applyFont="1" applyFill="1" applyBorder="1" applyAlignment="1">
      <alignment horizontal="center" vertical="center" wrapText="1"/>
    </xf>
    <xf numFmtId="0" fontId="55" fillId="3" borderId="12" xfId="0" applyFont="1" applyFill="1" applyBorder="1" applyAlignment="1">
      <alignment horizontal="center" vertical="center" wrapText="1"/>
    </xf>
    <xf numFmtId="44" fontId="55" fillId="3" borderId="12" xfId="79" applyFont="1" applyFill="1" applyBorder="1" applyAlignment="1">
      <alignment horizontal="center" vertical="center" wrapText="1"/>
    </xf>
    <xf numFmtId="0" fontId="55" fillId="3" borderId="16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vertical="center" wrapText="1"/>
    </xf>
    <xf numFmtId="0" fontId="31" fillId="3" borderId="1" xfId="0" applyFont="1" applyFill="1" applyBorder="1" applyAlignment="1">
      <alignment horizontal="center" wrapText="1"/>
    </xf>
    <xf numFmtId="44" fontId="31" fillId="3" borderId="1" xfId="79" applyFont="1" applyFill="1" applyBorder="1" applyAlignment="1">
      <alignment horizontal="center" vertical="center" wrapText="1"/>
    </xf>
    <xf numFmtId="12" fontId="31" fillId="3" borderId="1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vertical="center" wrapText="1"/>
    </xf>
    <xf numFmtId="6" fontId="31" fillId="3" borderId="1" xfId="0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/>
    </xf>
    <xf numFmtId="7" fontId="31" fillId="3" borderId="1" xfId="0" applyNumberFormat="1" applyFont="1" applyFill="1" applyBorder="1" applyAlignment="1">
      <alignment horizontal="center" vertical="center"/>
    </xf>
    <xf numFmtId="44" fontId="31" fillId="3" borderId="1" xfId="0" applyNumberFormat="1" applyFont="1" applyFill="1" applyBorder="1" applyAlignment="1">
      <alignment horizontal="center" vertical="center"/>
    </xf>
    <xf numFmtId="44" fontId="31" fillId="3" borderId="1" xfId="79" applyFont="1" applyFill="1" applyBorder="1" applyAlignment="1" applyProtection="1">
      <alignment horizontal="center" vertical="center"/>
      <protection locked="0"/>
    </xf>
    <xf numFmtId="49" fontId="31" fillId="3" borderId="1" xfId="0" applyNumberFormat="1" applyFont="1" applyFill="1" applyBorder="1" applyAlignment="1">
      <alignment horizontal="center" wrapText="1"/>
    </xf>
    <xf numFmtId="14" fontId="31" fillId="3" borderId="1" xfId="0" applyNumberFormat="1" applyFont="1" applyFill="1" applyBorder="1" applyAlignment="1">
      <alignment horizontal="center"/>
    </xf>
    <xf numFmtId="0" fontId="55" fillId="3" borderId="1" xfId="0" applyFont="1" applyFill="1" applyBorder="1" applyAlignment="1">
      <alignment vertical="center"/>
    </xf>
    <xf numFmtId="8" fontId="31" fillId="3" borderId="1" xfId="0" applyNumberFormat="1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left" wrapText="1"/>
    </xf>
    <xf numFmtId="0" fontId="31" fillId="3" borderId="1" xfId="0" applyFont="1" applyFill="1" applyBorder="1" applyAlignment="1">
      <alignment wrapText="1"/>
    </xf>
    <xf numFmtId="0" fontId="31" fillId="3" borderId="18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4" borderId="18" xfId="80" applyFont="1" applyFill="1" applyBorder="1" applyAlignment="1">
      <alignment wrapText="1"/>
    </xf>
    <xf numFmtId="0" fontId="4" fillId="4" borderId="20" xfId="80" applyFont="1" applyFill="1" applyBorder="1"/>
    <xf numFmtId="0" fontId="6" fillId="4" borderId="0" xfId="0" applyFont="1" applyFill="1"/>
    <xf numFmtId="0" fontId="31" fillId="0" borderId="1" xfId="0" applyFont="1" applyBorder="1" applyAlignment="1">
      <alignment horizontal="center" wrapText="1"/>
    </xf>
    <xf numFmtId="0" fontId="31" fillId="3" borderId="18" xfId="0" applyFont="1" applyFill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40" fillId="3" borderId="1" xfId="0" applyFont="1" applyFill="1" applyBorder="1" applyAlignment="1">
      <alignment vertical="center"/>
    </xf>
    <xf numFmtId="164" fontId="40" fillId="3" borderId="1" xfId="0" applyNumberFormat="1" applyFont="1" applyFill="1" applyBorder="1"/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8" fontId="40" fillId="3" borderId="1" xfId="0" applyNumberFormat="1" applyFont="1" applyFill="1" applyBorder="1"/>
    <xf numFmtId="0" fontId="27" fillId="4" borderId="1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1" fillId="3" borderId="46" xfId="0" applyFont="1" applyFill="1" applyBorder="1" applyAlignment="1">
      <alignment horizontal="center" vertical="center" wrapText="1"/>
    </xf>
    <xf numFmtId="0" fontId="0" fillId="0" borderId="0" xfId="0" applyFill="1"/>
    <xf numFmtId="0" fontId="74" fillId="0" borderId="0" xfId="0" applyFont="1" applyFill="1"/>
    <xf numFmtId="8" fontId="75" fillId="0" borderId="5" xfId="0" applyNumberFormat="1" applyFont="1" applyFill="1" applyBorder="1" applyAlignment="1">
      <alignment vertical="center" wrapText="1"/>
    </xf>
    <xf numFmtId="0" fontId="75" fillId="0" borderId="1" xfId="0" applyFont="1" applyFill="1" applyBorder="1" applyAlignment="1">
      <alignment horizontal="right" vertical="center" wrapText="1"/>
    </xf>
    <xf numFmtId="8" fontId="75" fillId="0" borderId="1" xfId="0" applyNumberFormat="1" applyFont="1" applyFill="1" applyBorder="1" applyAlignment="1">
      <alignment horizontal="right" vertical="center" wrapText="1"/>
    </xf>
    <xf numFmtId="44" fontId="1" fillId="0" borderId="2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20" fillId="0" borderId="0" xfId="0" applyFont="1"/>
    <xf numFmtId="0" fontId="20" fillId="0" borderId="0" xfId="0" applyFont="1" applyAlignment="1">
      <alignment horizontal="justify" vertical="center"/>
    </xf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78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Fill="1" applyBorder="1" applyAlignment="1">
      <alignment horizontal="right" vertical="center" wrapText="1"/>
    </xf>
    <xf numFmtId="44" fontId="20" fillId="0" borderId="1" xfId="79" applyFont="1" applyFill="1" applyBorder="1"/>
    <xf numFmtId="0" fontId="20" fillId="0" borderId="1" xfId="0" applyFont="1" applyFill="1" applyBorder="1" applyAlignment="1">
      <alignment horizontal="right" vertical="center"/>
    </xf>
    <xf numFmtId="44" fontId="20" fillId="0" borderId="1" xfId="79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0" fillId="0" borderId="9" xfId="0" applyFont="1" applyFill="1" applyBorder="1" applyAlignment="1">
      <alignment horizontal="right" vertical="center"/>
    </xf>
    <xf numFmtId="44" fontId="20" fillId="0" borderId="9" xfId="79" applyFont="1" applyFill="1" applyBorder="1" applyAlignment="1">
      <alignment horizontal="right" vertical="center"/>
    </xf>
    <xf numFmtId="44" fontId="20" fillId="0" borderId="9" xfId="79" applyFont="1" applyFill="1" applyBorder="1"/>
    <xf numFmtId="0" fontId="76" fillId="0" borderId="5" xfId="0" applyFont="1" applyFill="1" applyBorder="1" applyAlignment="1">
      <alignment horizontal="right" vertical="center"/>
    </xf>
    <xf numFmtId="8" fontId="76" fillId="0" borderId="5" xfId="79" applyNumberFormat="1" applyFont="1" applyFill="1" applyBorder="1" applyAlignment="1">
      <alignment horizontal="right" vertical="center"/>
    </xf>
    <xf numFmtId="44" fontId="20" fillId="0" borderId="5" xfId="0" applyNumberFormat="1" applyFont="1" applyFill="1" applyBorder="1"/>
    <xf numFmtId="44" fontId="1" fillId="0" borderId="1" xfId="79" applyFont="1" applyFill="1" applyBorder="1"/>
    <xf numFmtId="44" fontId="1" fillId="0" borderId="18" xfId="0" applyNumberFormat="1" applyFont="1" applyFill="1" applyBorder="1" applyAlignment="1">
      <alignment horizontal="right" vertical="center" wrapText="1"/>
    </xf>
    <xf numFmtId="44" fontId="76" fillId="0" borderId="5" xfId="79" applyFont="1" applyFill="1" applyBorder="1" applyAlignment="1">
      <alignment horizontal="right" vertical="center"/>
    </xf>
    <xf numFmtId="0" fontId="77" fillId="0" borderId="1" xfId="0" applyFont="1" applyFill="1" applyBorder="1" applyAlignment="1">
      <alignment horizontal="center" vertical="center" wrapText="1"/>
    </xf>
    <xf numFmtId="44" fontId="20" fillId="0" borderId="1" xfId="79" applyFont="1" applyFill="1" applyBorder="1" applyAlignment="1">
      <alignment horizontal="right" wrapText="1"/>
    </xf>
    <xf numFmtId="44" fontId="20" fillId="0" borderId="1" xfId="79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4" fontId="20" fillId="0" borderId="1" xfId="79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/>
    </xf>
    <xf numFmtId="0" fontId="11" fillId="9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9" fontId="3" fillId="4" borderId="48" xfId="0" applyNumberFormat="1" applyFont="1" applyFill="1" applyBorder="1" applyAlignment="1">
      <alignment vertical="center" wrapText="1"/>
    </xf>
    <xf numFmtId="49" fontId="3" fillId="4" borderId="10" xfId="0" applyNumberFormat="1" applyFont="1" applyFill="1" applyBorder="1" applyAlignment="1">
      <alignment vertical="center" wrapText="1"/>
    </xf>
    <xf numFmtId="0" fontId="6" fillId="4" borderId="49" xfId="0" applyFont="1" applyFill="1" applyBorder="1" applyAlignment="1">
      <alignment vertical="center" wrapText="1"/>
    </xf>
    <xf numFmtId="0" fontId="6" fillId="4" borderId="50" xfId="0" applyFont="1" applyFill="1" applyBorder="1" applyAlignment="1">
      <alignment vertical="center" wrapText="1"/>
    </xf>
    <xf numFmtId="49" fontId="3" fillId="4" borderId="47" xfId="0" applyNumberFormat="1" applyFont="1" applyFill="1" applyBorder="1" applyAlignment="1">
      <alignment horizontal="left" vertical="center"/>
    </xf>
    <xf numFmtId="49" fontId="3" fillId="4" borderId="5" xfId="0" applyNumberFormat="1" applyFont="1" applyFill="1" applyBorder="1" applyAlignment="1">
      <alignment horizontal="left" vertical="center"/>
    </xf>
    <xf numFmtId="0" fontId="24" fillId="4" borderId="47" xfId="81" applyFont="1" applyFill="1" applyBorder="1" applyAlignment="1">
      <alignment horizontal="left" vertical="center"/>
    </xf>
    <xf numFmtId="0" fontId="3" fillId="4" borderId="5" xfId="81" applyFont="1" applyFill="1" applyBorder="1" applyAlignment="1">
      <alignment horizontal="left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47" xfId="81" applyFont="1" applyFill="1" applyBorder="1" applyAlignment="1">
      <alignment horizontal="left" vertical="center"/>
    </xf>
    <xf numFmtId="44" fontId="27" fillId="2" borderId="57" xfId="79" applyFont="1" applyFill="1" applyBorder="1" applyAlignment="1">
      <alignment horizontal="right" vertical="center"/>
    </xf>
    <xf numFmtId="44" fontId="27" fillId="2" borderId="41" xfId="79" applyFont="1" applyFill="1" applyBorder="1" applyAlignment="1">
      <alignment horizontal="right" vertical="center"/>
    </xf>
    <xf numFmtId="0" fontId="27" fillId="2" borderId="22" xfId="0" applyFont="1" applyFill="1" applyBorder="1" applyAlignment="1">
      <alignment horizontal="center" vertical="center" wrapText="1"/>
    </xf>
    <xf numFmtId="0" fontId="31" fillId="2" borderId="27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44" fontId="27" fillId="2" borderId="23" xfId="79" applyFont="1" applyFill="1" applyBorder="1" applyAlignment="1" applyProtection="1">
      <alignment horizontal="center" vertical="center" wrapText="1"/>
    </xf>
    <xf numFmtId="44" fontId="27" fillId="2" borderId="14" xfId="79" applyFont="1" applyFill="1" applyBorder="1" applyAlignment="1" applyProtection="1">
      <alignment horizontal="center" vertical="center" wrapText="1"/>
    </xf>
    <xf numFmtId="4" fontId="27" fillId="2" borderId="12" xfId="0" applyNumberFormat="1" applyFont="1" applyFill="1" applyBorder="1" applyAlignment="1">
      <alignment horizontal="center" vertical="center" wrapText="1"/>
    </xf>
    <xf numFmtId="4" fontId="27" fillId="2" borderId="9" xfId="0" applyNumberFormat="1" applyFont="1" applyFill="1" applyBorder="1" applyAlignment="1">
      <alignment horizontal="center" vertical="center" wrapText="1"/>
    </xf>
    <xf numFmtId="0" fontId="5" fillId="5" borderId="15" xfId="7" applyFont="1" applyFill="1" applyBorder="1" applyAlignment="1">
      <alignment horizontal="center" vertical="center" wrapText="1"/>
    </xf>
    <xf numFmtId="0" fontId="5" fillId="5" borderId="12" xfId="7" applyFont="1" applyFill="1" applyBorder="1" applyAlignment="1">
      <alignment horizontal="center" vertical="center" wrapText="1"/>
    </xf>
    <xf numFmtId="0" fontId="5" fillId="5" borderId="16" xfId="7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30" fillId="6" borderId="1" xfId="7" applyFont="1" applyFill="1" applyBorder="1" applyAlignment="1">
      <alignment horizontal="center" vertical="center" wrapText="1"/>
    </xf>
    <xf numFmtId="0" fontId="30" fillId="7" borderId="1" xfId="7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left" vertical="center" wrapText="1"/>
    </xf>
    <xf numFmtId="0" fontId="27" fillId="2" borderId="9" xfId="0" applyFont="1" applyFill="1" applyBorder="1" applyAlignment="1">
      <alignment horizontal="left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 wrapText="1"/>
    </xf>
    <xf numFmtId="0" fontId="27" fillId="0" borderId="57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31" fillId="2" borderId="51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44" fontId="27" fillId="2" borderId="52" xfId="79" applyFont="1" applyFill="1" applyBorder="1" applyAlignment="1" applyProtection="1">
      <alignment horizontal="center" vertical="center" wrapText="1"/>
    </xf>
    <xf numFmtId="0" fontId="27" fillId="2" borderId="51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4" fontId="27" fillId="2" borderId="6" xfId="0" applyNumberFormat="1" applyFont="1" applyFill="1" applyBorder="1" applyAlignment="1">
      <alignment horizontal="center" vertical="center" wrapText="1"/>
    </xf>
    <xf numFmtId="2" fontId="4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4" fontId="27" fillId="2" borderId="1" xfId="79" applyFont="1" applyFill="1" applyBorder="1" applyAlignment="1" applyProtection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0" fontId="5" fillId="5" borderId="1" xfId="7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44" fontId="27" fillId="2" borderId="12" xfId="79" applyFont="1" applyFill="1" applyBorder="1" applyAlignment="1" applyProtection="1">
      <alignment horizontal="center" vertical="center" wrapText="1"/>
    </xf>
    <xf numFmtId="44" fontId="27" fillId="2" borderId="9" xfId="79" applyFont="1" applyFill="1" applyBorder="1" applyAlignment="1" applyProtection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7" fillId="14" borderId="1" xfId="82" applyNumberFormat="1" applyFont="1" applyFill="1" applyBorder="1" applyAlignment="1">
      <alignment horizontal="center" vertical="center" wrapText="1"/>
    </xf>
    <xf numFmtId="4" fontId="43" fillId="11" borderId="41" xfId="0" applyNumberFormat="1" applyFont="1" applyFill="1" applyBorder="1" applyAlignment="1">
      <alignment horizontal="center" vertical="center" wrapText="1"/>
    </xf>
    <xf numFmtId="0" fontId="43" fillId="11" borderId="12" xfId="0" applyFont="1" applyFill="1" applyBorder="1" applyAlignment="1">
      <alignment horizontal="center" vertical="center" wrapText="1"/>
    </xf>
    <xf numFmtId="0" fontId="46" fillId="12" borderId="58" xfId="82" applyNumberFormat="1" applyFont="1" applyFill="1" applyBorder="1" applyAlignment="1">
      <alignment horizontal="center" vertical="center" wrapText="1"/>
    </xf>
    <xf numFmtId="0" fontId="43" fillId="11" borderId="54" xfId="0" applyFont="1" applyFill="1" applyBorder="1" applyAlignment="1">
      <alignment horizontal="center" vertical="center" wrapText="1"/>
    </xf>
    <xf numFmtId="0" fontId="47" fillId="13" borderId="1" xfId="82" applyNumberFormat="1" applyFont="1" applyFill="1" applyBorder="1" applyAlignment="1">
      <alignment horizontal="center" vertical="center" wrapText="1"/>
    </xf>
    <xf numFmtId="0" fontId="43" fillId="11" borderId="57" xfId="0" applyFont="1" applyFill="1" applyBorder="1" applyAlignment="1">
      <alignment horizontal="center" vertical="center" wrapText="1"/>
    </xf>
    <xf numFmtId="0" fontId="43" fillId="11" borderId="41" xfId="0" applyFont="1" applyFill="1" applyBorder="1" applyAlignment="1">
      <alignment horizontal="center" vertical="center" wrapText="1"/>
    </xf>
    <xf numFmtId="44" fontId="43" fillId="11" borderId="41" xfId="79" applyFont="1" applyFill="1" applyBorder="1" applyAlignment="1" applyProtection="1">
      <alignment horizontal="center" vertical="center" wrapText="1"/>
    </xf>
    <xf numFmtId="0" fontId="55" fillId="5" borderId="15" xfId="7" applyFont="1" applyFill="1" applyBorder="1" applyAlignment="1">
      <alignment horizontal="center" vertical="center" wrapText="1"/>
    </xf>
    <xf numFmtId="0" fontId="55" fillId="5" borderId="12" xfId="7" applyFont="1" applyFill="1" applyBorder="1" applyAlignment="1">
      <alignment horizontal="center" vertical="center" wrapText="1"/>
    </xf>
    <xf numFmtId="0" fontId="55" fillId="5" borderId="16" xfId="7" applyFont="1" applyFill="1" applyBorder="1" applyAlignment="1">
      <alignment horizontal="center" vertical="center" wrapText="1"/>
    </xf>
    <xf numFmtId="0" fontId="55" fillId="6" borderId="1" xfId="7" applyFont="1" applyFill="1" applyBorder="1" applyAlignment="1">
      <alignment horizontal="center" vertical="center" wrapText="1"/>
    </xf>
    <xf numFmtId="0" fontId="55" fillId="7" borderId="1" xfId="7" applyFont="1" applyFill="1" applyBorder="1" applyAlignment="1">
      <alignment horizontal="center" vertical="center" wrapText="1"/>
    </xf>
    <xf numFmtId="49" fontId="5" fillId="5" borderId="10" xfId="3" applyNumberFormat="1" applyFont="1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64" xfId="0" applyFill="1" applyBorder="1" applyAlignment="1">
      <alignment horizontal="left" vertical="center" wrapText="1"/>
    </xf>
    <xf numFmtId="49" fontId="5" fillId="5" borderId="38" xfId="3" applyNumberFormat="1" applyFont="1" applyFill="1" applyBorder="1" applyAlignment="1">
      <alignment horizontal="left" vertical="center" wrapText="1"/>
    </xf>
    <xf numFmtId="0" fontId="0" fillId="5" borderId="62" xfId="0" applyFill="1" applyBorder="1" applyAlignment="1">
      <alignment horizontal="left" vertical="center" wrapText="1"/>
    </xf>
    <xf numFmtId="0" fontId="0" fillId="5" borderId="33" xfId="0" applyFill="1" applyBorder="1" applyAlignment="1">
      <alignment horizontal="left" vertical="center" wrapText="1"/>
    </xf>
    <xf numFmtId="49" fontId="5" fillId="5" borderId="2" xfId="3" applyNumberFormat="1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5" fillId="2" borderId="2" xfId="5" applyFont="1" applyFill="1" applyBorder="1" applyAlignment="1">
      <alignment horizontal="left" vertical="center"/>
    </xf>
    <xf numFmtId="0" fontId="63" fillId="2" borderId="4" xfId="0" applyFont="1" applyFill="1" applyBorder="1" applyAlignment="1">
      <alignment horizontal="left" vertical="center"/>
    </xf>
    <xf numFmtId="0" fontId="63" fillId="0" borderId="4" xfId="0" applyFont="1" applyBorder="1" applyAlignment="1">
      <alignment horizontal="left" vertical="center"/>
    </xf>
    <xf numFmtId="0" fontId="63" fillId="0" borderId="7" xfId="0" applyFont="1" applyBorder="1" applyAlignment="1">
      <alignment horizontal="left" vertical="center"/>
    </xf>
    <xf numFmtId="0" fontId="57" fillId="0" borderId="65" xfId="0" applyFont="1" applyBorder="1" applyAlignment="1">
      <alignment vertical="center" wrapText="1"/>
    </xf>
    <xf numFmtId="0" fontId="59" fillId="0" borderId="1" xfId="0" applyFont="1" applyBorder="1" applyAlignment="1">
      <alignment horizontal="center" vertical="center" wrapText="1"/>
    </xf>
    <xf numFmtId="0" fontId="58" fillId="19" borderId="12" xfId="0" applyFont="1" applyFill="1" applyBorder="1" applyAlignment="1">
      <alignment horizontal="center" vertical="center" wrapText="1"/>
    </xf>
    <xf numFmtId="0" fontId="58" fillId="19" borderId="16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8" fillId="0" borderId="1" xfId="0" applyFont="1" applyBorder="1" applyAlignment="1">
      <alignment vertical="center" wrapText="1"/>
    </xf>
    <xf numFmtId="8" fontId="59" fillId="0" borderId="1" xfId="0" applyNumberFormat="1" applyFont="1" applyBorder="1" applyAlignment="1">
      <alignment horizontal="right" vertical="center" wrapText="1"/>
    </xf>
    <xf numFmtId="0" fontId="57" fillId="0" borderId="18" xfId="0" applyFont="1" applyBorder="1" applyAlignment="1">
      <alignment vertical="center" wrapText="1"/>
    </xf>
    <xf numFmtId="0" fontId="58" fillId="19" borderId="15" xfId="0" applyFont="1" applyFill="1" applyBorder="1" applyAlignment="1">
      <alignment horizontal="center" vertical="center" wrapText="1"/>
    </xf>
    <xf numFmtId="0" fontId="58" fillId="19" borderId="17" xfId="0" applyFont="1" applyFill="1" applyBorder="1" applyAlignment="1">
      <alignment horizontal="center" vertical="center" wrapText="1"/>
    </xf>
    <xf numFmtId="0" fontId="58" fillId="19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vertical="center" wrapText="1"/>
    </xf>
    <xf numFmtId="0" fontId="20" fillId="0" borderId="7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77" fillId="23" borderId="1" xfId="0" applyFont="1" applyFill="1" applyBorder="1" applyAlignment="1">
      <alignment vertical="center"/>
    </xf>
    <xf numFmtId="0" fontId="77" fillId="4" borderId="2" xfId="0" applyFont="1" applyFill="1" applyBorder="1" applyAlignment="1">
      <alignment horizontal="center" vertical="center"/>
    </xf>
    <xf numFmtId="0" fontId="77" fillId="4" borderId="7" xfId="0" applyFont="1" applyFill="1" applyBorder="1" applyAlignment="1">
      <alignment horizontal="center" vertical="center"/>
    </xf>
    <xf numFmtId="0" fontId="77" fillId="4" borderId="4" xfId="0" applyFont="1" applyFill="1" applyBorder="1" applyAlignment="1">
      <alignment horizontal="center" vertical="center"/>
    </xf>
    <xf numFmtId="0" fontId="76" fillId="0" borderId="5" xfId="0" applyFont="1" applyFill="1" applyBorder="1" applyAlignment="1">
      <alignment horizontal="right" vertical="center"/>
    </xf>
    <xf numFmtId="0" fontId="76" fillId="0" borderId="5" xfId="0" applyFont="1" applyBorder="1" applyAlignment="1">
      <alignment horizontal="right" vertical="center"/>
    </xf>
    <xf numFmtId="0" fontId="76" fillId="0" borderId="0" xfId="0" applyFont="1" applyAlignment="1">
      <alignment horizontal="center" vertical="center"/>
    </xf>
    <xf numFmtId="0" fontId="78" fillId="4" borderId="2" xfId="0" applyFont="1" applyFill="1" applyBorder="1" applyAlignment="1">
      <alignment horizontal="center" vertical="center"/>
    </xf>
    <xf numFmtId="0" fontId="78" fillId="4" borderId="7" xfId="0" applyFont="1" applyFill="1" applyBorder="1" applyAlignment="1">
      <alignment horizontal="center" vertical="center"/>
    </xf>
    <xf numFmtId="0" fontId="78" fillId="4" borderId="4" xfId="0" applyFont="1" applyFill="1" applyBorder="1" applyAlignment="1">
      <alignment horizontal="center" vertical="center"/>
    </xf>
  </cellXfs>
  <cellStyles count="83">
    <cellStyle name="Excel Built-in Currency" xfId="14" xr:uid="{00000000-0005-0000-0000-000000000000}"/>
    <cellStyle name="Excel Built-in Hyperlink" xfId="15" xr:uid="{00000000-0005-0000-0000-000001000000}"/>
    <cellStyle name="Excel Built-in Normal" xfId="16" xr:uid="{00000000-0005-0000-0000-000002000000}"/>
    <cellStyle name="Excel Built-in Normal 1" xfId="17" xr:uid="{00000000-0005-0000-0000-000003000000}"/>
    <cellStyle name="Heading" xfId="18" xr:uid="{00000000-0005-0000-0000-000004000000}"/>
    <cellStyle name="Heading1" xfId="19" xr:uid="{00000000-0005-0000-0000-000005000000}"/>
    <cellStyle name="Hiperłącze" xfId="81" builtinId="8"/>
    <cellStyle name="Hiperłącze 2" xfId="8" xr:uid="{00000000-0005-0000-0000-000007000000}"/>
    <cellStyle name="Hiperłącze 2 2" xfId="20" xr:uid="{00000000-0005-0000-0000-000008000000}"/>
    <cellStyle name="Hiperłącze 3" xfId="21" xr:uid="{00000000-0005-0000-0000-000009000000}"/>
    <cellStyle name="Normalny" xfId="0" builtinId="0"/>
    <cellStyle name="Normalny 10" xfId="22" xr:uid="{00000000-0005-0000-0000-00000B000000}"/>
    <cellStyle name="Normalny 11" xfId="7" xr:uid="{00000000-0005-0000-0000-00000C000000}"/>
    <cellStyle name="Normalny 11 2" xfId="23" xr:uid="{00000000-0005-0000-0000-00000D000000}"/>
    <cellStyle name="Normalny 12" xfId="24" xr:uid="{00000000-0005-0000-0000-00000E000000}"/>
    <cellStyle name="Normalny 13" xfId="25" xr:uid="{00000000-0005-0000-0000-00000F000000}"/>
    <cellStyle name="Normalny 14" xfId="26" xr:uid="{00000000-0005-0000-0000-000010000000}"/>
    <cellStyle name="Normalny 15" xfId="80" xr:uid="{00000000-0005-0000-0000-000011000000}"/>
    <cellStyle name="Normalny 16" xfId="27" xr:uid="{00000000-0005-0000-0000-000012000000}"/>
    <cellStyle name="Normalny 17" xfId="28" xr:uid="{00000000-0005-0000-0000-000013000000}"/>
    <cellStyle name="Normalny 18" xfId="29" xr:uid="{00000000-0005-0000-0000-000014000000}"/>
    <cellStyle name="Normalny 19" xfId="30" xr:uid="{00000000-0005-0000-0000-000015000000}"/>
    <cellStyle name="Normalny 2" xfId="1" xr:uid="{00000000-0005-0000-0000-000016000000}"/>
    <cellStyle name="Normalny 2 2" xfId="32" xr:uid="{00000000-0005-0000-0000-000017000000}"/>
    <cellStyle name="Normalny 2 3" xfId="33" xr:uid="{00000000-0005-0000-0000-000018000000}"/>
    <cellStyle name="Normalny 2 4" xfId="34" xr:uid="{00000000-0005-0000-0000-000019000000}"/>
    <cellStyle name="Normalny 2 4 2" xfId="35" xr:uid="{00000000-0005-0000-0000-00001A000000}"/>
    <cellStyle name="Normalny 2 5" xfId="31" xr:uid="{00000000-0005-0000-0000-00001B000000}"/>
    <cellStyle name="Normalny 20" xfId="36" xr:uid="{00000000-0005-0000-0000-00001C000000}"/>
    <cellStyle name="Normalny 21" xfId="37" xr:uid="{00000000-0005-0000-0000-00001D000000}"/>
    <cellStyle name="Normalny 22" xfId="38" xr:uid="{00000000-0005-0000-0000-00001E000000}"/>
    <cellStyle name="Normalny 23" xfId="39" xr:uid="{00000000-0005-0000-0000-00001F000000}"/>
    <cellStyle name="Normalny 3" xfId="3" xr:uid="{00000000-0005-0000-0000-000020000000}"/>
    <cellStyle name="Normalny 3 2" xfId="5" xr:uid="{00000000-0005-0000-0000-000021000000}"/>
    <cellStyle name="Normalny 3 2 2" xfId="42" xr:uid="{00000000-0005-0000-0000-000022000000}"/>
    <cellStyle name="Normalny 3 2 3" xfId="41" xr:uid="{00000000-0005-0000-0000-000023000000}"/>
    <cellStyle name="Normalny 3 3" xfId="43" xr:uid="{00000000-0005-0000-0000-000024000000}"/>
    <cellStyle name="Normalny 3 4" xfId="44" xr:uid="{00000000-0005-0000-0000-000025000000}"/>
    <cellStyle name="Normalny 3 5" xfId="40" xr:uid="{00000000-0005-0000-0000-000026000000}"/>
    <cellStyle name="Normalny 4" xfId="12" xr:uid="{00000000-0005-0000-0000-000027000000}"/>
    <cellStyle name="Normalny 4 2" xfId="46" xr:uid="{00000000-0005-0000-0000-000028000000}"/>
    <cellStyle name="Normalny 4 3" xfId="47" xr:uid="{00000000-0005-0000-0000-000029000000}"/>
    <cellStyle name="Normalny 4 4" xfId="45" xr:uid="{00000000-0005-0000-0000-00002A000000}"/>
    <cellStyle name="Normalny 5" xfId="48" xr:uid="{00000000-0005-0000-0000-00002B000000}"/>
    <cellStyle name="Normalny 6" xfId="49" xr:uid="{00000000-0005-0000-0000-00002C000000}"/>
    <cellStyle name="Normalny 6 2" xfId="50" xr:uid="{00000000-0005-0000-0000-00002D000000}"/>
    <cellStyle name="Normalny 7" xfId="51" xr:uid="{00000000-0005-0000-0000-00002E000000}"/>
    <cellStyle name="Normalny 8" xfId="52" xr:uid="{00000000-0005-0000-0000-00002F000000}"/>
    <cellStyle name="Normalny 9" xfId="13" xr:uid="{00000000-0005-0000-0000-000030000000}"/>
    <cellStyle name="Procentowy 2" xfId="53" xr:uid="{00000000-0005-0000-0000-000031000000}"/>
    <cellStyle name="Procentowy 2 2" xfId="54" xr:uid="{00000000-0005-0000-0000-000032000000}"/>
    <cellStyle name="Result" xfId="55" xr:uid="{00000000-0005-0000-0000-000033000000}"/>
    <cellStyle name="Result2" xfId="56" xr:uid="{00000000-0005-0000-0000-000034000000}"/>
    <cellStyle name="Tekst objaśnienia" xfId="82" builtinId="53"/>
    <cellStyle name="Walutowy" xfId="79" builtinId="4"/>
    <cellStyle name="Walutowy 2" xfId="2" xr:uid="{00000000-0005-0000-0000-000037000000}"/>
    <cellStyle name="Walutowy 2 2" xfId="9" xr:uid="{00000000-0005-0000-0000-000038000000}"/>
    <cellStyle name="Walutowy 2 2 2" xfId="59" xr:uid="{00000000-0005-0000-0000-000039000000}"/>
    <cellStyle name="Walutowy 2 2 3" xfId="58" xr:uid="{00000000-0005-0000-0000-00003A000000}"/>
    <cellStyle name="Walutowy 2 2 4" xfId="76" xr:uid="{00000000-0005-0000-0000-00003B000000}"/>
    <cellStyle name="Walutowy 2 3" xfId="60" xr:uid="{00000000-0005-0000-0000-00003C000000}"/>
    <cellStyle name="Walutowy 2 4" xfId="61" xr:uid="{00000000-0005-0000-0000-00003D000000}"/>
    <cellStyle name="Walutowy 2 5" xfId="57" xr:uid="{00000000-0005-0000-0000-00003E000000}"/>
    <cellStyle name="Walutowy 2 6" xfId="73" xr:uid="{00000000-0005-0000-0000-00003F000000}"/>
    <cellStyle name="Walutowy 3" xfId="4" xr:uid="{00000000-0005-0000-0000-000040000000}"/>
    <cellStyle name="Walutowy 3 2" xfId="6" xr:uid="{00000000-0005-0000-0000-000041000000}"/>
    <cellStyle name="Walutowy 3 2 2" xfId="11" xr:uid="{00000000-0005-0000-0000-000042000000}"/>
    <cellStyle name="Walutowy 3 2 2 2" xfId="64" xr:uid="{00000000-0005-0000-0000-000043000000}"/>
    <cellStyle name="Walutowy 3 2 2 3" xfId="78" xr:uid="{00000000-0005-0000-0000-000044000000}"/>
    <cellStyle name="Walutowy 3 2 3" xfId="65" xr:uid="{00000000-0005-0000-0000-000045000000}"/>
    <cellStyle name="Walutowy 3 2 4" xfId="63" xr:uid="{00000000-0005-0000-0000-000046000000}"/>
    <cellStyle name="Walutowy 3 2 5" xfId="75" xr:uid="{00000000-0005-0000-0000-000047000000}"/>
    <cellStyle name="Walutowy 3 3" xfId="10" xr:uid="{00000000-0005-0000-0000-000048000000}"/>
    <cellStyle name="Walutowy 3 3 2" xfId="66" xr:uid="{00000000-0005-0000-0000-000049000000}"/>
    <cellStyle name="Walutowy 3 3 3" xfId="77" xr:uid="{00000000-0005-0000-0000-00004A000000}"/>
    <cellStyle name="Walutowy 3 4" xfId="67" xr:uid="{00000000-0005-0000-0000-00004B000000}"/>
    <cellStyle name="Walutowy 3 5" xfId="62" xr:uid="{00000000-0005-0000-0000-00004C000000}"/>
    <cellStyle name="Walutowy 3 6" xfId="74" xr:uid="{00000000-0005-0000-0000-00004D000000}"/>
    <cellStyle name="Walutowy 4" xfId="68" xr:uid="{00000000-0005-0000-0000-00004E000000}"/>
    <cellStyle name="Walutowy 4 2" xfId="69" xr:uid="{00000000-0005-0000-0000-00004F000000}"/>
    <cellStyle name="Walutowy 5" xfId="70" xr:uid="{00000000-0005-0000-0000-000050000000}"/>
    <cellStyle name="Walutowy 5 2" xfId="71" xr:uid="{00000000-0005-0000-0000-000051000000}"/>
    <cellStyle name="Walutowy 6" xfId="72" xr:uid="{00000000-0005-0000-0000-000052000000}"/>
  </cellStyles>
  <dxfs count="0"/>
  <tableStyles count="0" defaultTableStyle="TableStyleMedium2" defaultPivotStyle="PivotStyleLight16"/>
  <colors>
    <mruColors>
      <color rgb="FF101BFC"/>
      <color rgb="FFFFFFFF"/>
      <color rgb="FFCCFFFF"/>
      <color rgb="FFFFCC00"/>
      <color rgb="FFE9EFF7"/>
      <color rgb="FF077CE7"/>
      <color rgb="FF11C1FF"/>
      <color rgb="FFAE5858"/>
      <color rgb="FF89C5FB"/>
      <color rgb="FF79BD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kretariat@przedszkolenr1-ustrzyki.pl" TargetMode="External"/><Relationship Id="rId13" Type="http://schemas.openxmlformats.org/officeDocument/2006/relationships/hyperlink" Target="mailto:sp1ustrzyki@sp1ustrzyki.pl" TargetMode="External"/><Relationship Id="rId18" Type="http://schemas.openxmlformats.org/officeDocument/2006/relationships/hyperlink" Target="mailto:um@ustrzyki-dolne.pl" TargetMode="External"/><Relationship Id="rId3" Type="http://schemas.openxmlformats.org/officeDocument/2006/relationships/hyperlink" Target="mailto:sekretariat.mgops@ustrzyki-dolne.pl" TargetMode="External"/><Relationship Id="rId7" Type="http://schemas.openxmlformats.org/officeDocument/2006/relationships/hyperlink" Target="mailto:k.kwasnik@ustrzyki-dolne.pl" TargetMode="External"/><Relationship Id="rId12" Type="http://schemas.openxmlformats.org/officeDocument/2006/relationships/hyperlink" Target="mailto:sekretariat@sphoszow.pl" TargetMode="External"/><Relationship Id="rId17" Type="http://schemas.openxmlformats.org/officeDocument/2006/relationships/hyperlink" Target="mailto:cit@ustrzyki-dolne.pl" TargetMode="External"/><Relationship Id="rId2" Type="http://schemas.openxmlformats.org/officeDocument/2006/relationships/hyperlink" Target="mailto:w.domiszewski@biblioteka-ustrzyki.pl" TargetMode="External"/><Relationship Id="rId16" Type="http://schemas.openxmlformats.org/officeDocument/2006/relationships/hyperlink" Target="mailto:sekretariat@spropienka.pl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w.szott@ustrzyki-dolne.pl" TargetMode="External"/><Relationship Id="rId6" Type="http://schemas.openxmlformats.org/officeDocument/2006/relationships/hyperlink" Target="mailto:sekretariat@sds.ustrzyki-dolne.pl" TargetMode="External"/><Relationship Id="rId11" Type="http://schemas.openxmlformats.org/officeDocument/2006/relationships/hyperlink" Target="mailto:sekretariat@spwojtkowa.pl" TargetMode="External"/><Relationship Id="rId5" Type="http://schemas.openxmlformats.org/officeDocument/2006/relationships/hyperlink" Target="mailto:sekretariat.mgops@ustrzyki-dolne.pl" TargetMode="External"/><Relationship Id="rId15" Type="http://schemas.openxmlformats.org/officeDocument/2006/relationships/hyperlink" Target="mailto:sekretariat@zsp2nss.pl" TargetMode="External"/><Relationship Id="rId10" Type="http://schemas.openxmlformats.org/officeDocument/2006/relationships/hyperlink" Target="mailto:sekretariat@spustjanowa.pl" TargetMode="External"/><Relationship Id="rId19" Type="http://schemas.openxmlformats.org/officeDocument/2006/relationships/hyperlink" Target="mailto:sekretariat.zgm@ustrzyki-dolne.pl" TargetMode="External"/><Relationship Id="rId4" Type="http://schemas.openxmlformats.org/officeDocument/2006/relationships/hyperlink" Target="mailto:sekretariat.mgops@ustrzyki-dolne.pl" TargetMode="External"/><Relationship Id="rId9" Type="http://schemas.openxmlformats.org/officeDocument/2006/relationships/hyperlink" Target="mailto:sekretariat@przedszkolenr2-ustrzyki.pl" TargetMode="External"/><Relationship Id="rId14" Type="http://schemas.openxmlformats.org/officeDocument/2006/relationships/hyperlink" Target="mailto:sekretariat@zsp2nss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7"/>
  <sheetViews>
    <sheetView tabSelected="1" topLeftCell="F1" zoomScale="68" zoomScaleNormal="68" zoomScaleSheetLayoutView="90" workbookViewId="0">
      <selection activeCell="K14" sqref="K14"/>
    </sheetView>
  </sheetViews>
  <sheetFormatPr defaultColWidth="9.140625" defaultRowHeight="12.75"/>
  <cols>
    <col min="1" max="1" width="9.140625" style="21" customWidth="1"/>
    <col min="2" max="2" width="6.42578125" style="21" customWidth="1"/>
    <col min="3" max="3" width="42.5703125" style="21" customWidth="1"/>
    <col min="4" max="4" width="19.5703125" style="21" customWidth="1"/>
    <col min="5" max="5" width="22" style="21" customWidth="1"/>
    <col min="6" max="6" width="10.140625" style="21" customWidth="1"/>
    <col min="7" max="7" width="17.85546875" style="21" customWidth="1"/>
    <col min="8" max="8" width="15.42578125" style="21" customWidth="1"/>
    <col min="9" max="9" width="15.85546875" style="21" customWidth="1"/>
    <col min="10" max="10" width="24.140625" style="21" customWidth="1"/>
    <col min="11" max="11" width="9.140625" style="21" customWidth="1"/>
    <col min="12" max="12" width="13.140625" style="21" customWidth="1"/>
    <col min="13" max="13" width="23.140625" style="21" customWidth="1"/>
    <col min="14" max="14" width="88.42578125" style="21" customWidth="1"/>
    <col min="15" max="250" width="9.140625" style="21" customWidth="1"/>
    <col min="251" max="16384" width="9.140625" style="21"/>
  </cols>
  <sheetData>
    <row r="2" spans="2:14" ht="15" thickBot="1">
      <c r="B2" s="86"/>
      <c r="C2" s="87"/>
      <c r="D2" s="662" t="s">
        <v>81</v>
      </c>
      <c r="E2" s="662"/>
      <c r="F2" s="86"/>
      <c r="G2" s="86"/>
      <c r="H2" s="88"/>
      <c r="I2" s="88"/>
      <c r="J2" s="89"/>
      <c r="K2" s="662" t="s">
        <v>82</v>
      </c>
      <c r="L2" s="662"/>
      <c r="M2" s="90"/>
      <c r="N2" s="87"/>
    </row>
    <row r="3" spans="2:14" ht="36" customHeight="1" thickBot="1">
      <c r="B3" s="91" t="s">
        <v>0</v>
      </c>
      <c r="C3" s="92" t="s">
        <v>83</v>
      </c>
      <c r="D3" s="92" t="s">
        <v>84</v>
      </c>
      <c r="E3" s="92" t="s">
        <v>85</v>
      </c>
      <c r="F3" s="92" t="s">
        <v>86</v>
      </c>
      <c r="G3" s="366" t="s">
        <v>87</v>
      </c>
      <c r="H3" s="366" t="s">
        <v>88</v>
      </c>
      <c r="I3" s="93" t="s">
        <v>89</v>
      </c>
      <c r="J3" s="92" t="s">
        <v>90</v>
      </c>
      <c r="K3" s="92" t="s">
        <v>91</v>
      </c>
      <c r="L3" s="94" t="s">
        <v>92</v>
      </c>
      <c r="M3" s="95" t="s">
        <v>93</v>
      </c>
      <c r="N3" s="96" t="s">
        <v>94</v>
      </c>
    </row>
    <row r="4" spans="2:14" ht="21" customHeight="1" thickTop="1">
      <c r="B4" s="329">
        <v>1</v>
      </c>
      <c r="C4" s="330" t="s">
        <v>537</v>
      </c>
      <c r="D4" s="669" t="s">
        <v>539</v>
      </c>
      <c r="E4" s="669" t="s">
        <v>97</v>
      </c>
      <c r="F4" s="669" t="s">
        <v>545</v>
      </c>
      <c r="G4" s="335">
        <v>370440070</v>
      </c>
      <c r="H4" s="335">
        <v>6891190300</v>
      </c>
      <c r="I4" s="674" t="s">
        <v>548</v>
      </c>
      <c r="J4" s="671" t="s">
        <v>547</v>
      </c>
      <c r="K4" s="673">
        <v>104</v>
      </c>
      <c r="L4" s="663" t="s">
        <v>95</v>
      </c>
      <c r="M4" s="665"/>
      <c r="N4" s="667" t="s">
        <v>542</v>
      </c>
    </row>
    <row r="5" spans="2:14" ht="14.1" customHeight="1">
      <c r="B5" s="332"/>
      <c r="C5" s="333" t="s">
        <v>538</v>
      </c>
      <c r="D5" s="670"/>
      <c r="E5" s="670"/>
      <c r="F5" s="670"/>
      <c r="G5" s="336" t="s">
        <v>546</v>
      </c>
      <c r="H5" s="365">
        <v>6891001078</v>
      </c>
      <c r="I5" s="672"/>
      <c r="J5" s="672"/>
      <c r="K5" s="664"/>
      <c r="L5" s="664"/>
      <c r="M5" s="666"/>
      <c r="N5" s="668"/>
    </row>
    <row r="6" spans="2:14" ht="26.45" customHeight="1">
      <c r="B6" s="332">
        <v>2</v>
      </c>
      <c r="C6" s="333" t="s">
        <v>315</v>
      </c>
      <c r="D6" s="334" t="s">
        <v>316</v>
      </c>
      <c r="E6" s="334" t="s">
        <v>97</v>
      </c>
      <c r="F6" s="336" t="s">
        <v>317</v>
      </c>
      <c r="G6" s="336" t="s">
        <v>318</v>
      </c>
      <c r="H6" s="336" t="s">
        <v>319</v>
      </c>
      <c r="I6" s="331">
        <v>134613186</v>
      </c>
      <c r="J6" s="337" t="s">
        <v>320</v>
      </c>
      <c r="K6" s="335">
        <v>34</v>
      </c>
      <c r="L6" s="338" t="s">
        <v>95</v>
      </c>
      <c r="M6" s="333"/>
      <c r="N6" s="354" t="s">
        <v>321</v>
      </c>
    </row>
    <row r="7" spans="2:14" ht="21" customHeight="1">
      <c r="B7" s="355">
        <v>3</v>
      </c>
      <c r="C7" s="339" t="s">
        <v>443</v>
      </c>
      <c r="D7" s="340" t="s">
        <v>516</v>
      </c>
      <c r="E7" s="340" t="s">
        <v>97</v>
      </c>
      <c r="F7" s="341" t="s">
        <v>444</v>
      </c>
      <c r="G7" s="341" t="s">
        <v>445</v>
      </c>
      <c r="H7" s="336" t="s">
        <v>446</v>
      </c>
      <c r="I7" s="331">
        <v>134611322</v>
      </c>
      <c r="J7" s="337" t="s">
        <v>447</v>
      </c>
      <c r="K7" s="335">
        <v>15</v>
      </c>
      <c r="L7" s="338" t="s">
        <v>95</v>
      </c>
      <c r="M7" s="339"/>
      <c r="N7" s="356" t="s">
        <v>543</v>
      </c>
    </row>
    <row r="8" spans="2:14" ht="14.25">
      <c r="B8" s="357">
        <v>4</v>
      </c>
      <c r="C8" s="343" t="s">
        <v>448</v>
      </c>
      <c r="D8" s="344" t="s">
        <v>449</v>
      </c>
      <c r="E8" s="334" t="s">
        <v>97</v>
      </c>
      <c r="F8" s="342" t="s">
        <v>450</v>
      </c>
      <c r="G8" s="345" t="s">
        <v>536</v>
      </c>
      <c r="H8" s="346">
        <v>6891080592</v>
      </c>
      <c r="I8" s="347" t="s">
        <v>517</v>
      </c>
      <c r="J8" s="348" t="s">
        <v>451</v>
      </c>
      <c r="K8" s="346">
        <v>16</v>
      </c>
      <c r="L8" s="338" t="s">
        <v>95</v>
      </c>
      <c r="M8" s="343"/>
      <c r="N8" s="358" t="s">
        <v>452</v>
      </c>
    </row>
    <row r="9" spans="2:14" ht="14.25">
      <c r="B9" s="357">
        <v>5</v>
      </c>
      <c r="C9" s="343" t="s">
        <v>453</v>
      </c>
      <c r="D9" s="344" t="s">
        <v>454</v>
      </c>
      <c r="E9" s="343" t="s">
        <v>97</v>
      </c>
      <c r="F9" s="342" t="s">
        <v>455</v>
      </c>
      <c r="G9" s="342">
        <v>370004847</v>
      </c>
      <c r="H9" s="346">
        <v>6891161899</v>
      </c>
      <c r="I9" s="347" t="s">
        <v>518</v>
      </c>
      <c r="J9" s="348" t="s">
        <v>456</v>
      </c>
      <c r="K9" s="346">
        <v>24</v>
      </c>
      <c r="L9" s="338" t="s">
        <v>95</v>
      </c>
      <c r="M9" s="343" t="s">
        <v>458</v>
      </c>
      <c r="N9" s="358" t="s">
        <v>457</v>
      </c>
    </row>
    <row r="10" spans="2:14" ht="14.25">
      <c r="B10" s="357" t="s">
        <v>459</v>
      </c>
      <c r="C10" s="343" t="s">
        <v>461</v>
      </c>
      <c r="D10" s="344" t="s">
        <v>462</v>
      </c>
      <c r="E10" s="343" t="s">
        <v>97</v>
      </c>
      <c r="F10" s="342" t="s">
        <v>455</v>
      </c>
      <c r="G10" s="342">
        <v>370004847</v>
      </c>
      <c r="H10" s="346">
        <v>6891161899</v>
      </c>
      <c r="I10" s="347" t="s">
        <v>518</v>
      </c>
      <c r="J10" s="348" t="s">
        <v>456</v>
      </c>
      <c r="K10" s="346">
        <v>4</v>
      </c>
      <c r="L10" s="338" t="s">
        <v>95</v>
      </c>
      <c r="M10" s="343" t="s">
        <v>464</v>
      </c>
      <c r="N10" s="358" t="s">
        <v>463</v>
      </c>
    </row>
    <row r="11" spans="2:14" ht="14.25">
      <c r="B11" s="357" t="s">
        <v>460</v>
      </c>
      <c r="C11" s="343" t="s">
        <v>461</v>
      </c>
      <c r="D11" s="344" t="s">
        <v>465</v>
      </c>
      <c r="E11" s="343" t="s">
        <v>97</v>
      </c>
      <c r="F11" s="342" t="s">
        <v>455</v>
      </c>
      <c r="G11" s="342">
        <v>370004847</v>
      </c>
      <c r="H11" s="346">
        <v>6891161899</v>
      </c>
      <c r="I11" s="347" t="s">
        <v>518</v>
      </c>
      <c r="J11" s="348" t="s">
        <v>456</v>
      </c>
      <c r="K11" s="346">
        <v>3</v>
      </c>
      <c r="L11" s="338" t="s">
        <v>95</v>
      </c>
      <c r="M11" s="343" t="s">
        <v>467</v>
      </c>
      <c r="N11" s="358" t="s">
        <v>466</v>
      </c>
    </row>
    <row r="12" spans="2:14" ht="14.25">
      <c r="B12" s="357">
        <v>6</v>
      </c>
      <c r="C12" s="343" t="s">
        <v>468</v>
      </c>
      <c r="D12" s="344" t="s">
        <v>469</v>
      </c>
      <c r="E12" s="343" t="s">
        <v>97</v>
      </c>
      <c r="F12" s="342" t="s">
        <v>470</v>
      </c>
      <c r="G12" s="342">
        <v>371106952</v>
      </c>
      <c r="H12" s="346">
        <v>6891181376</v>
      </c>
      <c r="I12" s="347" t="s">
        <v>520</v>
      </c>
      <c r="J12" s="348" t="s">
        <v>471</v>
      </c>
      <c r="K12" s="346">
        <v>12</v>
      </c>
      <c r="L12" s="338" t="s">
        <v>95</v>
      </c>
      <c r="M12" s="343"/>
      <c r="N12" s="358" t="s">
        <v>472</v>
      </c>
    </row>
    <row r="13" spans="2:14" ht="14.25">
      <c r="B13" s="357">
        <v>7</v>
      </c>
      <c r="C13" s="343" t="s">
        <v>473</v>
      </c>
      <c r="D13" s="344" t="s">
        <v>474</v>
      </c>
      <c r="E13" s="343" t="s">
        <v>97</v>
      </c>
      <c r="F13" s="342"/>
      <c r="G13" s="342">
        <v>368316086</v>
      </c>
      <c r="H13" s="346">
        <v>6891234339</v>
      </c>
      <c r="I13" s="347" t="s">
        <v>519</v>
      </c>
      <c r="J13" s="348" t="s">
        <v>475</v>
      </c>
      <c r="K13" s="346">
        <v>18</v>
      </c>
      <c r="L13" s="338" t="s">
        <v>95</v>
      </c>
      <c r="M13" s="343"/>
      <c r="N13" s="358" t="s">
        <v>476</v>
      </c>
    </row>
    <row r="14" spans="2:14" ht="14.25">
      <c r="B14" s="357">
        <v>8</v>
      </c>
      <c r="C14" s="343" t="s">
        <v>477</v>
      </c>
      <c r="D14" s="344" t="s">
        <v>474</v>
      </c>
      <c r="E14" s="343" t="s">
        <v>97</v>
      </c>
      <c r="F14" s="342" t="s">
        <v>478</v>
      </c>
      <c r="G14" s="342">
        <v>180640866</v>
      </c>
      <c r="H14" s="346">
        <v>6891230376</v>
      </c>
      <c r="I14" s="347" t="s">
        <v>521</v>
      </c>
      <c r="J14" s="348" t="s">
        <v>479</v>
      </c>
      <c r="K14" s="346">
        <v>29</v>
      </c>
      <c r="L14" s="346">
        <v>14</v>
      </c>
      <c r="M14" s="343"/>
      <c r="N14" s="358" t="s">
        <v>480</v>
      </c>
    </row>
    <row r="15" spans="2:14" ht="14.25">
      <c r="B15" s="357">
        <v>9</v>
      </c>
      <c r="C15" s="343" t="s">
        <v>481</v>
      </c>
      <c r="D15" s="344" t="s">
        <v>482</v>
      </c>
      <c r="E15" s="343" t="s">
        <v>97</v>
      </c>
      <c r="F15" s="342" t="s">
        <v>478</v>
      </c>
      <c r="G15" s="342">
        <v>180640895</v>
      </c>
      <c r="H15" s="346">
        <v>6891230353</v>
      </c>
      <c r="I15" s="347" t="s">
        <v>522</v>
      </c>
      <c r="J15" s="348" t="s">
        <v>483</v>
      </c>
      <c r="K15" s="346">
        <v>26</v>
      </c>
      <c r="L15" s="346">
        <v>13</v>
      </c>
      <c r="M15" s="343"/>
      <c r="N15" s="358" t="s">
        <v>480</v>
      </c>
    </row>
    <row r="16" spans="2:14" ht="14.25">
      <c r="B16" s="357">
        <v>10</v>
      </c>
      <c r="C16" s="343" t="s">
        <v>1274</v>
      </c>
      <c r="D16" s="344" t="s">
        <v>488</v>
      </c>
      <c r="E16" s="343" t="s">
        <v>97</v>
      </c>
      <c r="F16" s="342" t="s">
        <v>489</v>
      </c>
      <c r="G16" s="345" t="s">
        <v>531</v>
      </c>
      <c r="H16" s="346">
        <v>6891099060</v>
      </c>
      <c r="I16" s="347" t="s">
        <v>523</v>
      </c>
      <c r="J16" s="348" t="s">
        <v>490</v>
      </c>
      <c r="K16" s="346">
        <v>27</v>
      </c>
      <c r="L16" s="346">
        <v>20</v>
      </c>
      <c r="M16" s="343"/>
      <c r="N16" s="358" t="s">
        <v>480</v>
      </c>
    </row>
    <row r="17" spans="2:14" ht="14.25">
      <c r="B17" s="357">
        <v>11</v>
      </c>
      <c r="C17" s="343" t="s">
        <v>491</v>
      </c>
      <c r="D17" s="344" t="s">
        <v>492</v>
      </c>
      <c r="E17" s="343" t="s">
        <v>515</v>
      </c>
      <c r="F17" s="342" t="s">
        <v>489</v>
      </c>
      <c r="G17" s="345" t="s">
        <v>532</v>
      </c>
      <c r="H17" s="346">
        <v>6891099120</v>
      </c>
      <c r="I17" s="347" t="s">
        <v>524</v>
      </c>
      <c r="J17" s="348" t="s">
        <v>493</v>
      </c>
      <c r="K17" s="346">
        <v>32</v>
      </c>
      <c r="L17" s="346">
        <v>25</v>
      </c>
      <c r="M17" s="343"/>
      <c r="N17" s="359" t="s">
        <v>480</v>
      </c>
    </row>
    <row r="18" spans="2:14" ht="14.25">
      <c r="B18" s="357">
        <v>12</v>
      </c>
      <c r="C18" s="343" t="s">
        <v>494</v>
      </c>
      <c r="D18" s="344" t="s">
        <v>495</v>
      </c>
      <c r="E18" s="343" t="s">
        <v>97</v>
      </c>
      <c r="F18" s="342" t="s">
        <v>496</v>
      </c>
      <c r="G18" s="342">
        <v>370004451</v>
      </c>
      <c r="H18" s="346">
        <v>6891099077</v>
      </c>
      <c r="I18" s="347" t="s">
        <v>525</v>
      </c>
      <c r="J18" s="348" t="s">
        <v>497</v>
      </c>
      <c r="K18" s="346">
        <v>9</v>
      </c>
      <c r="L18" s="346">
        <v>7</v>
      </c>
      <c r="M18" s="343"/>
      <c r="N18" s="358" t="s">
        <v>480</v>
      </c>
    </row>
    <row r="19" spans="2:14" ht="14.25">
      <c r="B19" s="357">
        <v>13</v>
      </c>
      <c r="C19" s="343" t="s">
        <v>498</v>
      </c>
      <c r="D19" s="344" t="s">
        <v>486</v>
      </c>
      <c r="E19" s="343" t="s">
        <v>97</v>
      </c>
      <c r="F19" s="342" t="s">
        <v>499</v>
      </c>
      <c r="G19" s="345" t="s">
        <v>533</v>
      </c>
      <c r="H19" s="346">
        <v>6891156088</v>
      </c>
      <c r="I19" s="347" t="s">
        <v>526</v>
      </c>
      <c r="J19" s="348" t="s">
        <v>500</v>
      </c>
      <c r="K19" s="346">
        <v>91</v>
      </c>
      <c r="L19" s="346">
        <v>68</v>
      </c>
      <c r="M19" s="343"/>
      <c r="N19" s="358" t="s">
        <v>480</v>
      </c>
    </row>
    <row r="20" spans="2:14" ht="14.25">
      <c r="B20" s="357">
        <v>14</v>
      </c>
      <c r="C20" s="343" t="s">
        <v>501</v>
      </c>
      <c r="D20" s="344" t="s">
        <v>502</v>
      </c>
      <c r="E20" s="343" t="s">
        <v>97</v>
      </c>
      <c r="F20" s="342"/>
      <c r="G20" s="342">
        <v>370474010</v>
      </c>
      <c r="H20" s="346">
        <v>6891156071</v>
      </c>
      <c r="I20" s="347" t="s">
        <v>527</v>
      </c>
      <c r="J20" s="348" t="s">
        <v>503</v>
      </c>
      <c r="K20" s="346">
        <v>78</v>
      </c>
      <c r="L20" s="346">
        <v>66</v>
      </c>
      <c r="M20" s="343"/>
      <c r="N20" s="358" t="s">
        <v>480</v>
      </c>
    </row>
    <row r="21" spans="2:14" ht="14.25">
      <c r="B21" s="357" t="s">
        <v>484</v>
      </c>
      <c r="C21" s="343" t="s">
        <v>504</v>
      </c>
      <c r="D21" s="344" t="s">
        <v>502</v>
      </c>
      <c r="E21" s="343" t="s">
        <v>97</v>
      </c>
      <c r="F21" s="342"/>
      <c r="G21" s="342">
        <v>386811185</v>
      </c>
      <c r="H21" s="346">
        <v>6891235333</v>
      </c>
      <c r="I21" s="347" t="s">
        <v>527</v>
      </c>
      <c r="J21" s="348" t="s">
        <v>503</v>
      </c>
      <c r="K21" s="346">
        <v>40</v>
      </c>
      <c r="L21" s="346">
        <v>37</v>
      </c>
      <c r="M21" s="343"/>
      <c r="N21" s="358" t="s">
        <v>480</v>
      </c>
    </row>
    <row r="22" spans="2:14" ht="14.25">
      <c r="B22" s="357">
        <v>15</v>
      </c>
      <c r="C22" s="343" t="s">
        <v>505</v>
      </c>
      <c r="D22" s="344" t="s">
        <v>506</v>
      </c>
      <c r="E22" s="343" t="s">
        <v>507</v>
      </c>
      <c r="F22" s="342" t="s">
        <v>508</v>
      </c>
      <c r="G22" s="345" t="s">
        <v>534</v>
      </c>
      <c r="H22" s="346">
        <v>6891183866</v>
      </c>
      <c r="I22" s="347" t="s">
        <v>528</v>
      </c>
      <c r="J22" s="348" t="s">
        <v>509</v>
      </c>
      <c r="K22" s="346">
        <v>28</v>
      </c>
      <c r="L22" s="346">
        <v>20</v>
      </c>
      <c r="M22" s="343"/>
      <c r="N22" s="358" t="s">
        <v>480</v>
      </c>
    </row>
    <row r="23" spans="2:14" ht="15">
      <c r="B23" s="357">
        <v>16</v>
      </c>
      <c r="C23" s="343" t="s">
        <v>540</v>
      </c>
      <c r="D23" s="344" t="s">
        <v>541</v>
      </c>
      <c r="E23" s="343" t="s">
        <v>97</v>
      </c>
      <c r="F23" s="342"/>
      <c r="G23" s="342">
        <v>180783063</v>
      </c>
      <c r="H23" s="346">
        <v>6891232613</v>
      </c>
      <c r="I23" s="347" t="s">
        <v>550</v>
      </c>
      <c r="J23" s="367" t="s">
        <v>549</v>
      </c>
      <c r="K23" s="346">
        <v>12</v>
      </c>
      <c r="L23" s="338" t="s">
        <v>95</v>
      </c>
      <c r="M23" s="343"/>
      <c r="N23" s="606" t="s">
        <v>1277</v>
      </c>
    </row>
    <row r="24" spans="2:14" ht="14.25">
      <c r="B24" s="357">
        <v>17</v>
      </c>
      <c r="C24" s="343" t="s">
        <v>510</v>
      </c>
      <c r="D24" s="344" t="s">
        <v>511</v>
      </c>
      <c r="E24" s="343" t="s">
        <v>97</v>
      </c>
      <c r="F24" s="342" t="s">
        <v>512</v>
      </c>
      <c r="G24" s="342">
        <v>363380889</v>
      </c>
      <c r="H24" s="346">
        <v>6891233601</v>
      </c>
      <c r="I24" s="347" t="s">
        <v>535</v>
      </c>
      <c r="J24" s="348" t="s">
        <v>513</v>
      </c>
      <c r="K24" s="346">
        <v>9</v>
      </c>
      <c r="L24" s="338" t="s">
        <v>95</v>
      </c>
      <c r="M24" s="343" t="s">
        <v>544</v>
      </c>
      <c r="N24" s="358" t="s">
        <v>514</v>
      </c>
    </row>
    <row r="25" spans="2:14" ht="28.5" customHeight="1">
      <c r="B25" s="360">
        <v>18</v>
      </c>
      <c r="C25" s="350" t="s">
        <v>551</v>
      </c>
      <c r="D25" s="351" t="s">
        <v>96</v>
      </c>
      <c r="E25" s="350" t="s">
        <v>97</v>
      </c>
      <c r="F25" s="349"/>
      <c r="G25" s="349">
        <v>381973492</v>
      </c>
      <c r="H25" s="352">
        <v>6891234919</v>
      </c>
      <c r="I25" s="353" t="s">
        <v>529</v>
      </c>
      <c r="J25" s="353" t="s">
        <v>72</v>
      </c>
      <c r="K25" s="352">
        <v>21</v>
      </c>
      <c r="L25" s="352" t="s">
        <v>95</v>
      </c>
      <c r="M25" s="350"/>
      <c r="N25" s="604" t="s">
        <v>73</v>
      </c>
    </row>
    <row r="26" spans="2:14" ht="15" thickBot="1">
      <c r="B26" s="361">
        <v>19</v>
      </c>
      <c r="C26" s="362" t="s">
        <v>485</v>
      </c>
      <c r="D26" s="363" t="s">
        <v>486</v>
      </c>
      <c r="E26" s="362" t="s">
        <v>97</v>
      </c>
      <c r="F26" s="364"/>
      <c r="G26" s="364">
        <v>387666928</v>
      </c>
      <c r="H26" s="364">
        <v>6891236806</v>
      </c>
      <c r="I26" s="362" t="s">
        <v>530</v>
      </c>
      <c r="J26" s="362" t="s">
        <v>487</v>
      </c>
      <c r="K26" s="364">
        <v>13</v>
      </c>
      <c r="L26" s="364">
        <v>12</v>
      </c>
      <c r="M26" s="362"/>
      <c r="N26" s="605" t="s">
        <v>480</v>
      </c>
    </row>
    <row r="27" spans="2:14" ht="14.25">
      <c r="G27" s="326"/>
      <c r="H27" s="326"/>
    </row>
  </sheetData>
  <mergeCells count="11">
    <mergeCell ref="D2:E2"/>
    <mergeCell ref="K2:L2"/>
    <mergeCell ref="L4:L5"/>
    <mergeCell ref="M4:M5"/>
    <mergeCell ref="N4:N5"/>
    <mergeCell ref="D4:D5"/>
    <mergeCell ref="E4:E5"/>
    <mergeCell ref="F4:F5"/>
    <mergeCell ref="J4:J5"/>
    <mergeCell ref="K4:K5"/>
    <mergeCell ref="I4:I5"/>
  </mergeCells>
  <phoneticPr fontId="26" type="noConversion"/>
  <hyperlinks>
    <hyperlink ref="J7" r:id="rId1" xr:uid="{00000000-0004-0000-0000-000000000000}"/>
    <hyperlink ref="J8" r:id="rId2" xr:uid="{00000000-0004-0000-0000-000001000000}"/>
    <hyperlink ref="J9" r:id="rId3" xr:uid="{00000000-0004-0000-0000-000002000000}"/>
    <hyperlink ref="J10" r:id="rId4" xr:uid="{00000000-0004-0000-0000-000003000000}"/>
    <hyperlink ref="J11" r:id="rId5" xr:uid="{00000000-0004-0000-0000-000004000000}"/>
    <hyperlink ref="J12" r:id="rId6" xr:uid="{00000000-0004-0000-0000-000005000000}"/>
    <hyperlink ref="J13" r:id="rId7" xr:uid="{00000000-0004-0000-0000-000006000000}"/>
    <hyperlink ref="J14" r:id="rId8" xr:uid="{00000000-0004-0000-0000-000007000000}"/>
    <hyperlink ref="J15" r:id="rId9" xr:uid="{00000000-0004-0000-0000-000008000000}"/>
    <hyperlink ref="J16" r:id="rId10" xr:uid="{00000000-0004-0000-0000-000009000000}"/>
    <hyperlink ref="J17" r:id="rId11" xr:uid="{00000000-0004-0000-0000-00000A000000}"/>
    <hyperlink ref="J18" r:id="rId12" xr:uid="{00000000-0004-0000-0000-00000B000000}"/>
    <hyperlink ref="J19" r:id="rId13" xr:uid="{00000000-0004-0000-0000-00000C000000}"/>
    <hyperlink ref="J20" r:id="rId14" xr:uid="{00000000-0004-0000-0000-00000D000000}"/>
    <hyperlink ref="J21" r:id="rId15" xr:uid="{00000000-0004-0000-0000-00000E000000}"/>
    <hyperlink ref="J22" r:id="rId16" xr:uid="{00000000-0004-0000-0000-00000F000000}"/>
    <hyperlink ref="J24" r:id="rId17" xr:uid="{00000000-0004-0000-0000-000010000000}"/>
    <hyperlink ref="J4" r:id="rId18" xr:uid="{00000000-0004-0000-0000-000011000000}"/>
    <hyperlink ref="J23" r:id="rId19" display="mailto:sekretariat.zgm@ustrzyki-dolne.pl" xr:uid="{00000000-0004-0000-0000-000012000000}"/>
  </hyperlinks>
  <pageMargins left="0.75" right="0.75" top="1" bottom="1" header="0.5" footer="0.5"/>
  <pageSetup paperSize="9" scale="83" orientation="portrait" r:id="rId2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479"/>
  <sheetViews>
    <sheetView zoomScaleNormal="100" workbookViewId="0">
      <selection activeCell="C111" sqref="C111:P112"/>
    </sheetView>
  </sheetViews>
  <sheetFormatPr defaultColWidth="9.140625" defaultRowHeight="14.25"/>
  <cols>
    <col min="1" max="1" width="7.85546875" style="1" customWidth="1"/>
    <col min="2" max="2" width="6.140625" style="1" customWidth="1"/>
    <col min="3" max="3" width="34.5703125" style="1" customWidth="1"/>
    <col min="4" max="4" width="17.28515625" style="1" customWidth="1"/>
    <col min="5" max="5" width="13.42578125" style="1" customWidth="1"/>
    <col min="6" max="6" width="8.85546875" style="1" customWidth="1"/>
    <col min="7" max="7" width="27.5703125" style="1" customWidth="1"/>
    <col min="8" max="8" width="15.85546875" style="1" customWidth="1"/>
    <col min="9" max="9" width="10" style="1" customWidth="1"/>
    <col min="10" max="10" width="20.42578125" style="1" customWidth="1"/>
    <col min="11" max="11" width="15.140625" style="1" customWidth="1"/>
    <col min="12" max="12" width="20" style="1" customWidth="1"/>
    <col min="13" max="13" width="15.5703125" style="1" customWidth="1"/>
    <col min="14" max="14" width="13.85546875" style="1" customWidth="1"/>
    <col min="15" max="15" width="15.85546875" style="1" customWidth="1"/>
    <col min="16" max="16" width="21.85546875" style="1" customWidth="1"/>
    <col min="17" max="17" width="15.85546875" style="1" customWidth="1"/>
    <col min="18" max="18" width="13" style="1" customWidth="1"/>
    <col min="19" max="19" width="26" style="1" customWidth="1"/>
    <col min="20" max="20" width="13.140625" style="1" customWidth="1"/>
    <col min="21" max="21" width="0.140625" style="1" customWidth="1"/>
    <col min="22" max="22" width="20.42578125" style="1" customWidth="1"/>
    <col min="23" max="23" width="16.5703125" style="1" customWidth="1"/>
    <col min="24" max="24" width="13.5703125" style="1" customWidth="1"/>
    <col min="25" max="25" width="13.140625" style="1" customWidth="1"/>
    <col min="26" max="26" width="18.42578125" style="1" customWidth="1"/>
    <col min="27" max="27" width="18.5703125" style="1" customWidth="1"/>
    <col min="28" max="28" width="13.5703125" style="1" customWidth="1"/>
    <col min="29" max="29" width="13.42578125" style="1" customWidth="1"/>
    <col min="30" max="30" width="12.42578125" style="1" customWidth="1"/>
    <col min="31" max="31" width="8.42578125" style="1" customWidth="1"/>
    <col min="32" max="32" width="15.5703125" style="1" customWidth="1"/>
    <col min="33" max="33" width="14.5703125" style="1" customWidth="1"/>
    <col min="34" max="34" width="14.140625" style="1" customWidth="1"/>
    <col min="35" max="35" width="12.85546875" style="1" customWidth="1"/>
    <col min="36" max="36" width="9" style="1" customWidth="1"/>
    <col min="37" max="37" width="10.140625" style="1" customWidth="1"/>
    <col min="38" max="38" width="10.5703125" style="1" customWidth="1"/>
    <col min="39" max="39" width="10" style="1" customWidth="1"/>
    <col min="40" max="40" width="9.42578125" style="1" customWidth="1"/>
    <col min="41" max="41" width="11.5703125" style="1" customWidth="1"/>
    <col min="42" max="42" width="11.140625" style="1" customWidth="1"/>
    <col min="43" max="43" width="12.85546875" style="1" customWidth="1"/>
    <col min="44" max="44" width="9.85546875" style="1" customWidth="1"/>
    <col min="45" max="45" width="14.5703125" style="1" customWidth="1"/>
    <col min="46" max="46" width="13.85546875" style="1" customWidth="1"/>
    <col min="47" max="47" width="0.140625" style="1" customWidth="1"/>
    <col min="48" max="48" width="15.140625" style="1" hidden="1" customWidth="1"/>
    <col min="49" max="49" width="17.140625" style="1" customWidth="1"/>
    <col min="50" max="50" width="118.140625" style="1" customWidth="1"/>
    <col min="51" max="53" width="17.140625" style="1" customWidth="1"/>
    <col min="54" max="54" width="21.85546875" style="1" customWidth="1"/>
    <col min="55" max="56" width="31.85546875" style="1" customWidth="1"/>
    <col min="57" max="57" width="22" style="1" customWidth="1"/>
    <col min="58" max="58" width="20.140625" style="1" customWidth="1"/>
    <col min="59" max="59" width="16" style="1" customWidth="1"/>
    <col min="60" max="60" width="20.140625" style="1" customWidth="1"/>
    <col min="61" max="61" width="21" style="1" customWidth="1"/>
    <col min="62" max="62" width="14.85546875" style="1" customWidth="1"/>
    <col min="63" max="63" width="24.140625" style="1" customWidth="1"/>
    <col min="64" max="64" width="23.140625" style="1" customWidth="1"/>
    <col min="65" max="65" width="15.140625" style="1" customWidth="1"/>
    <col min="66" max="66" width="19.42578125" style="1" customWidth="1"/>
    <col min="67" max="67" width="21.5703125" style="1" customWidth="1"/>
    <col min="68" max="69" width="19.5703125" style="1" customWidth="1"/>
    <col min="70" max="74" width="15.140625" style="1" customWidth="1"/>
    <col min="75" max="77" width="23.42578125" style="1" customWidth="1"/>
    <col min="78" max="78" width="19.140625" style="1" customWidth="1"/>
    <col min="79" max="79" width="39.85546875" style="1" customWidth="1"/>
    <col min="80" max="80" width="27.85546875" style="1" customWidth="1"/>
    <col min="81" max="82" width="19.140625" style="1" customWidth="1"/>
    <col min="83" max="83" width="31" style="1" customWidth="1"/>
    <col min="84" max="16384" width="9.140625" style="1"/>
  </cols>
  <sheetData>
    <row r="1" spans="1:49" ht="15" thickBot="1"/>
    <row r="2" spans="1:49" ht="60.75" thickBot="1">
      <c r="B2" s="677" t="s">
        <v>52</v>
      </c>
      <c r="C2" s="695" t="s">
        <v>53</v>
      </c>
      <c r="D2" s="681" t="s">
        <v>54</v>
      </c>
      <c r="E2" s="681" t="s">
        <v>4</v>
      </c>
      <c r="F2" s="679" t="s">
        <v>55</v>
      </c>
      <c r="G2" s="683" t="s">
        <v>56</v>
      </c>
      <c r="H2" s="679" t="s">
        <v>13</v>
      </c>
      <c r="I2" s="679"/>
      <c r="J2" s="679"/>
      <c r="K2" s="679"/>
      <c r="L2" s="697" t="s">
        <v>14</v>
      </c>
      <c r="M2" s="23" t="s">
        <v>57</v>
      </c>
      <c r="N2" s="24" t="s">
        <v>58</v>
      </c>
      <c r="O2" s="25" t="s">
        <v>15</v>
      </c>
      <c r="P2" s="685" t="s">
        <v>37</v>
      </c>
      <c r="Q2" s="686"/>
      <c r="R2" s="687"/>
      <c r="S2" s="688" t="s">
        <v>59</v>
      </c>
      <c r="T2" s="690" t="s">
        <v>2</v>
      </c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1" t="s">
        <v>16</v>
      </c>
      <c r="AI2" s="691"/>
      <c r="AJ2" s="691"/>
      <c r="AK2" s="691"/>
      <c r="AL2" s="691"/>
      <c r="AM2" s="691"/>
      <c r="AN2" s="691"/>
      <c r="AO2" s="691"/>
      <c r="AP2" s="691"/>
      <c r="AQ2" s="691"/>
      <c r="AR2" s="691"/>
      <c r="AS2" s="691"/>
      <c r="AT2" s="691"/>
      <c r="AU2" s="691"/>
      <c r="AV2" s="691"/>
      <c r="AW2" s="691"/>
    </row>
    <row r="3" spans="1:49" ht="81.95" customHeight="1" thickBot="1">
      <c r="B3" s="678"/>
      <c r="C3" s="696"/>
      <c r="D3" s="682"/>
      <c r="E3" s="682"/>
      <c r="F3" s="680"/>
      <c r="G3" s="684"/>
      <c r="H3" s="27" t="s">
        <v>17</v>
      </c>
      <c r="I3" s="28" t="s">
        <v>18</v>
      </c>
      <c r="J3" s="29" t="s">
        <v>60</v>
      </c>
      <c r="K3" s="26" t="s">
        <v>19</v>
      </c>
      <c r="L3" s="698"/>
      <c r="M3" s="30" t="s">
        <v>61</v>
      </c>
      <c r="N3" s="31" t="s">
        <v>62</v>
      </c>
      <c r="O3" s="32" t="s">
        <v>63</v>
      </c>
      <c r="P3" s="33" t="s">
        <v>21</v>
      </c>
      <c r="Q3" s="18" t="s">
        <v>11</v>
      </c>
      <c r="R3" s="34" t="s">
        <v>20</v>
      </c>
      <c r="S3" s="689"/>
      <c r="T3" s="35" t="s">
        <v>22</v>
      </c>
      <c r="U3" s="35" t="s">
        <v>23</v>
      </c>
      <c r="V3" s="35" t="s">
        <v>24</v>
      </c>
      <c r="W3" s="35" t="s">
        <v>25</v>
      </c>
      <c r="X3" s="35" t="s">
        <v>26</v>
      </c>
      <c r="Y3" s="35" t="s">
        <v>35</v>
      </c>
      <c r="Z3" s="35" t="s">
        <v>64</v>
      </c>
      <c r="AA3" s="35" t="s">
        <v>65</v>
      </c>
      <c r="AB3" s="35" t="s">
        <v>5</v>
      </c>
      <c r="AC3" s="35" t="s">
        <v>6</v>
      </c>
      <c r="AD3" s="35" t="s">
        <v>7</v>
      </c>
      <c r="AE3" s="35" t="s">
        <v>27</v>
      </c>
      <c r="AF3" s="35" t="s">
        <v>8</v>
      </c>
      <c r="AG3" s="35" t="s">
        <v>9</v>
      </c>
      <c r="AH3" s="36" t="s">
        <v>10</v>
      </c>
      <c r="AI3" s="36" t="s">
        <v>3</v>
      </c>
      <c r="AJ3" s="36" t="s">
        <v>66</v>
      </c>
      <c r="AK3" s="36" t="s">
        <v>67</v>
      </c>
      <c r="AL3" s="36" t="s">
        <v>68</v>
      </c>
      <c r="AM3" s="36" t="s">
        <v>69</v>
      </c>
      <c r="AN3" s="36" t="s">
        <v>70</v>
      </c>
      <c r="AO3" s="36" t="s">
        <v>28</v>
      </c>
      <c r="AP3" s="36" t="s">
        <v>29</v>
      </c>
      <c r="AQ3" s="36" t="s">
        <v>30</v>
      </c>
      <c r="AR3" s="36" t="s">
        <v>71</v>
      </c>
      <c r="AS3" s="36" t="s">
        <v>31</v>
      </c>
      <c r="AT3" s="36" t="s">
        <v>36</v>
      </c>
      <c r="AU3" s="36" t="s">
        <v>32</v>
      </c>
      <c r="AV3" s="36" t="s">
        <v>33</v>
      </c>
      <c r="AW3" s="36" t="s">
        <v>9</v>
      </c>
    </row>
    <row r="4" spans="1:49" ht="32.1" customHeight="1" thickBot="1">
      <c r="B4" s="692" t="s">
        <v>609</v>
      </c>
      <c r="C4" s="693"/>
      <c r="D4" s="37"/>
      <c r="E4" s="38"/>
      <c r="F4" s="39"/>
      <c r="G4" s="40"/>
      <c r="H4" s="41"/>
      <c r="I4" s="41"/>
      <c r="J4" s="41"/>
      <c r="K4" s="41"/>
      <c r="L4" s="42"/>
      <c r="M4" s="42"/>
      <c r="N4" s="42"/>
      <c r="O4" s="42"/>
      <c r="P4" s="43"/>
      <c r="Q4" s="42"/>
      <c r="R4" s="44"/>
      <c r="S4" s="45"/>
      <c r="T4" s="442"/>
      <c r="U4" s="442"/>
      <c r="V4" s="442"/>
      <c r="W4" s="442"/>
      <c r="X4" s="442"/>
      <c r="Y4" s="443"/>
      <c r="Z4" s="443"/>
      <c r="AA4" s="443"/>
      <c r="AB4" s="443"/>
      <c r="AC4" s="443"/>
      <c r="AD4" s="443"/>
      <c r="AE4" s="443"/>
      <c r="AF4" s="443"/>
      <c r="AG4" s="443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S4" s="444"/>
      <c r="AT4" s="444"/>
      <c r="AU4" s="444"/>
      <c r="AV4" s="444"/>
      <c r="AW4" s="444"/>
    </row>
    <row r="5" spans="1:49" ht="36.75" thickBot="1">
      <c r="A5" s="574" t="s">
        <v>1256</v>
      </c>
      <c r="B5" s="445">
        <v>1</v>
      </c>
      <c r="C5" s="446" t="s">
        <v>610</v>
      </c>
      <c r="D5" s="447">
        <f>1328*2500</f>
        <v>3320000</v>
      </c>
      <c r="E5" s="121" t="s">
        <v>607</v>
      </c>
      <c r="F5" s="448" t="s">
        <v>612</v>
      </c>
      <c r="G5" s="449" t="s">
        <v>613</v>
      </c>
      <c r="H5" s="448" t="s">
        <v>614</v>
      </c>
      <c r="I5" s="448" t="s">
        <v>615</v>
      </c>
      <c r="J5" s="448" t="s">
        <v>616</v>
      </c>
      <c r="K5" s="448" t="s">
        <v>162</v>
      </c>
      <c r="L5" s="448"/>
      <c r="M5" s="450" t="s">
        <v>617</v>
      </c>
      <c r="N5" s="450" t="s">
        <v>618</v>
      </c>
      <c r="O5" s="451"/>
      <c r="P5" s="452"/>
      <c r="Q5" s="451"/>
      <c r="R5" s="453"/>
      <c r="S5" s="454" t="s">
        <v>619</v>
      </c>
      <c r="T5" s="46"/>
      <c r="U5" s="46"/>
      <c r="V5" s="46"/>
      <c r="W5" s="46"/>
      <c r="X5" s="46"/>
      <c r="Y5" s="223" t="s">
        <v>117</v>
      </c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</row>
    <row r="6" spans="1:49" ht="36">
      <c r="A6" s="574" t="s">
        <v>1256</v>
      </c>
      <c r="B6" s="623" t="s">
        <v>1284</v>
      </c>
      <c r="C6" s="150" t="s">
        <v>1287</v>
      </c>
      <c r="D6" s="106">
        <v>5500000</v>
      </c>
      <c r="E6" s="107" t="s">
        <v>1285</v>
      </c>
      <c r="F6" s="107">
        <v>2022</v>
      </c>
      <c r="G6" s="108">
        <v>884</v>
      </c>
      <c r="H6" s="107" t="s">
        <v>566</v>
      </c>
      <c r="I6" s="448" t="s">
        <v>615</v>
      </c>
      <c r="J6" s="107"/>
      <c r="K6" s="107" t="s">
        <v>111</v>
      </c>
      <c r="L6" s="107"/>
      <c r="M6" s="463" t="s">
        <v>114</v>
      </c>
      <c r="N6" s="463" t="s">
        <v>214</v>
      </c>
      <c r="O6" s="619"/>
      <c r="P6" s="620"/>
      <c r="Q6" s="619"/>
      <c r="R6" s="621"/>
      <c r="S6" s="622" t="s">
        <v>1286</v>
      </c>
      <c r="T6" s="46" t="s">
        <v>114</v>
      </c>
      <c r="U6" s="46"/>
      <c r="V6" s="46"/>
      <c r="W6" s="46"/>
      <c r="X6" s="46"/>
      <c r="Y6" s="223"/>
      <c r="Z6" s="223"/>
      <c r="AA6" s="223"/>
      <c r="AB6" s="223"/>
      <c r="AC6" s="223"/>
      <c r="AD6" s="223"/>
      <c r="AE6" s="223"/>
      <c r="AF6" s="223"/>
      <c r="AG6" s="223"/>
      <c r="AH6" s="223" t="s">
        <v>117</v>
      </c>
      <c r="AI6" s="223" t="s">
        <v>117</v>
      </c>
      <c r="AJ6" s="223"/>
      <c r="AK6" s="223"/>
      <c r="AL6" s="223">
        <v>4</v>
      </c>
      <c r="AM6" s="223">
        <v>1</v>
      </c>
      <c r="AN6" s="223"/>
      <c r="AO6" s="223" t="s">
        <v>117</v>
      </c>
      <c r="AP6" s="223"/>
      <c r="AQ6" s="223" t="s">
        <v>117</v>
      </c>
      <c r="AR6" s="223"/>
      <c r="AS6" s="223"/>
      <c r="AT6" s="223" t="s">
        <v>117</v>
      </c>
      <c r="AU6" s="223" t="s">
        <v>117</v>
      </c>
      <c r="AV6" s="223" t="s">
        <v>114</v>
      </c>
      <c r="AW6" s="223"/>
    </row>
    <row r="7" spans="1:49" ht="74.25">
      <c r="A7" s="574" t="s">
        <v>1256</v>
      </c>
      <c r="B7" s="455">
        <v>2</v>
      </c>
      <c r="C7" s="74" t="s">
        <v>620</v>
      </c>
      <c r="D7" s="76">
        <v>137932</v>
      </c>
      <c r="E7" s="262" t="s">
        <v>34</v>
      </c>
      <c r="F7" s="78" t="s">
        <v>621</v>
      </c>
      <c r="G7" s="111">
        <v>392.9</v>
      </c>
      <c r="H7" s="78" t="s">
        <v>237</v>
      </c>
      <c r="I7" s="78" t="s">
        <v>622</v>
      </c>
      <c r="J7" s="78" t="s">
        <v>623</v>
      </c>
      <c r="K7" s="78" t="s">
        <v>624</v>
      </c>
      <c r="L7" s="78"/>
      <c r="M7" s="79" t="s">
        <v>625</v>
      </c>
      <c r="N7" s="79" t="s">
        <v>626</v>
      </c>
      <c r="O7" s="456"/>
      <c r="P7" s="457"/>
      <c r="Q7" s="456"/>
      <c r="R7" s="458"/>
      <c r="S7" s="459" t="s">
        <v>627</v>
      </c>
      <c r="T7" s="46"/>
      <c r="U7" s="46"/>
      <c r="V7" s="46"/>
      <c r="W7" s="46"/>
      <c r="X7" s="46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</row>
    <row r="8" spans="1:49" ht="24.75" thickBot="1">
      <c r="A8" s="574" t="s">
        <v>1256</v>
      </c>
      <c r="B8" s="455">
        <v>3</v>
      </c>
      <c r="C8" s="74" t="s">
        <v>628</v>
      </c>
      <c r="D8" s="75">
        <v>1367.41</v>
      </c>
      <c r="E8" s="262" t="s">
        <v>34</v>
      </c>
      <c r="F8" s="78" t="s">
        <v>621</v>
      </c>
      <c r="G8" s="111">
        <v>38</v>
      </c>
      <c r="H8" s="78" t="s">
        <v>629</v>
      </c>
      <c r="I8" s="78" t="s">
        <v>630</v>
      </c>
      <c r="J8" s="78" t="s">
        <v>623</v>
      </c>
      <c r="K8" s="78" t="s">
        <v>623</v>
      </c>
      <c r="L8" s="78"/>
      <c r="M8" s="79" t="s">
        <v>617</v>
      </c>
      <c r="N8" s="79" t="s">
        <v>626</v>
      </c>
      <c r="O8" s="456"/>
      <c r="P8" s="457"/>
      <c r="Q8" s="456"/>
      <c r="R8" s="458"/>
      <c r="S8" s="460"/>
      <c r="T8" s="46"/>
      <c r="U8" s="46"/>
      <c r="V8" s="46"/>
      <c r="W8" s="46"/>
      <c r="X8" s="46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</row>
    <row r="9" spans="1:49" ht="24">
      <c r="A9" s="574" t="s">
        <v>1256</v>
      </c>
      <c r="B9" s="445">
        <v>4</v>
      </c>
      <c r="C9" s="74" t="s">
        <v>631</v>
      </c>
      <c r="D9" s="76">
        <v>106500</v>
      </c>
      <c r="E9" s="121" t="s">
        <v>607</v>
      </c>
      <c r="F9" s="78" t="s">
        <v>632</v>
      </c>
      <c r="G9" s="111">
        <v>71</v>
      </c>
      <c r="H9" s="78"/>
      <c r="I9" s="78"/>
      <c r="J9" s="78"/>
      <c r="K9" s="78"/>
      <c r="L9" s="78"/>
      <c r="M9" s="79" t="s">
        <v>617</v>
      </c>
      <c r="N9" s="79" t="s">
        <v>633</v>
      </c>
      <c r="O9" s="456"/>
      <c r="P9" s="457"/>
      <c r="Q9" s="456"/>
      <c r="R9" s="458"/>
      <c r="S9" s="460"/>
      <c r="T9" s="46"/>
      <c r="U9" s="46"/>
      <c r="V9" s="46"/>
      <c r="W9" s="46"/>
      <c r="X9" s="46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</row>
    <row r="10" spans="1:49" ht="24">
      <c r="A10" s="574" t="s">
        <v>1256</v>
      </c>
      <c r="B10" s="455">
        <v>5</v>
      </c>
      <c r="C10" s="74" t="s">
        <v>634</v>
      </c>
      <c r="D10" s="75">
        <v>9904.9</v>
      </c>
      <c r="E10" s="262" t="s">
        <v>34</v>
      </c>
      <c r="F10" s="78" t="s">
        <v>635</v>
      </c>
      <c r="G10" s="111">
        <v>112</v>
      </c>
      <c r="H10" s="461"/>
      <c r="I10" s="78"/>
      <c r="J10" s="78"/>
      <c r="K10" s="78"/>
      <c r="L10" s="78"/>
      <c r="M10" s="79" t="s">
        <v>625</v>
      </c>
      <c r="N10" s="79" t="s">
        <v>626</v>
      </c>
      <c r="O10" s="456"/>
      <c r="P10" s="457"/>
      <c r="Q10" s="456"/>
      <c r="R10" s="458"/>
      <c r="S10" s="460"/>
      <c r="T10" s="46"/>
      <c r="U10" s="46"/>
      <c r="V10" s="46"/>
      <c r="W10" s="46"/>
      <c r="X10" s="46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</row>
    <row r="11" spans="1:49" ht="24.75" thickBot="1">
      <c r="A11" s="574" t="s">
        <v>1256</v>
      </c>
      <c r="B11" s="455">
        <v>6</v>
      </c>
      <c r="C11" s="74" t="s">
        <v>634</v>
      </c>
      <c r="D11" s="75">
        <v>27753.1</v>
      </c>
      <c r="E11" s="262" t="s">
        <v>34</v>
      </c>
      <c r="F11" s="78" t="s">
        <v>635</v>
      </c>
      <c r="G11" s="111">
        <v>260</v>
      </c>
      <c r="H11" s="78"/>
      <c r="I11" s="78"/>
      <c r="J11" s="78"/>
      <c r="K11" s="78"/>
      <c r="L11" s="78"/>
      <c r="M11" s="79" t="s">
        <v>625</v>
      </c>
      <c r="N11" s="79" t="s">
        <v>626</v>
      </c>
      <c r="O11" s="456"/>
      <c r="P11" s="457"/>
      <c r="Q11" s="456"/>
      <c r="R11" s="458"/>
      <c r="S11" s="460"/>
      <c r="T11" s="46"/>
      <c r="U11" s="46"/>
      <c r="V11" s="46"/>
      <c r="W11" s="46"/>
      <c r="X11" s="46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</row>
    <row r="12" spans="1:49" ht="24">
      <c r="A12" s="574" t="s">
        <v>1256</v>
      </c>
      <c r="B12" s="445">
        <v>7</v>
      </c>
      <c r="C12" s="74" t="s">
        <v>636</v>
      </c>
      <c r="D12" s="75">
        <v>8475</v>
      </c>
      <c r="E12" s="262" t="s">
        <v>34</v>
      </c>
      <c r="F12" s="78" t="s">
        <v>635</v>
      </c>
      <c r="G12" s="111">
        <v>530</v>
      </c>
      <c r="H12" s="78"/>
      <c r="I12" s="78"/>
      <c r="J12" s="78"/>
      <c r="K12" s="78"/>
      <c r="L12" s="78"/>
      <c r="M12" s="79" t="s">
        <v>625</v>
      </c>
      <c r="N12" s="79" t="s">
        <v>626</v>
      </c>
      <c r="O12" s="456"/>
      <c r="P12" s="457"/>
      <c r="Q12" s="456"/>
      <c r="R12" s="458"/>
      <c r="S12" s="460"/>
      <c r="T12" s="46"/>
      <c r="U12" s="46"/>
      <c r="V12" s="46"/>
      <c r="W12" s="46"/>
      <c r="X12" s="46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</row>
    <row r="13" spans="1:49" ht="24">
      <c r="A13" s="574" t="s">
        <v>1256</v>
      </c>
      <c r="B13" s="455">
        <v>8</v>
      </c>
      <c r="C13" s="74" t="s">
        <v>637</v>
      </c>
      <c r="D13" s="75">
        <v>90000</v>
      </c>
      <c r="E13" s="121" t="s">
        <v>607</v>
      </c>
      <c r="F13" s="78" t="s">
        <v>638</v>
      </c>
      <c r="G13" s="111">
        <v>60</v>
      </c>
      <c r="H13" s="78"/>
      <c r="I13" s="78"/>
      <c r="J13" s="78"/>
      <c r="K13" s="78"/>
      <c r="L13" s="78"/>
      <c r="M13" s="79" t="s">
        <v>617</v>
      </c>
      <c r="N13" s="79" t="s">
        <v>633</v>
      </c>
      <c r="O13" s="456"/>
      <c r="P13" s="457"/>
      <c r="Q13" s="456"/>
      <c r="R13" s="458"/>
      <c r="S13" s="460"/>
      <c r="T13" s="46"/>
      <c r="U13" s="46"/>
      <c r="V13" s="46"/>
      <c r="W13" s="46"/>
      <c r="X13" s="46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</row>
    <row r="14" spans="1:49" ht="24.75" thickBot="1">
      <c r="A14" s="574" t="s">
        <v>1256</v>
      </c>
      <c r="B14" s="455">
        <v>9</v>
      </c>
      <c r="C14" s="74" t="s">
        <v>639</v>
      </c>
      <c r="D14" s="75">
        <v>1200000</v>
      </c>
      <c r="E14" s="121" t="s">
        <v>607</v>
      </c>
      <c r="F14" s="78" t="s">
        <v>640</v>
      </c>
      <c r="G14" s="111">
        <v>800</v>
      </c>
      <c r="H14" s="78"/>
      <c r="I14" s="78"/>
      <c r="J14" s="78"/>
      <c r="K14" s="78"/>
      <c r="L14" s="78"/>
      <c r="M14" s="79" t="s">
        <v>617</v>
      </c>
      <c r="N14" s="79" t="s">
        <v>641</v>
      </c>
      <c r="O14" s="456"/>
      <c r="P14" s="457"/>
      <c r="Q14" s="456"/>
      <c r="R14" s="458"/>
      <c r="S14" s="460"/>
      <c r="T14" s="46"/>
      <c r="U14" s="46"/>
      <c r="V14" s="46"/>
      <c r="W14" s="46"/>
      <c r="X14" s="46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</row>
    <row r="15" spans="1:49" ht="24.75" thickBot="1">
      <c r="A15" s="574" t="s">
        <v>1256</v>
      </c>
      <c r="B15" s="445">
        <v>10</v>
      </c>
      <c r="C15" s="74" t="s">
        <v>642</v>
      </c>
      <c r="D15" s="75">
        <v>98672</v>
      </c>
      <c r="E15" s="121" t="s">
        <v>607</v>
      </c>
      <c r="F15" s="78" t="s">
        <v>643</v>
      </c>
      <c r="G15" s="111" t="s">
        <v>644</v>
      </c>
      <c r="H15" s="78" t="s">
        <v>645</v>
      </c>
      <c r="I15" s="78" t="s">
        <v>623</v>
      </c>
      <c r="J15" s="78" t="s">
        <v>623</v>
      </c>
      <c r="K15" s="78" t="s">
        <v>646</v>
      </c>
      <c r="L15" s="78"/>
      <c r="M15" s="79" t="s">
        <v>625</v>
      </c>
      <c r="N15" s="79" t="s">
        <v>626</v>
      </c>
      <c r="O15" s="456"/>
      <c r="P15" s="457"/>
      <c r="Q15" s="456"/>
      <c r="R15" s="458"/>
      <c r="S15" s="460"/>
      <c r="T15" s="46"/>
      <c r="U15" s="46"/>
      <c r="V15" s="46"/>
      <c r="W15" s="46"/>
      <c r="X15" s="46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</row>
    <row r="16" spans="1:49" ht="24">
      <c r="A16" s="574" t="s">
        <v>1256</v>
      </c>
      <c r="B16" s="445">
        <v>11</v>
      </c>
      <c r="C16" s="74" t="s">
        <v>647</v>
      </c>
      <c r="D16" s="75">
        <v>7480</v>
      </c>
      <c r="E16" s="262" t="s">
        <v>34</v>
      </c>
      <c r="F16" s="78" t="s">
        <v>648</v>
      </c>
      <c r="G16" s="111">
        <v>23.3</v>
      </c>
      <c r="H16" s="78" t="s">
        <v>237</v>
      </c>
      <c r="I16" s="78" t="s">
        <v>649</v>
      </c>
      <c r="J16" s="78" t="s">
        <v>623</v>
      </c>
      <c r="K16" s="78" t="s">
        <v>624</v>
      </c>
      <c r="L16" s="78"/>
      <c r="M16" s="79" t="s">
        <v>625</v>
      </c>
      <c r="N16" s="79" t="s">
        <v>626</v>
      </c>
      <c r="O16" s="456"/>
      <c r="P16" s="457"/>
      <c r="Q16" s="456"/>
      <c r="R16" s="458"/>
      <c r="S16" s="460"/>
      <c r="T16" s="46"/>
      <c r="U16" s="46"/>
      <c r="V16" s="46"/>
      <c r="W16" s="46"/>
      <c r="X16" s="46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</row>
    <row r="17" spans="1:49" ht="24">
      <c r="A17" s="574" t="s">
        <v>1256</v>
      </c>
      <c r="B17" s="455">
        <v>12</v>
      </c>
      <c r="C17" s="74" t="s">
        <v>650</v>
      </c>
      <c r="D17" s="75">
        <v>450000</v>
      </c>
      <c r="E17" s="121" t="s">
        <v>607</v>
      </c>
      <c r="F17" s="78" t="s">
        <v>648</v>
      </c>
      <c r="G17" s="111">
        <v>300</v>
      </c>
      <c r="H17" s="78"/>
      <c r="I17" s="78"/>
      <c r="J17" s="78"/>
      <c r="K17" s="78"/>
      <c r="L17" s="78"/>
      <c r="M17" s="79" t="s">
        <v>617</v>
      </c>
      <c r="N17" s="79" t="s">
        <v>641</v>
      </c>
      <c r="O17" s="456"/>
      <c r="P17" s="457"/>
      <c r="Q17" s="456"/>
      <c r="R17" s="458"/>
      <c r="S17" s="460"/>
      <c r="T17" s="46"/>
      <c r="U17" s="46"/>
      <c r="V17" s="46"/>
      <c r="W17" s="46"/>
      <c r="X17" s="46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</row>
    <row r="18" spans="1:49" ht="24.75" thickBot="1">
      <c r="A18" s="574" t="s">
        <v>1256</v>
      </c>
      <c r="B18" s="455">
        <v>13</v>
      </c>
      <c r="C18" s="74" t="s">
        <v>651</v>
      </c>
      <c r="D18" s="75">
        <v>18363</v>
      </c>
      <c r="E18" s="262" t="s">
        <v>34</v>
      </c>
      <c r="F18" s="78" t="s">
        <v>621</v>
      </c>
      <c r="G18" s="111">
        <v>43.5</v>
      </c>
      <c r="H18" s="78" t="s">
        <v>237</v>
      </c>
      <c r="I18" s="78" t="s">
        <v>622</v>
      </c>
      <c r="J18" s="78" t="s">
        <v>623</v>
      </c>
      <c r="K18" s="78" t="s">
        <v>652</v>
      </c>
      <c r="L18" s="78"/>
      <c r="M18" s="79" t="s">
        <v>625</v>
      </c>
      <c r="N18" s="79" t="s">
        <v>633</v>
      </c>
      <c r="O18" s="456"/>
      <c r="P18" s="457"/>
      <c r="Q18" s="456"/>
      <c r="R18" s="458"/>
      <c r="S18" s="460"/>
      <c r="T18" s="46"/>
      <c r="U18" s="46"/>
      <c r="V18" s="46"/>
      <c r="W18" s="46"/>
      <c r="X18" s="46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</row>
    <row r="19" spans="1:49" ht="24">
      <c r="A19" s="574" t="s">
        <v>1256</v>
      </c>
      <c r="B19" s="445">
        <v>14</v>
      </c>
      <c r="C19" s="74" t="s">
        <v>653</v>
      </c>
      <c r="D19" s="75">
        <v>300000</v>
      </c>
      <c r="E19" s="262" t="s">
        <v>34</v>
      </c>
      <c r="F19" s="78" t="s">
        <v>654</v>
      </c>
      <c r="G19" s="111">
        <v>195</v>
      </c>
      <c r="H19" s="78"/>
      <c r="I19" s="78"/>
      <c r="J19" s="78"/>
      <c r="K19" s="78"/>
      <c r="L19" s="78"/>
      <c r="M19" s="79" t="s">
        <v>617</v>
      </c>
      <c r="N19" s="79" t="s">
        <v>641</v>
      </c>
      <c r="O19" s="456"/>
      <c r="P19" s="457"/>
      <c r="Q19" s="456"/>
      <c r="R19" s="458"/>
      <c r="S19" s="460"/>
      <c r="T19" s="46"/>
      <c r="U19" s="46"/>
      <c r="V19" s="46"/>
      <c r="W19" s="46"/>
      <c r="X19" s="46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</row>
    <row r="20" spans="1:49" ht="24">
      <c r="A20" s="574" t="s">
        <v>1256</v>
      </c>
      <c r="B20" s="455">
        <v>15</v>
      </c>
      <c r="C20" s="74" t="s">
        <v>655</v>
      </c>
      <c r="D20" s="75">
        <v>24000</v>
      </c>
      <c r="E20" s="121" t="s">
        <v>607</v>
      </c>
      <c r="F20" s="78" t="s">
        <v>656</v>
      </c>
      <c r="G20" s="111">
        <v>30</v>
      </c>
      <c r="H20" s="78"/>
      <c r="I20" s="78"/>
      <c r="J20" s="78"/>
      <c r="K20" s="78"/>
      <c r="L20" s="78"/>
      <c r="M20" s="79" t="s">
        <v>617</v>
      </c>
      <c r="N20" s="79" t="s">
        <v>641</v>
      </c>
      <c r="O20" s="456"/>
      <c r="P20" s="457"/>
      <c r="Q20" s="456"/>
      <c r="R20" s="458"/>
      <c r="S20" s="460"/>
      <c r="T20" s="46"/>
      <c r="U20" s="46"/>
      <c r="V20" s="46"/>
      <c r="W20" s="46"/>
      <c r="X20" s="46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</row>
    <row r="21" spans="1:49" ht="15" thickBot="1">
      <c r="A21" s="574" t="s">
        <v>1256</v>
      </c>
      <c r="B21" s="455">
        <v>16</v>
      </c>
      <c r="C21" s="74" t="s">
        <v>657</v>
      </c>
      <c r="D21" s="75">
        <v>56152.1</v>
      </c>
      <c r="E21" s="262" t="s">
        <v>34</v>
      </c>
      <c r="F21" s="78" t="s">
        <v>254</v>
      </c>
      <c r="G21" s="111">
        <v>53</v>
      </c>
      <c r="H21" s="78" t="s">
        <v>614</v>
      </c>
      <c r="I21" s="78" t="s">
        <v>623</v>
      </c>
      <c r="J21" s="78" t="s">
        <v>616</v>
      </c>
      <c r="K21" s="78" t="s">
        <v>238</v>
      </c>
      <c r="L21" s="78"/>
      <c r="M21" s="79" t="s">
        <v>617</v>
      </c>
      <c r="N21" s="79" t="s">
        <v>641</v>
      </c>
      <c r="O21" s="456"/>
      <c r="P21" s="457"/>
      <c r="Q21" s="456"/>
      <c r="R21" s="458"/>
      <c r="S21" s="460"/>
      <c r="T21" s="46"/>
      <c r="U21" s="46"/>
      <c r="V21" s="46"/>
      <c r="W21" s="46"/>
      <c r="X21" s="46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</row>
    <row r="22" spans="1:49" ht="24">
      <c r="A22" s="574" t="s">
        <v>1256</v>
      </c>
      <c r="B22" s="445">
        <v>17</v>
      </c>
      <c r="C22" s="74" t="s">
        <v>658</v>
      </c>
      <c r="D22" s="75">
        <v>24000</v>
      </c>
      <c r="E22" s="121" t="s">
        <v>607</v>
      </c>
      <c r="F22" s="78" t="s">
        <v>659</v>
      </c>
      <c r="G22" s="111">
        <v>30</v>
      </c>
      <c r="H22" s="78"/>
      <c r="I22" s="78"/>
      <c r="J22" s="78"/>
      <c r="K22" s="78"/>
      <c r="L22" s="78"/>
      <c r="M22" s="79" t="s">
        <v>617</v>
      </c>
      <c r="N22" s="79" t="s">
        <v>641</v>
      </c>
      <c r="O22" s="456"/>
      <c r="P22" s="457"/>
      <c r="Q22" s="456"/>
      <c r="R22" s="458"/>
      <c r="S22" s="460"/>
      <c r="T22" s="46"/>
      <c r="U22" s="46"/>
      <c r="V22" s="46"/>
      <c r="W22" s="46"/>
      <c r="X22" s="46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</row>
    <row r="23" spans="1:49" ht="24">
      <c r="A23" s="574" t="s">
        <v>1256</v>
      </c>
      <c r="B23" s="455">
        <v>18</v>
      </c>
      <c r="C23" s="74" t="s">
        <v>660</v>
      </c>
      <c r="D23" s="75">
        <v>32000</v>
      </c>
      <c r="E23" s="121" t="s">
        <v>607</v>
      </c>
      <c r="F23" s="78" t="s">
        <v>643</v>
      </c>
      <c r="G23" s="111">
        <v>40</v>
      </c>
      <c r="H23" s="78"/>
      <c r="I23" s="78"/>
      <c r="J23" s="78"/>
      <c r="K23" s="78"/>
      <c r="L23" s="78"/>
      <c r="M23" s="79" t="s">
        <v>617</v>
      </c>
      <c r="N23" s="79" t="s">
        <v>641</v>
      </c>
      <c r="O23" s="456"/>
      <c r="P23" s="457"/>
      <c r="Q23" s="456"/>
      <c r="R23" s="458"/>
      <c r="S23" s="460"/>
      <c r="T23" s="46"/>
      <c r="U23" s="46"/>
      <c r="V23" s="46"/>
      <c r="W23" s="46"/>
      <c r="X23" s="46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</row>
    <row r="24" spans="1:49" ht="24.75" thickBot="1">
      <c r="A24" s="574" t="s">
        <v>1256</v>
      </c>
      <c r="B24" s="455">
        <v>19</v>
      </c>
      <c r="C24" s="74" t="s">
        <v>661</v>
      </c>
      <c r="D24" s="75">
        <v>1142406.21</v>
      </c>
      <c r="E24" s="262" t="s">
        <v>34</v>
      </c>
      <c r="F24" s="78" t="s">
        <v>662</v>
      </c>
      <c r="G24" s="111">
        <v>252</v>
      </c>
      <c r="H24" s="78"/>
      <c r="I24" s="78"/>
      <c r="J24" s="78"/>
      <c r="K24" s="78"/>
      <c r="L24" s="78"/>
      <c r="M24" s="79" t="s">
        <v>617</v>
      </c>
      <c r="N24" s="79" t="s">
        <v>641</v>
      </c>
      <c r="O24" s="456"/>
      <c r="P24" s="457"/>
      <c r="Q24" s="456"/>
      <c r="R24" s="458"/>
      <c r="S24" s="460"/>
      <c r="T24" s="46"/>
      <c r="U24" s="46"/>
      <c r="V24" s="46"/>
      <c r="W24" s="46"/>
      <c r="X24" s="46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</row>
    <row r="25" spans="1:49" ht="24.75" thickBot="1">
      <c r="A25" s="574" t="s">
        <v>1256</v>
      </c>
      <c r="B25" s="445">
        <v>20</v>
      </c>
      <c r="C25" s="74" t="s">
        <v>663</v>
      </c>
      <c r="D25" s="75">
        <v>94868.66</v>
      </c>
      <c r="E25" s="262" t="s">
        <v>34</v>
      </c>
      <c r="F25" s="78" t="s">
        <v>664</v>
      </c>
      <c r="G25" s="111">
        <v>38</v>
      </c>
      <c r="H25" s="78" t="s">
        <v>665</v>
      </c>
      <c r="I25" s="78" t="s">
        <v>615</v>
      </c>
      <c r="J25" s="78" t="s">
        <v>623</v>
      </c>
      <c r="K25" s="78" t="s">
        <v>162</v>
      </c>
      <c r="L25" s="78"/>
      <c r="M25" s="79" t="s">
        <v>617</v>
      </c>
      <c r="N25" s="79" t="s">
        <v>641</v>
      </c>
      <c r="O25" s="456"/>
      <c r="P25" s="457"/>
      <c r="Q25" s="456"/>
      <c r="R25" s="458"/>
      <c r="S25" s="460"/>
      <c r="T25" s="46"/>
      <c r="U25" s="46"/>
      <c r="V25" s="46"/>
      <c r="W25" s="46"/>
      <c r="X25" s="46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</row>
    <row r="26" spans="1:49" ht="24">
      <c r="A26" s="574" t="s">
        <v>1256</v>
      </c>
      <c r="B26" s="445">
        <v>21</v>
      </c>
      <c r="C26" s="74" t="s">
        <v>666</v>
      </c>
      <c r="D26" s="75">
        <v>4030.98</v>
      </c>
      <c r="E26" s="262" t="s">
        <v>34</v>
      </c>
      <c r="F26" s="78" t="s">
        <v>667</v>
      </c>
      <c r="G26" s="111">
        <v>29</v>
      </c>
      <c r="H26" s="78" t="s">
        <v>237</v>
      </c>
      <c r="I26" s="78" t="s">
        <v>668</v>
      </c>
      <c r="J26" s="78" t="s">
        <v>623</v>
      </c>
      <c r="K26" s="78" t="s">
        <v>652</v>
      </c>
      <c r="L26" s="78"/>
      <c r="M26" s="79" t="s">
        <v>617</v>
      </c>
      <c r="N26" s="79" t="s">
        <v>626</v>
      </c>
      <c r="O26" s="456"/>
      <c r="P26" s="457"/>
      <c r="Q26" s="456"/>
      <c r="R26" s="458"/>
      <c r="S26" s="460"/>
      <c r="T26" s="46"/>
      <c r="U26" s="46"/>
      <c r="V26" s="46"/>
      <c r="W26" s="46"/>
      <c r="X26" s="46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</row>
    <row r="27" spans="1:49" ht="24">
      <c r="A27" s="574" t="s">
        <v>1256</v>
      </c>
      <c r="B27" s="455">
        <v>22</v>
      </c>
      <c r="C27" s="74" t="s">
        <v>669</v>
      </c>
      <c r="D27" s="75">
        <v>36476.47</v>
      </c>
      <c r="E27" s="262" t="s">
        <v>34</v>
      </c>
      <c r="F27" s="78" t="s">
        <v>632</v>
      </c>
      <c r="G27" s="111">
        <v>12</v>
      </c>
      <c r="H27" s="78"/>
      <c r="I27" s="78"/>
      <c r="J27" s="78"/>
      <c r="K27" s="78"/>
      <c r="L27" s="78"/>
      <c r="M27" s="79" t="s">
        <v>617</v>
      </c>
      <c r="N27" s="79"/>
      <c r="O27" s="456"/>
      <c r="P27" s="457"/>
      <c r="Q27" s="456"/>
      <c r="R27" s="458"/>
      <c r="S27" s="460"/>
      <c r="T27" s="46"/>
      <c r="U27" s="46"/>
      <c r="V27" s="46"/>
      <c r="W27" s="46"/>
      <c r="X27" s="46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</row>
    <row r="28" spans="1:49" ht="24.75" thickBot="1">
      <c r="A28" s="574" t="s">
        <v>1256</v>
      </c>
      <c r="B28" s="455">
        <v>23</v>
      </c>
      <c r="C28" s="74" t="s">
        <v>670</v>
      </c>
      <c r="D28" s="75">
        <v>77500</v>
      </c>
      <c r="E28" s="121" t="s">
        <v>607</v>
      </c>
      <c r="F28" s="78" t="s">
        <v>671</v>
      </c>
      <c r="G28" s="111">
        <v>31</v>
      </c>
      <c r="H28" s="78"/>
      <c r="I28" s="78"/>
      <c r="J28" s="78"/>
      <c r="K28" s="78"/>
      <c r="L28" s="78"/>
      <c r="M28" s="79" t="s">
        <v>617</v>
      </c>
      <c r="N28" s="79" t="s">
        <v>641</v>
      </c>
      <c r="O28" s="456"/>
      <c r="P28" s="457"/>
      <c r="Q28" s="456"/>
      <c r="R28" s="458"/>
      <c r="S28" s="460"/>
      <c r="T28" s="46"/>
      <c r="U28" s="46"/>
      <c r="V28" s="46"/>
      <c r="W28" s="46"/>
      <c r="X28" s="46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</row>
    <row r="29" spans="1:49" ht="24">
      <c r="A29" s="574" t="s">
        <v>1256</v>
      </c>
      <c r="B29" s="445">
        <v>24</v>
      </c>
      <c r="C29" s="74" t="s">
        <v>672</v>
      </c>
      <c r="D29" s="75">
        <v>332500</v>
      </c>
      <c r="E29" s="121" t="s">
        <v>607</v>
      </c>
      <c r="F29" s="78" t="s">
        <v>673</v>
      </c>
      <c r="G29" s="111">
        <v>133</v>
      </c>
      <c r="H29" s="78" t="s">
        <v>665</v>
      </c>
      <c r="I29" s="78" t="s">
        <v>50</v>
      </c>
      <c r="J29" s="78" t="s">
        <v>50</v>
      </c>
      <c r="K29" s="78" t="s">
        <v>162</v>
      </c>
      <c r="L29" s="78"/>
      <c r="M29" s="79" t="s">
        <v>617</v>
      </c>
      <c r="N29" s="79" t="s">
        <v>641</v>
      </c>
      <c r="O29" s="456"/>
      <c r="P29" s="457"/>
      <c r="Q29" s="456"/>
      <c r="R29" s="458"/>
      <c r="S29" s="460"/>
      <c r="T29" s="46"/>
      <c r="U29" s="46"/>
      <c r="V29" s="46"/>
      <c r="W29" s="46"/>
      <c r="X29" s="46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</row>
    <row r="30" spans="1:49">
      <c r="A30" s="574" t="s">
        <v>1256</v>
      </c>
      <c r="B30" s="455">
        <v>25</v>
      </c>
      <c r="C30" s="74" t="s">
        <v>674</v>
      </c>
      <c r="D30" s="75">
        <v>468083.99</v>
      </c>
      <c r="E30" s="262" t="s">
        <v>34</v>
      </c>
      <c r="F30" s="78" t="s">
        <v>643</v>
      </c>
      <c r="G30" s="111">
        <v>180</v>
      </c>
      <c r="H30" s="78"/>
      <c r="I30" s="78"/>
      <c r="J30" s="78"/>
      <c r="K30" s="78"/>
      <c r="L30" s="78"/>
      <c r="M30" s="79" t="s">
        <v>617</v>
      </c>
      <c r="N30" s="79" t="s">
        <v>641</v>
      </c>
      <c r="O30" s="456"/>
      <c r="P30" s="457"/>
      <c r="Q30" s="456"/>
      <c r="R30" s="458"/>
      <c r="S30" s="460"/>
      <c r="T30" s="46"/>
      <c r="U30" s="46"/>
      <c r="V30" s="46"/>
      <c r="W30" s="46"/>
      <c r="X30" s="46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</row>
    <row r="31" spans="1:49" ht="15" thickBot="1">
      <c r="A31" s="574" t="s">
        <v>1256</v>
      </c>
      <c r="B31" s="455">
        <v>26</v>
      </c>
      <c r="C31" s="74" t="s">
        <v>675</v>
      </c>
      <c r="D31" s="75">
        <v>419267.35</v>
      </c>
      <c r="E31" s="262" t="s">
        <v>34</v>
      </c>
      <c r="F31" s="78" t="s">
        <v>676</v>
      </c>
      <c r="G31" s="111"/>
      <c r="H31" s="694" t="s">
        <v>677</v>
      </c>
      <c r="I31" s="694"/>
      <c r="J31" s="694"/>
      <c r="K31" s="78" t="s">
        <v>162</v>
      </c>
      <c r="L31" s="78"/>
      <c r="M31" s="79" t="s">
        <v>617</v>
      </c>
      <c r="N31" s="79" t="s">
        <v>641</v>
      </c>
      <c r="O31" s="456"/>
      <c r="P31" s="457"/>
      <c r="Q31" s="456"/>
      <c r="R31" s="458"/>
      <c r="S31" s="460"/>
      <c r="T31" s="46"/>
      <c r="U31" s="46"/>
      <c r="V31" s="46"/>
      <c r="W31" s="46"/>
      <c r="X31" s="46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</row>
    <row r="32" spans="1:49" ht="24">
      <c r="A32" s="574" t="s">
        <v>1256</v>
      </c>
      <c r="B32" s="445">
        <v>27</v>
      </c>
      <c r="C32" s="74" t="s">
        <v>678</v>
      </c>
      <c r="D32" s="75">
        <v>370000</v>
      </c>
      <c r="E32" s="121" t="s">
        <v>607</v>
      </c>
      <c r="F32" s="78" t="s">
        <v>679</v>
      </c>
      <c r="G32" s="111">
        <v>148</v>
      </c>
      <c r="H32" s="78" t="s">
        <v>665</v>
      </c>
      <c r="I32" s="78" t="s">
        <v>623</v>
      </c>
      <c r="J32" s="78" t="s">
        <v>623</v>
      </c>
      <c r="K32" s="78" t="s">
        <v>238</v>
      </c>
      <c r="L32" s="78"/>
      <c r="M32" s="79" t="s">
        <v>617</v>
      </c>
      <c r="N32" s="79" t="s">
        <v>633</v>
      </c>
      <c r="O32" s="456"/>
      <c r="P32" s="457"/>
      <c r="Q32" s="456"/>
      <c r="R32" s="458"/>
      <c r="S32" s="460"/>
      <c r="T32" s="46"/>
      <c r="U32" s="46"/>
      <c r="V32" s="46"/>
      <c r="W32" s="46"/>
      <c r="X32" s="46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</row>
    <row r="33" spans="1:49" ht="24">
      <c r="A33" s="574" t="s">
        <v>1256</v>
      </c>
      <c r="B33" s="455">
        <v>28</v>
      </c>
      <c r="C33" s="74" t="s">
        <v>680</v>
      </c>
      <c r="D33" s="75">
        <v>303000</v>
      </c>
      <c r="E33" s="121" t="s">
        <v>607</v>
      </c>
      <c r="F33" s="78" t="s">
        <v>681</v>
      </c>
      <c r="G33" s="111">
        <v>202</v>
      </c>
      <c r="H33" s="78"/>
      <c r="I33" s="78"/>
      <c r="J33" s="78"/>
      <c r="K33" s="78"/>
      <c r="L33" s="78"/>
      <c r="M33" s="79" t="s">
        <v>617</v>
      </c>
      <c r="N33" s="79" t="s">
        <v>633</v>
      </c>
      <c r="O33" s="456"/>
      <c r="P33" s="457"/>
      <c r="Q33" s="456"/>
      <c r="R33" s="458"/>
      <c r="S33" s="460"/>
      <c r="T33" s="46"/>
      <c r="U33" s="46"/>
      <c r="V33" s="46"/>
      <c r="W33" s="46"/>
      <c r="X33" s="46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</row>
    <row r="34" spans="1:49" ht="24.75" thickBot="1">
      <c r="A34" s="574" t="s">
        <v>1256</v>
      </c>
      <c r="B34" s="455">
        <v>29</v>
      </c>
      <c r="C34" s="74" t="s">
        <v>682</v>
      </c>
      <c r="D34" s="75">
        <v>750000</v>
      </c>
      <c r="E34" s="121" t="s">
        <v>607</v>
      </c>
      <c r="F34" s="78" t="s">
        <v>683</v>
      </c>
      <c r="G34" s="111">
        <v>300</v>
      </c>
      <c r="H34" s="78" t="s">
        <v>684</v>
      </c>
      <c r="I34" s="78" t="s">
        <v>50</v>
      </c>
      <c r="J34" s="78" t="s">
        <v>50</v>
      </c>
      <c r="K34" s="78" t="s">
        <v>111</v>
      </c>
      <c r="L34" s="78"/>
      <c r="M34" s="79" t="s">
        <v>617</v>
      </c>
      <c r="N34" s="79" t="s">
        <v>641</v>
      </c>
      <c r="O34" s="456"/>
      <c r="P34" s="457"/>
      <c r="Q34" s="456"/>
      <c r="R34" s="458"/>
      <c r="S34" s="460"/>
      <c r="T34" s="46"/>
      <c r="U34" s="46"/>
      <c r="V34" s="46"/>
      <c r="W34" s="46"/>
      <c r="X34" s="46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</row>
    <row r="35" spans="1:49" ht="24.75" thickBot="1">
      <c r="A35" s="574" t="s">
        <v>1256</v>
      </c>
      <c r="B35" s="445">
        <v>30</v>
      </c>
      <c r="C35" s="74" t="s">
        <v>685</v>
      </c>
      <c r="D35" s="75">
        <v>267500</v>
      </c>
      <c r="E35" s="121" t="s">
        <v>607</v>
      </c>
      <c r="F35" s="78" t="s">
        <v>686</v>
      </c>
      <c r="G35" s="111">
        <v>107</v>
      </c>
      <c r="H35" s="78" t="s">
        <v>629</v>
      </c>
      <c r="I35" s="78" t="s">
        <v>630</v>
      </c>
      <c r="J35" s="78" t="s">
        <v>50</v>
      </c>
      <c r="K35" s="78" t="s">
        <v>111</v>
      </c>
      <c r="L35" s="78"/>
      <c r="M35" s="79" t="s">
        <v>617</v>
      </c>
      <c r="N35" s="79" t="s">
        <v>633</v>
      </c>
      <c r="O35" s="456"/>
      <c r="P35" s="457"/>
      <c r="Q35" s="456"/>
      <c r="R35" s="458"/>
      <c r="S35" s="460"/>
      <c r="T35" s="46"/>
      <c r="U35" s="46"/>
      <c r="V35" s="46"/>
      <c r="W35" s="46"/>
      <c r="X35" s="46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</row>
    <row r="36" spans="1:49" ht="24">
      <c r="A36" s="574" t="s">
        <v>1256</v>
      </c>
      <c r="B36" s="445">
        <v>31</v>
      </c>
      <c r="C36" s="74" t="s">
        <v>687</v>
      </c>
      <c r="D36" s="75">
        <v>275000</v>
      </c>
      <c r="E36" s="121" t="s">
        <v>607</v>
      </c>
      <c r="F36" s="78" t="s">
        <v>688</v>
      </c>
      <c r="G36" s="111">
        <v>110</v>
      </c>
      <c r="H36" s="78" t="s">
        <v>665</v>
      </c>
      <c r="I36" s="78" t="s">
        <v>623</v>
      </c>
      <c r="J36" s="78" t="s">
        <v>623</v>
      </c>
      <c r="K36" s="78" t="s">
        <v>238</v>
      </c>
      <c r="L36" s="78"/>
      <c r="M36" s="79" t="s">
        <v>617</v>
      </c>
      <c r="N36" s="79" t="s">
        <v>633</v>
      </c>
      <c r="O36" s="456"/>
      <c r="P36" s="457"/>
      <c r="Q36" s="456"/>
      <c r="R36" s="458"/>
      <c r="S36" s="460"/>
      <c r="T36" s="46"/>
      <c r="U36" s="46"/>
      <c r="V36" s="46"/>
      <c r="W36" s="46"/>
      <c r="X36" s="46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</row>
    <row r="37" spans="1:49" ht="24">
      <c r="A37" s="574" t="s">
        <v>1256</v>
      </c>
      <c r="B37" s="455">
        <v>32</v>
      </c>
      <c r="C37" s="74" t="s">
        <v>689</v>
      </c>
      <c r="D37" s="75">
        <v>342500</v>
      </c>
      <c r="E37" s="121" t="s">
        <v>607</v>
      </c>
      <c r="F37" s="78" t="s">
        <v>690</v>
      </c>
      <c r="G37" s="111">
        <v>137</v>
      </c>
      <c r="H37" s="78" t="s">
        <v>665</v>
      </c>
      <c r="I37" s="78" t="s">
        <v>616</v>
      </c>
      <c r="J37" s="78" t="s">
        <v>691</v>
      </c>
      <c r="K37" s="78" t="s">
        <v>623</v>
      </c>
      <c r="L37" s="78"/>
      <c r="M37" s="79" t="s">
        <v>617</v>
      </c>
      <c r="N37" s="79" t="s">
        <v>641</v>
      </c>
      <c r="O37" s="456"/>
      <c r="P37" s="457"/>
      <c r="Q37" s="456"/>
      <c r="R37" s="458"/>
      <c r="S37" s="460"/>
      <c r="T37" s="46"/>
      <c r="U37" s="46"/>
      <c r="V37" s="46"/>
      <c r="W37" s="46"/>
      <c r="X37" s="46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</row>
    <row r="38" spans="1:49" ht="24.75" thickBot="1">
      <c r="A38" s="574" t="s">
        <v>1256</v>
      </c>
      <c r="B38" s="455">
        <v>33</v>
      </c>
      <c r="C38" s="74" t="s">
        <v>692</v>
      </c>
      <c r="D38" s="75">
        <v>240000</v>
      </c>
      <c r="E38" s="121" t="s">
        <v>607</v>
      </c>
      <c r="F38" s="78" t="s">
        <v>648</v>
      </c>
      <c r="G38" s="111">
        <v>96</v>
      </c>
      <c r="H38" s="78" t="s">
        <v>629</v>
      </c>
      <c r="I38" s="78" t="s">
        <v>616</v>
      </c>
      <c r="J38" s="78" t="s">
        <v>623</v>
      </c>
      <c r="K38" s="78" t="s">
        <v>238</v>
      </c>
      <c r="L38" s="78"/>
      <c r="M38" s="79" t="s">
        <v>617</v>
      </c>
      <c r="N38" s="79" t="s">
        <v>626</v>
      </c>
      <c r="O38" s="456"/>
      <c r="P38" s="457"/>
      <c r="Q38" s="456"/>
      <c r="R38" s="458"/>
      <c r="S38" s="460"/>
      <c r="T38" s="46"/>
      <c r="U38" s="46"/>
      <c r="V38" s="46"/>
      <c r="W38" s="46"/>
      <c r="X38" s="46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</row>
    <row r="39" spans="1:49" ht="24">
      <c r="A39" s="574" t="s">
        <v>1256</v>
      </c>
      <c r="B39" s="445">
        <v>34</v>
      </c>
      <c r="C39" s="74" t="s">
        <v>693</v>
      </c>
      <c r="D39" s="75">
        <v>775000</v>
      </c>
      <c r="E39" s="121" t="s">
        <v>607</v>
      </c>
      <c r="F39" s="78" t="s">
        <v>640</v>
      </c>
      <c r="G39" s="111">
        <v>310</v>
      </c>
      <c r="H39" s="78" t="s">
        <v>665</v>
      </c>
      <c r="I39" s="78" t="s">
        <v>50</v>
      </c>
      <c r="J39" s="78" t="s">
        <v>623</v>
      </c>
      <c r="K39" s="78" t="s">
        <v>111</v>
      </c>
      <c r="L39" s="78"/>
      <c r="M39" s="79" t="s">
        <v>694</v>
      </c>
      <c r="N39" s="79" t="s">
        <v>695</v>
      </c>
      <c r="O39" s="456"/>
      <c r="P39" s="457"/>
      <c r="Q39" s="456"/>
      <c r="R39" s="458"/>
      <c r="S39" s="460"/>
      <c r="T39" s="46"/>
      <c r="U39" s="46"/>
      <c r="V39" s="46"/>
      <c r="W39" s="46"/>
      <c r="X39" s="46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</row>
    <row r="40" spans="1:49" ht="24">
      <c r="A40" s="574" t="s">
        <v>1256</v>
      </c>
      <c r="B40" s="455">
        <v>35</v>
      </c>
      <c r="C40" s="74" t="s">
        <v>696</v>
      </c>
      <c r="D40" s="75">
        <v>355000</v>
      </c>
      <c r="E40" s="121" t="s">
        <v>607</v>
      </c>
      <c r="F40" s="78" t="s">
        <v>697</v>
      </c>
      <c r="G40" s="111">
        <v>142</v>
      </c>
      <c r="H40" s="78" t="s">
        <v>629</v>
      </c>
      <c r="I40" s="78" t="s">
        <v>630</v>
      </c>
      <c r="J40" s="78" t="s">
        <v>616</v>
      </c>
      <c r="K40" s="78" t="s">
        <v>698</v>
      </c>
      <c r="L40" s="78"/>
      <c r="M40" s="79" t="s">
        <v>694</v>
      </c>
      <c r="N40" s="79" t="s">
        <v>633</v>
      </c>
      <c r="O40" s="456"/>
      <c r="P40" s="457"/>
      <c r="Q40" s="456"/>
      <c r="R40" s="458"/>
      <c r="S40" s="460"/>
      <c r="T40" s="46"/>
      <c r="U40" s="46"/>
      <c r="V40" s="46"/>
      <c r="W40" s="46"/>
      <c r="X40" s="46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</row>
    <row r="41" spans="1:49" ht="24.75" thickBot="1">
      <c r="A41" s="574" t="s">
        <v>1256</v>
      </c>
      <c r="B41" s="455">
        <v>36</v>
      </c>
      <c r="C41" s="74" t="s">
        <v>699</v>
      </c>
      <c r="D41" s="75">
        <v>1060000</v>
      </c>
      <c r="E41" s="121" t="s">
        <v>607</v>
      </c>
      <c r="F41" s="78" t="s">
        <v>261</v>
      </c>
      <c r="G41" s="111">
        <v>424</v>
      </c>
      <c r="H41" s="78" t="s">
        <v>665</v>
      </c>
      <c r="I41" s="78" t="s">
        <v>700</v>
      </c>
      <c r="J41" s="78" t="s">
        <v>623</v>
      </c>
      <c r="K41" s="78" t="s">
        <v>701</v>
      </c>
      <c r="L41" s="78"/>
      <c r="M41" s="79" t="s">
        <v>617</v>
      </c>
      <c r="N41" s="79" t="s">
        <v>641</v>
      </c>
      <c r="O41" s="456"/>
      <c r="P41" s="457"/>
      <c r="Q41" s="456"/>
      <c r="R41" s="458"/>
      <c r="S41" s="460"/>
      <c r="T41" s="46"/>
      <c r="U41" s="46"/>
      <c r="V41" s="46"/>
      <c r="W41" s="46"/>
      <c r="X41" s="46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</row>
    <row r="42" spans="1:49" ht="24">
      <c r="A42" s="574" t="s">
        <v>1256</v>
      </c>
      <c r="B42" s="445">
        <v>37</v>
      </c>
      <c r="C42" s="74" t="s">
        <v>702</v>
      </c>
      <c r="D42" s="75">
        <v>312500</v>
      </c>
      <c r="E42" s="121" t="s">
        <v>607</v>
      </c>
      <c r="F42" s="78" t="s">
        <v>686</v>
      </c>
      <c r="G42" s="111">
        <v>125</v>
      </c>
      <c r="H42" s="78"/>
      <c r="I42" s="78"/>
      <c r="J42" s="78"/>
      <c r="K42" s="78"/>
      <c r="L42" s="78"/>
      <c r="M42" s="79" t="s">
        <v>625</v>
      </c>
      <c r="N42" s="79" t="s">
        <v>633</v>
      </c>
      <c r="O42" s="456"/>
      <c r="P42" s="457"/>
      <c r="Q42" s="456"/>
      <c r="R42" s="458"/>
      <c r="S42" s="460"/>
      <c r="T42" s="46"/>
      <c r="U42" s="46"/>
      <c r="V42" s="46"/>
      <c r="W42" s="46"/>
      <c r="X42" s="46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</row>
    <row r="43" spans="1:49" ht="24">
      <c r="A43" s="574" t="s">
        <v>1256</v>
      </c>
      <c r="B43" s="455">
        <v>38</v>
      </c>
      <c r="C43" s="74" t="s">
        <v>703</v>
      </c>
      <c r="D43" s="75">
        <v>130000</v>
      </c>
      <c r="E43" s="121" t="s">
        <v>607</v>
      </c>
      <c r="F43" s="78"/>
      <c r="G43" s="111">
        <v>52</v>
      </c>
      <c r="H43" s="78"/>
      <c r="I43" s="78"/>
      <c r="J43" s="78"/>
      <c r="K43" s="78"/>
      <c r="L43" s="78"/>
      <c r="M43" s="79" t="s">
        <v>694</v>
      </c>
      <c r="N43" s="79" t="s">
        <v>641</v>
      </c>
      <c r="O43" s="456"/>
      <c r="P43" s="457"/>
      <c r="Q43" s="456"/>
      <c r="R43" s="458"/>
      <c r="S43" s="460"/>
      <c r="T43" s="46"/>
      <c r="U43" s="46"/>
      <c r="V43" s="46"/>
      <c r="W43" s="46"/>
      <c r="X43" s="46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</row>
    <row r="44" spans="1:49" ht="24.75" thickBot="1">
      <c r="A44" s="574" t="s">
        <v>1256</v>
      </c>
      <c r="B44" s="455">
        <v>39</v>
      </c>
      <c r="C44" s="74" t="s">
        <v>704</v>
      </c>
      <c r="D44" s="75">
        <v>1500000</v>
      </c>
      <c r="E44" s="121" t="s">
        <v>607</v>
      </c>
      <c r="F44" s="78" t="s">
        <v>705</v>
      </c>
      <c r="G44" s="111">
        <v>600</v>
      </c>
      <c r="H44" s="78" t="s">
        <v>665</v>
      </c>
      <c r="I44" s="78" t="s">
        <v>616</v>
      </c>
      <c r="J44" s="78" t="s">
        <v>623</v>
      </c>
      <c r="K44" s="78" t="s">
        <v>238</v>
      </c>
      <c r="L44" s="78"/>
      <c r="M44" s="79" t="s">
        <v>694</v>
      </c>
      <c r="N44" s="79" t="s">
        <v>641</v>
      </c>
      <c r="O44" s="456"/>
      <c r="P44" s="457"/>
      <c r="Q44" s="456"/>
      <c r="R44" s="458"/>
      <c r="S44" s="460"/>
      <c r="T44" s="46"/>
      <c r="U44" s="46"/>
      <c r="V44" s="46"/>
      <c r="W44" s="46"/>
      <c r="X44" s="46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</row>
    <row r="45" spans="1:49" ht="24.75" thickBot="1">
      <c r="A45" s="574" t="s">
        <v>1256</v>
      </c>
      <c r="B45" s="445">
        <v>40</v>
      </c>
      <c r="C45" s="74" t="s">
        <v>706</v>
      </c>
      <c r="D45" s="75">
        <v>452500</v>
      </c>
      <c r="E45" s="121" t="s">
        <v>607</v>
      </c>
      <c r="F45" s="78" t="s">
        <v>707</v>
      </c>
      <c r="G45" s="111">
        <v>181</v>
      </c>
      <c r="H45" s="78" t="s">
        <v>665</v>
      </c>
      <c r="I45" s="78" t="s">
        <v>623</v>
      </c>
      <c r="J45" s="78" t="s">
        <v>708</v>
      </c>
      <c r="K45" s="78" t="s">
        <v>623</v>
      </c>
      <c r="L45" s="78"/>
      <c r="M45" s="79" t="s">
        <v>617</v>
      </c>
      <c r="N45" s="79" t="s">
        <v>641</v>
      </c>
      <c r="O45" s="456"/>
      <c r="P45" s="457"/>
      <c r="Q45" s="456"/>
      <c r="R45" s="458"/>
      <c r="S45" s="460"/>
      <c r="T45" s="46"/>
      <c r="U45" s="46"/>
      <c r="V45" s="46"/>
      <c r="W45" s="46"/>
      <c r="X45" s="46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</row>
    <row r="46" spans="1:49" ht="24">
      <c r="A46" s="574" t="s">
        <v>1256</v>
      </c>
      <c r="B46" s="445">
        <v>41</v>
      </c>
      <c r="C46" s="74" t="s">
        <v>709</v>
      </c>
      <c r="D46" s="75">
        <v>337500</v>
      </c>
      <c r="E46" s="121" t="s">
        <v>607</v>
      </c>
      <c r="F46" s="78" t="s">
        <v>632</v>
      </c>
      <c r="G46" s="111">
        <v>135</v>
      </c>
      <c r="H46" s="78" t="s">
        <v>665</v>
      </c>
      <c r="I46" s="78" t="s">
        <v>623</v>
      </c>
      <c r="J46" s="78" t="s">
        <v>623</v>
      </c>
      <c r="K46" s="78" t="s">
        <v>238</v>
      </c>
      <c r="L46" s="78"/>
      <c r="M46" s="79" t="s">
        <v>617</v>
      </c>
      <c r="N46" s="79" t="s">
        <v>633</v>
      </c>
      <c r="O46" s="456"/>
      <c r="P46" s="457"/>
      <c r="Q46" s="456"/>
      <c r="R46" s="458"/>
      <c r="S46" s="460"/>
      <c r="T46" s="46"/>
      <c r="U46" s="46"/>
      <c r="V46" s="46"/>
      <c r="W46" s="46"/>
      <c r="X46" s="46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</row>
    <row r="47" spans="1:49" ht="24">
      <c r="A47" s="574" t="s">
        <v>1256</v>
      </c>
      <c r="B47" s="455">
        <v>42</v>
      </c>
      <c r="C47" s="74" t="s">
        <v>710</v>
      </c>
      <c r="D47" s="75">
        <v>362500</v>
      </c>
      <c r="E47" s="121" t="s">
        <v>607</v>
      </c>
      <c r="F47" s="78" t="s">
        <v>711</v>
      </c>
      <c r="G47" s="111">
        <v>145</v>
      </c>
      <c r="H47" s="78" t="s">
        <v>665</v>
      </c>
      <c r="I47" s="78" t="s">
        <v>623</v>
      </c>
      <c r="J47" s="78" t="s">
        <v>691</v>
      </c>
      <c r="K47" s="78" t="s">
        <v>623</v>
      </c>
      <c r="L47" s="78"/>
      <c r="M47" s="79" t="s">
        <v>617</v>
      </c>
      <c r="N47" s="79" t="s">
        <v>641</v>
      </c>
      <c r="O47" s="456"/>
      <c r="P47" s="457"/>
      <c r="Q47" s="456"/>
      <c r="R47" s="458"/>
      <c r="S47" s="460"/>
      <c r="T47" s="46"/>
      <c r="U47" s="46"/>
      <c r="V47" s="46"/>
      <c r="W47" s="46"/>
      <c r="X47" s="46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</row>
    <row r="48" spans="1:49" ht="24.75" thickBot="1">
      <c r="A48" s="574" t="s">
        <v>1256</v>
      </c>
      <c r="B48" s="455">
        <v>43</v>
      </c>
      <c r="C48" s="74" t="s">
        <v>712</v>
      </c>
      <c r="D48" s="75">
        <v>912500</v>
      </c>
      <c r="E48" s="121" t="s">
        <v>607</v>
      </c>
      <c r="F48" s="78" t="s">
        <v>713</v>
      </c>
      <c r="G48" s="111">
        <v>365</v>
      </c>
      <c r="H48" s="78" t="s">
        <v>629</v>
      </c>
      <c r="I48" s="78" t="s">
        <v>629</v>
      </c>
      <c r="J48" s="78" t="s">
        <v>616</v>
      </c>
      <c r="K48" s="78" t="s">
        <v>162</v>
      </c>
      <c r="L48" s="78"/>
      <c r="M48" s="79" t="s">
        <v>617</v>
      </c>
      <c r="N48" s="79" t="s">
        <v>633</v>
      </c>
      <c r="O48" s="456"/>
      <c r="P48" s="457"/>
      <c r="Q48" s="456"/>
      <c r="R48" s="458"/>
      <c r="S48" s="460"/>
      <c r="T48" s="46"/>
      <c r="U48" s="46"/>
      <c r="V48" s="46"/>
      <c r="W48" s="46"/>
      <c r="X48" s="46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</row>
    <row r="49" spans="1:49" ht="24">
      <c r="A49" s="574" t="s">
        <v>1256</v>
      </c>
      <c r="B49" s="445">
        <v>44</v>
      </c>
      <c r="C49" s="74" t="s">
        <v>714</v>
      </c>
      <c r="D49" s="75">
        <v>417500</v>
      </c>
      <c r="E49" s="121" t="s">
        <v>607</v>
      </c>
      <c r="F49" s="78" t="s">
        <v>638</v>
      </c>
      <c r="G49" s="111">
        <v>167</v>
      </c>
      <c r="H49" s="78" t="s">
        <v>665</v>
      </c>
      <c r="I49" s="78" t="s">
        <v>616</v>
      </c>
      <c r="J49" s="78" t="s">
        <v>616</v>
      </c>
      <c r="K49" s="78" t="s">
        <v>238</v>
      </c>
      <c r="L49" s="78"/>
      <c r="M49" s="79" t="s">
        <v>617</v>
      </c>
      <c r="N49" s="79" t="s">
        <v>633</v>
      </c>
      <c r="O49" s="456"/>
      <c r="P49" s="457"/>
      <c r="Q49" s="456"/>
      <c r="R49" s="458"/>
      <c r="S49" s="460"/>
      <c r="T49" s="46"/>
      <c r="U49" s="46"/>
      <c r="V49" s="46"/>
      <c r="W49" s="46"/>
      <c r="X49" s="46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</row>
    <row r="50" spans="1:49" ht="24">
      <c r="A50" s="574" t="s">
        <v>1256</v>
      </c>
      <c r="B50" s="455">
        <v>45</v>
      </c>
      <c r="C50" s="74" t="s">
        <v>715</v>
      </c>
      <c r="D50" s="75">
        <v>160000</v>
      </c>
      <c r="E50" s="121" t="s">
        <v>607</v>
      </c>
      <c r="F50" s="78" t="s">
        <v>716</v>
      </c>
      <c r="G50" s="111">
        <v>64</v>
      </c>
      <c r="H50" s="78" t="s">
        <v>629</v>
      </c>
      <c r="I50" s="78" t="s">
        <v>623</v>
      </c>
      <c r="J50" s="78" t="s">
        <v>708</v>
      </c>
      <c r="K50" s="78" t="s">
        <v>623</v>
      </c>
      <c r="L50" s="78"/>
      <c r="M50" s="79" t="s">
        <v>617</v>
      </c>
      <c r="N50" s="79" t="s">
        <v>633</v>
      </c>
      <c r="O50" s="456"/>
      <c r="P50" s="457"/>
      <c r="Q50" s="456"/>
      <c r="R50" s="458"/>
      <c r="S50" s="460"/>
      <c r="T50" s="46"/>
      <c r="U50" s="46"/>
      <c r="V50" s="46"/>
      <c r="W50" s="46"/>
      <c r="X50" s="46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</row>
    <row r="51" spans="1:49" ht="24.75" thickBot="1">
      <c r="A51" s="574" t="s">
        <v>1256</v>
      </c>
      <c r="B51" s="455">
        <v>46</v>
      </c>
      <c r="C51" s="74" t="s">
        <v>717</v>
      </c>
      <c r="D51" s="75">
        <v>250000</v>
      </c>
      <c r="E51" s="121" t="s">
        <v>607</v>
      </c>
      <c r="F51" s="78" t="s">
        <v>632</v>
      </c>
      <c r="G51" s="111">
        <v>100</v>
      </c>
      <c r="H51" s="78" t="s">
        <v>665</v>
      </c>
      <c r="I51" s="78" t="s">
        <v>623</v>
      </c>
      <c r="J51" s="78" t="s">
        <v>691</v>
      </c>
      <c r="K51" s="78" t="s">
        <v>623</v>
      </c>
      <c r="L51" s="78"/>
      <c r="M51" s="79" t="s">
        <v>617</v>
      </c>
      <c r="N51" s="79" t="s">
        <v>633</v>
      </c>
      <c r="O51" s="456"/>
      <c r="P51" s="457"/>
      <c r="Q51" s="456"/>
      <c r="R51" s="458"/>
      <c r="S51" s="460"/>
      <c r="T51" s="46"/>
      <c r="U51" s="46"/>
      <c r="V51" s="46"/>
      <c r="W51" s="46"/>
      <c r="X51" s="46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</row>
    <row r="52" spans="1:49">
      <c r="A52" s="574" t="s">
        <v>1256</v>
      </c>
      <c r="B52" s="445">
        <v>47</v>
      </c>
      <c r="C52" s="74" t="s">
        <v>718</v>
      </c>
      <c r="D52" s="75">
        <v>15000</v>
      </c>
      <c r="E52" s="262" t="s">
        <v>34</v>
      </c>
      <c r="F52" s="78"/>
      <c r="G52" s="111"/>
      <c r="H52" s="78"/>
      <c r="I52" s="78"/>
      <c r="J52" s="78"/>
      <c r="K52" s="78"/>
      <c r="L52" s="78"/>
      <c r="M52" s="79"/>
      <c r="N52" s="79"/>
      <c r="O52" s="456"/>
      <c r="P52" s="457"/>
      <c r="Q52" s="456"/>
      <c r="R52" s="458"/>
      <c r="S52" s="460"/>
      <c r="T52" s="46"/>
      <c r="U52" s="46"/>
      <c r="V52" s="46"/>
      <c r="W52" s="46"/>
      <c r="X52" s="46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</row>
    <row r="53" spans="1:49" ht="24">
      <c r="A53" s="574" t="s">
        <v>1256</v>
      </c>
      <c r="B53" s="455">
        <v>48</v>
      </c>
      <c r="C53" s="74" t="s">
        <v>719</v>
      </c>
      <c r="D53" s="75">
        <v>32100</v>
      </c>
      <c r="E53" s="262" t="s">
        <v>34</v>
      </c>
      <c r="F53" s="78">
        <v>1955</v>
      </c>
      <c r="G53" s="111"/>
      <c r="H53" s="78" t="s">
        <v>566</v>
      </c>
      <c r="I53" s="78" t="s">
        <v>720</v>
      </c>
      <c r="J53" s="78"/>
      <c r="K53" s="78"/>
      <c r="L53" s="78"/>
      <c r="M53" s="79" t="s">
        <v>625</v>
      </c>
      <c r="N53" s="79" t="s">
        <v>626</v>
      </c>
      <c r="O53" s="456"/>
      <c r="P53" s="457"/>
      <c r="Q53" s="456"/>
      <c r="R53" s="458"/>
      <c r="S53" s="460"/>
      <c r="T53" s="46"/>
      <c r="U53" s="46"/>
      <c r="V53" s="46"/>
      <c r="W53" s="46"/>
      <c r="X53" s="46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</row>
    <row r="54" spans="1:49" ht="24.75" thickBot="1">
      <c r="A54" s="574" t="s">
        <v>1256</v>
      </c>
      <c r="B54" s="455">
        <v>49</v>
      </c>
      <c r="C54" s="74" t="s">
        <v>721</v>
      </c>
      <c r="D54" s="75">
        <v>28130</v>
      </c>
      <c r="E54" s="262" t="s">
        <v>34</v>
      </c>
      <c r="F54" s="78">
        <v>1955</v>
      </c>
      <c r="G54" s="111"/>
      <c r="H54" s="78" t="s">
        <v>566</v>
      </c>
      <c r="I54" s="78" t="s">
        <v>720</v>
      </c>
      <c r="J54" s="78"/>
      <c r="K54" s="78" t="s">
        <v>111</v>
      </c>
      <c r="L54" s="78"/>
      <c r="M54" s="79" t="s">
        <v>617</v>
      </c>
      <c r="N54" s="79" t="s">
        <v>633</v>
      </c>
      <c r="O54" s="456"/>
      <c r="P54" s="457"/>
      <c r="Q54" s="456"/>
      <c r="R54" s="458"/>
      <c r="S54" s="460"/>
      <c r="T54" s="46"/>
      <c r="U54" s="46"/>
      <c r="V54" s="46"/>
      <c r="W54" s="46"/>
      <c r="X54" s="46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</row>
    <row r="55" spans="1:49" ht="15" thickBot="1">
      <c r="A55" s="574" t="s">
        <v>1256</v>
      </c>
      <c r="B55" s="445">
        <v>50</v>
      </c>
      <c r="C55" s="462" t="s">
        <v>722</v>
      </c>
      <c r="D55" s="75">
        <v>1375553.27</v>
      </c>
      <c r="E55" s="262" t="s">
        <v>34</v>
      </c>
      <c r="F55" s="78"/>
      <c r="G55" s="111"/>
      <c r="H55" s="78" t="s">
        <v>566</v>
      </c>
      <c r="I55" s="78"/>
      <c r="J55" s="78"/>
      <c r="K55" s="78" t="s">
        <v>111</v>
      </c>
      <c r="L55" s="78"/>
      <c r="M55" s="79" t="s">
        <v>617</v>
      </c>
      <c r="N55" s="79" t="s">
        <v>633</v>
      </c>
      <c r="O55" s="456"/>
      <c r="P55" s="457"/>
      <c r="Q55" s="456"/>
      <c r="R55" s="458"/>
      <c r="S55" s="460"/>
      <c r="T55" s="46"/>
      <c r="U55" s="46"/>
      <c r="V55" s="46"/>
      <c r="W55" s="46"/>
      <c r="X55" s="46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</row>
    <row r="56" spans="1:49" ht="33.75">
      <c r="A56" s="574" t="s">
        <v>1256</v>
      </c>
      <c r="B56" s="445">
        <v>51</v>
      </c>
      <c r="C56" s="462" t="s">
        <v>723</v>
      </c>
      <c r="D56" s="75">
        <v>610827.80000000005</v>
      </c>
      <c r="E56" s="262" t="s">
        <v>34</v>
      </c>
      <c r="F56" s="107" t="s">
        <v>724</v>
      </c>
      <c r="G56" s="108"/>
      <c r="H56" s="107" t="s">
        <v>160</v>
      </c>
      <c r="I56" s="107" t="s">
        <v>725</v>
      </c>
      <c r="J56" s="107"/>
      <c r="K56" s="107" t="s">
        <v>238</v>
      </c>
      <c r="L56" s="107"/>
      <c r="M56" s="463" t="s">
        <v>114</v>
      </c>
      <c r="N56" s="463" t="s">
        <v>113</v>
      </c>
      <c r="O56" s="47"/>
      <c r="P56" s="464"/>
      <c r="Q56" s="47"/>
      <c r="R56" s="465"/>
      <c r="S56" s="466" t="s">
        <v>726</v>
      </c>
      <c r="T56" s="46"/>
      <c r="U56" s="46"/>
      <c r="V56" s="46"/>
      <c r="W56" s="46"/>
      <c r="X56" s="46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</row>
    <row r="57" spans="1:49" ht="24">
      <c r="A57" s="574" t="s">
        <v>1256</v>
      </c>
      <c r="B57" s="455">
        <v>52</v>
      </c>
      <c r="C57" s="467" t="s">
        <v>727</v>
      </c>
      <c r="D57" s="468" t="s">
        <v>728</v>
      </c>
      <c r="E57" s="262" t="s">
        <v>34</v>
      </c>
      <c r="F57" s="78">
        <v>1994</v>
      </c>
      <c r="G57" s="111"/>
      <c r="H57" s="78" t="s">
        <v>566</v>
      </c>
      <c r="I57" s="78"/>
      <c r="J57" s="78"/>
      <c r="K57" s="78" t="s">
        <v>111</v>
      </c>
      <c r="L57" s="78"/>
      <c r="M57" s="469"/>
      <c r="N57" s="469"/>
      <c r="O57" s="470"/>
      <c r="P57" s="471"/>
      <c r="Q57" s="470"/>
      <c r="R57" s="472"/>
      <c r="S57" s="473"/>
      <c r="T57" s="46"/>
      <c r="U57" s="46"/>
      <c r="V57" s="46"/>
      <c r="W57" s="46"/>
      <c r="X57" s="46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</row>
    <row r="58" spans="1:49" ht="15" thickBot="1">
      <c r="A58" s="574" t="s">
        <v>1256</v>
      </c>
      <c r="B58" s="585">
        <v>53</v>
      </c>
      <c r="C58" s="462" t="s">
        <v>729</v>
      </c>
      <c r="D58" s="120">
        <v>52763.360000000001</v>
      </c>
      <c r="E58" s="262" t="s">
        <v>34</v>
      </c>
      <c r="F58" s="52"/>
      <c r="G58" s="122"/>
      <c r="H58" s="52"/>
      <c r="I58" s="52"/>
      <c r="J58" s="52"/>
      <c r="K58" s="52"/>
      <c r="L58" s="52"/>
      <c r="M58" s="53"/>
      <c r="N58" s="53"/>
      <c r="O58" s="537"/>
      <c r="P58" s="474"/>
      <c r="Q58" s="475"/>
      <c r="R58" s="476"/>
      <c r="S58" s="460"/>
      <c r="T58" s="46"/>
      <c r="U58" s="46"/>
      <c r="V58" s="46"/>
      <c r="W58" s="46"/>
      <c r="X58" s="46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</row>
    <row r="59" spans="1:49">
      <c r="A59" s="574" t="s">
        <v>1257</v>
      </c>
      <c r="B59" s="445">
        <v>54</v>
      </c>
      <c r="C59" s="74" t="s">
        <v>730</v>
      </c>
      <c r="D59" s="75">
        <v>7442</v>
      </c>
      <c r="E59" s="262" t="s">
        <v>34</v>
      </c>
      <c r="F59" s="78">
        <v>2002</v>
      </c>
      <c r="G59" s="477"/>
      <c r="H59" s="425"/>
      <c r="I59" s="425"/>
      <c r="J59" s="425"/>
      <c r="K59" s="425"/>
      <c r="L59" s="425"/>
      <c r="M59" s="478"/>
      <c r="N59" s="478"/>
      <c r="O59" s="479"/>
      <c r="P59" s="480"/>
      <c r="Q59" s="480"/>
      <c r="R59" s="480"/>
      <c r="S59" s="481"/>
      <c r="T59" s="48"/>
      <c r="U59" s="48"/>
      <c r="V59" s="48"/>
      <c r="W59" s="48"/>
      <c r="X59" s="48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</row>
    <row r="60" spans="1:49">
      <c r="A60" s="574" t="s">
        <v>1257</v>
      </c>
      <c r="B60" s="455">
        <v>55</v>
      </c>
      <c r="C60" s="74" t="s">
        <v>731</v>
      </c>
      <c r="D60" s="75">
        <v>168992.51</v>
      </c>
      <c r="E60" s="262" t="s">
        <v>34</v>
      </c>
      <c r="F60" s="78" t="s">
        <v>664</v>
      </c>
      <c r="G60" s="477"/>
      <c r="H60" s="425"/>
      <c r="I60" s="425"/>
      <c r="J60" s="425"/>
      <c r="K60" s="425"/>
      <c r="L60" s="425"/>
      <c r="M60" s="478"/>
      <c r="N60" s="478"/>
      <c r="O60" s="479"/>
      <c r="P60" s="479"/>
      <c r="Q60" s="479"/>
      <c r="R60" s="479"/>
      <c r="S60" s="481"/>
      <c r="T60" s="48"/>
      <c r="U60" s="48"/>
      <c r="V60" s="48"/>
      <c r="W60" s="48"/>
      <c r="X60" s="48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</row>
    <row r="61" spans="1:49" ht="24.75" thickBot="1">
      <c r="A61" s="574" t="s">
        <v>1257</v>
      </c>
      <c r="B61" s="455">
        <v>56</v>
      </c>
      <c r="C61" s="74" t="s">
        <v>732</v>
      </c>
      <c r="D61" s="75">
        <v>35417.89</v>
      </c>
      <c r="E61" s="262" t="s">
        <v>34</v>
      </c>
      <c r="F61" s="78">
        <v>2003</v>
      </c>
      <c r="G61" s="477"/>
      <c r="H61" s="425"/>
      <c r="I61" s="425"/>
      <c r="J61" s="425"/>
      <c r="K61" s="425"/>
      <c r="L61" s="425"/>
      <c r="M61" s="478"/>
      <c r="N61" s="478"/>
      <c r="O61" s="479"/>
      <c r="P61" s="479"/>
      <c r="Q61" s="479"/>
      <c r="R61" s="479"/>
      <c r="S61" s="481"/>
      <c r="T61" s="48"/>
      <c r="U61" s="48"/>
      <c r="V61" s="48"/>
      <c r="W61" s="48"/>
      <c r="X61" s="48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</row>
    <row r="62" spans="1:49" ht="24">
      <c r="A62" s="574" t="s">
        <v>1257</v>
      </c>
      <c r="B62" s="445">
        <v>57</v>
      </c>
      <c r="C62" s="74" t="s">
        <v>733</v>
      </c>
      <c r="D62" s="75">
        <v>13068</v>
      </c>
      <c r="E62" s="262" t="s">
        <v>34</v>
      </c>
      <c r="F62" s="78">
        <v>2006</v>
      </c>
      <c r="G62" s="477"/>
      <c r="H62" s="425"/>
      <c r="I62" s="425"/>
      <c r="J62" s="425"/>
      <c r="K62" s="425"/>
      <c r="L62" s="425"/>
      <c r="M62" s="478"/>
      <c r="N62" s="478"/>
      <c r="O62" s="479"/>
      <c r="P62" s="479"/>
      <c r="Q62" s="479"/>
      <c r="R62" s="479"/>
      <c r="S62" s="481"/>
      <c r="T62" s="48"/>
      <c r="U62" s="48"/>
      <c r="V62" s="48"/>
      <c r="W62" s="48"/>
      <c r="X62" s="48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</row>
    <row r="63" spans="1:49">
      <c r="A63" s="574" t="s">
        <v>1257</v>
      </c>
      <c r="B63" s="455">
        <v>58</v>
      </c>
      <c r="C63" s="74" t="s">
        <v>734</v>
      </c>
      <c r="D63" s="75">
        <v>19804.77</v>
      </c>
      <c r="E63" s="262" t="s">
        <v>34</v>
      </c>
      <c r="F63" s="78">
        <v>2006</v>
      </c>
      <c r="G63" s="477"/>
      <c r="H63" s="425"/>
      <c r="I63" s="425"/>
      <c r="J63" s="425"/>
      <c r="K63" s="425"/>
      <c r="L63" s="425"/>
      <c r="M63" s="478"/>
      <c r="N63" s="478"/>
      <c r="O63" s="479"/>
      <c r="P63" s="479"/>
      <c r="Q63" s="479"/>
      <c r="R63" s="479"/>
      <c r="S63" s="481"/>
      <c r="T63" s="48"/>
      <c r="U63" s="48"/>
      <c r="V63" s="48"/>
      <c r="W63" s="48"/>
      <c r="X63" s="48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</row>
    <row r="64" spans="1:49" ht="15" thickBot="1">
      <c r="A64" s="574" t="s">
        <v>1257</v>
      </c>
      <c r="B64" s="455">
        <v>59</v>
      </c>
      <c r="C64" s="74" t="s">
        <v>735</v>
      </c>
      <c r="D64" s="75">
        <v>3114576.12</v>
      </c>
      <c r="E64" s="262" t="s">
        <v>34</v>
      </c>
      <c r="F64" s="78">
        <v>2007</v>
      </c>
      <c r="G64" s="477"/>
      <c r="H64" s="425"/>
      <c r="I64" s="425"/>
      <c r="J64" s="425"/>
      <c r="K64" s="425"/>
      <c r="L64" s="425"/>
      <c r="M64" s="478"/>
      <c r="N64" s="478"/>
      <c r="O64" s="479"/>
      <c r="P64" s="479"/>
      <c r="Q64" s="479"/>
      <c r="R64" s="479"/>
      <c r="S64" s="481"/>
      <c r="T64" s="48"/>
      <c r="U64" s="48"/>
      <c r="V64" s="48"/>
      <c r="W64" s="48"/>
      <c r="X64" s="48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</row>
    <row r="65" spans="1:49" ht="24.75" thickBot="1">
      <c r="A65" s="574" t="s">
        <v>1257</v>
      </c>
      <c r="B65" s="445">
        <v>60</v>
      </c>
      <c r="C65" s="74" t="s">
        <v>736</v>
      </c>
      <c r="D65" s="75">
        <v>7973.99</v>
      </c>
      <c r="E65" s="262" t="s">
        <v>34</v>
      </c>
      <c r="F65" s="78">
        <v>2008</v>
      </c>
      <c r="G65" s="477"/>
      <c r="H65" s="425"/>
      <c r="I65" s="425"/>
      <c r="J65" s="425"/>
      <c r="K65" s="425"/>
      <c r="L65" s="425"/>
      <c r="M65" s="478"/>
      <c r="N65" s="478"/>
      <c r="O65" s="479"/>
      <c r="P65" s="479"/>
      <c r="Q65" s="479"/>
      <c r="R65" s="479"/>
      <c r="S65" s="481"/>
      <c r="T65" s="48"/>
      <c r="U65" s="48"/>
      <c r="V65" s="48"/>
      <c r="W65" s="48"/>
      <c r="X65" s="48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</row>
    <row r="66" spans="1:49" ht="24">
      <c r="A66" s="574" t="s">
        <v>1257</v>
      </c>
      <c r="B66" s="445">
        <v>61</v>
      </c>
      <c r="C66" s="74" t="s">
        <v>737</v>
      </c>
      <c r="D66" s="75">
        <v>95978.240000000005</v>
      </c>
      <c r="E66" s="262" t="s">
        <v>34</v>
      </c>
      <c r="F66" s="78">
        <v>2010</v>
      </c>
      <c r="G66" s="477"/>
      <c r="H66" s="425"/>
      <c r="I66" s="425"/>
      <c r="J66" s="425"/>
      <c r="K66" s="425"/>
      <c r="L66" s="425"/>
      <c r="M66" s="478"/>
      <c r="N66" s="478"/>
      <c r="O66" s="479"/>
      <c r="P66" s="479"/>
      <c r="Q66" s="479"/>
      <c r="R66" s="479"/>
      <c r="S66" s="481"/>
      <c r="T66" s="48"/>
      <c r="U66" s="48"/>
      <c r="V66" s="48"/>
      <c r="W66" s="48"/>
      <c r="X66" s="48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</row>
    <row r="67" spans="1:49" ht="24">
      <c r="A67" s="574" t="s">
        <v>1257</v>
      </c>
      <c r="B67" s="455">
        <v>62</v>
      </c>
      <c r="C67" s="74" t="s">
        <v>738</v>
      </c>
      <c r="D67" s="75">
        <v>392056.77</v>
      </c>
      <c r="E67" s="262" t="s">
        <v>34</v>
      </c>
      <c r="F67" s="78">
        <v>2010</v>
      </c>
      <c r="G67" s="477"/>
      <c r="H67" s="425"/>
      <c r="I67" s="425"/>
      <c r="J67" s="425"/>
      <c r="K67" s="425"/>
      <c r="L67" s="425"/>
      <c r="M67" s="478"/>
      <c r="N67" s="478"/>
      <c r="O67" s="479"/>
      <c r="P67" s="479"/>
      <c r="Q67" s="479"/>
      <c r="R67" s="479"/>
      <c r="S67" s="481"/>
      <c r="T67" s="48"/>
      <c r="U67" s="48"/>
      <c r="V67" s="48"/>
      <c r="W67" s="48"/>
      <c r="X67" s="48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</row>
    <row r="68" spans="1:49" ht="15" thickBot="1">
      <c r="A68" s="574" t="s">
        <v>1257</v>
      </c>
      <c r="B68" s="455">
        <v>63</v>
      </c>
      <c r="C68" s="74" t="s">
        <v>739</v>
      </c>
      <c r="D68" s="75">
        <v>1499910.5</v>
      </c>
      <c r="E68" s="262" t="s">
        <v>34</v>
      </c>
      <c r="F68" s="78">
        <v>2010</v>
      </c>
      <c r="G68" s="477"/>
      <c r="H68" s="425"/>
      <c r="I68" s="425"/>
      <c r="J68" s="425"/>
      <c r="K68" s="425"/>
      <c r="L68" s="425"/>
      <c r="M68" s="478"/>
      <c r="N68" s="478"/>
      <c r="O68" s="479"/>
      <c r="P68" s="479"/>
      <c r="Q68" s="479"/>
      <c r="R68" s="479"/>
      <c r="S68" s="481"/>
      <c r="T68" s="48"/>
      <c r="U68" s="48"/>
      <c r="V68" s="48"/>
      <c r="W68" s="48"/>
      <c r="X68" s="48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</row>
    <row r="69" spans="1:49" ht="24">
      <c r="A69" s="574" t="s">
        <v>1257</v>
      </c>
      <c r="B69" s="445">
        <v>64</v>
      </c>
      <c r="C69" s="74" t="s">
        <v>740</v>
      </c>
      <c r="D69" s="75">
        <v>14055.29</v>
      </c>
      <c r="E69" s="262" t="s">
        <v>34</v>
      </c>
      <c r="F69" s="78">
        <v>2010</v>
      </c>
      <c r="G69" s="477"/>
      <c r="H69" s="425"/>
      <c r="I69" s="425"/>
      <c r="J69" s="425"/>
      <c r="K69" s="425"/>
      <c r="L69" s="425"/>
      <c r="M69" s="478"/>
      <c r="N69" s="478"/>
      <c r="O69" s="479"/>
      <c r="P69" s="479"/>
      <c r="Q69" s="479"/>
      <c r="R69" s="479"/>
      <c r="S69" s="481"/>
      <c r="T69" s="48"/>
      <c r="U69" s="48"/>
      <c r="V69" s="48"/>
      <c r="W69" s="48"/>
      <c r="X69" s="48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</row>
    <row r="70" spans="1:49">
      <c r="A70" s="574" t="s">
        <v>1257</v>
      </c>
      <c r="B70" s="455">
        <v>65</v>
      </c>
      <c r="C70" s="74" t="s">
        <v>741</v>
      </c>
      <c r="D70" s="75">
        <v>70226.080000000002</v>
      </c>
      <c r="E70" s="262" t="s">
        <v>34</v>
      </c>
      <c r="F70" s="78">
        <v>2010</v>
      </c>
      <c r="G70" s="477"/>
      <c r="H70" s="425"/>
      <c r="I70" s="425"/>
      <c r="J70" s="425"/>
      <c r="K70" s="425"/>
      <c r="L70" s="425"/>
      <c r="M70" s="478"/>
      <c r="N70" s="478"/>
      <c r="O70" s="479"/>
      <c r="P70" s="479"/>
      <c r="Q70" s="479"/>
      <c r="R70" s="479"/>
      <c r="S70" s="481"/>
      <c r="T70" s="48"/>
      <c r="U70" s="48"/>
      <c r="V70" s="48"/>
      <c r="W70" s="48"/>
      <c r="X70" s="48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</row>
    <row r="71" spans="1:49" ht="15" thickBot="1">
      <c r="A71" s="574" t="s">
        <v>1257</v>
      </c>
      <c r="B71" s="455">
        <v>66</v>
      </c>
      <c r="C71" s="74" t="s">
        <v>742</v>
      </c>
      <c r="D71" s="75">
        <v>1291089</v>
      </c>
      <c r="E71" s="262" t="s">
        <v>34</v>
      </c>
      <c r="F71" s="78">
        <v>2010</v>
      </c>
      <c r="G71" s="477"/>
      <c r="H71" s="425"/>
      <c r="I71" s="425"/>
      <c r="J71" s="425"/>
      <c r="K71" s="425"/>
      <c r="L71" s="425"/>
      <c r="M71" s="478"/>
      <c r="N71" s="478"/>
      <c r="O71" s="479"/>
      <c r="P71" s="479"/>
      <c r="Q71" s="479"/>
      <c r="R71" s="479"/>
      <c r="S71" s="481"/>
      <c r="T71" s="48"/>
      <c r="U71" s="48"/>
      <c r="V71" s="48"/>
      <c r="W71" s="48"/>
      <c r="X71" s="48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</row>
    <row r="72" spans="1:49">
      <c r="A72" s="574" t="s">
        <v>1257</v>
      </c>
      <c r="B72" s="445">
        <v>67</v>
      </c>
      <c r="C72" s="74" t="s">
        <v>743</v>
      </c>
      <c r="D72" s="75">
        <v>176511.8</v>
      </c>
      <c r="E72" s="262" t="s">
        <v>34</v>
      </c>
      <c r="F72" s="78">
        <v>2010</v>
      </c>
      <c r="G72" s="477"/>
      <c r="H72" s="425"/>
      <c r="I72" s="425"/>
      <c r="J72" s="425"/>
      <c r="K72" s="425"/>
      <c r="L72" s="425"/>
      <c r="M72" s="478"/>
      <c r="N72" s="478"/>
      <c r="O72" s="479"/>
      <c r="P72" s="479"/>
      <c r="Q72" s="479"/>
      <c r="R72" s="479"/>
      <c r="S72" s="481"/>
      <c r="T72" s="48"/>
      <c r="U72" s="48"/>
      <c r="V72" s="48"/>
      <c r="W72" s="48"/>
      <c r="X72" s="48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</row>
    <row r="73" spans="1:49" ht="24">
      <c r="A73" s="574" t="s">
        <v>1257</v>
      </c>
      <c r="B73" s="455">
        <v>68</v>
      </c>
      <c r="C73" s="74" t="s">
        <v>744</v>
      </c>
      <c r="D73" s="75">
        <v>231231.39</v>
      </c>
      <c r="E73" s="262" t="s">
        <v>34</v>
      </c>
      <c r="F73" s="78">
        <v>2011</v>
      </c>
      <c r="G73" s="477"/>
      <c r="H73" s="425"/>
      <c r="I73" s="425"/>
      <c r="J73" s="425"/>
      <c r="K73" s="425"/>
      <c r="L73" s="425"/>
      <c r="M73" s="478"/>
      <c r="N73" s="478"/>
      <c r="O73" s="479"/>
      <c r="P73" s="479"/>
      <c r="Q73" s="479"/>
      <c r="R73" s="479"/>
      <c r="S73" s="481"/>
      <c r="T73" s="48"/>
      <c r="U73" s="48"/>
      <c r="V73" s="48"/>
      <c r="W73" s="48"/>
      <c r="X73" s="48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</row>
    <row r="74" spans="1:49" ht="24.75" thickBot="1">
      <c r="A74" s="574" t="s">
        <v>1257</v>
      </c>
      <c r="B74" s="455">
        <v>69</v>
      </c>
      <c r="C74" s="74" t="s">
        <v>745</v>
      </c>
      <c r="D74" s="75">
        <v>68793.929999999993</v>
      </c>
      <c r="E74" s="262" t="s">
        <v>34</v>
      </c>
      <c r="F74" s="78">
        <v>2011</v>
      </c>
      <c r="G74" s="477"/>
      <c r="H74" s="425"/>
      <c r="I74" s="425"/>
      <c r="J74" s="425"/>
      <c r="K74" s="425"/>
      <c r="L74" s="425"/>
      <c r="M74" s="478"/>
      <c r="N74" s="478"/>
      <c r="O74" s="479"/>
      <c r="P74" s="479"/>
      <c r="Q74" s="479"/>
      <c r="R74" s="479"/>
      <c r="S74" s="481"/>
      <c r="T74" s="48"/>
      <c r="U74" s="48"/>
      <c r="V74" s="48"/>
      <c r="W74" s="48"/>
      <c r="X74" s="48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</row>
    <row r="75" spans="1:49" ht="15" thickBot="1">
      <c r="A75" s="574" t="s">
        <v>1257</v>
      </c>
      <c r="B75" s="445">
        <v>70</v>
      </c>
      <c r="C75" s="74" t="s">
        <v>746</v>
      </c>
      <c r="D75" s="75">
        <v>44305.51</v>
      </c>
      <c r="E75" s="262" t="s">
        <v>34</v>
      </c>
      <c r="F75" s="78">
        <v>2012</v>
      </c>
      <c r="G75" s="477"/>
      <c r="H75" s="425"/>
      <c r="I75" s="425"/>
      <c r="J75" s="425"/>
      <c r="K75" s="425"/>
      <c r="L75" s="425"/>
      <c r="M75" s="478"/>
      <c r="N75" s="478"/>
      <c r="O75" s="479"/>
      <c r="P75" s="479"/>
      <c r="Q75" s="479"/>
      <c r="R75" s="479"/>
      <c r="S75" s="481"/>
      <c r="T75" s="48"/>
      <c r="U75" s="48"/>
      <c r="V75" s="48"/>
      <c r="W75" s="48"/>
      <c r="X75" s="48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</row>
    <row r="76" spans="1:49" ht="24">
      <c r="A76" s="574" t="s">
        <v>1257</v>
      </c>
      <c r="B76" s="445">
        <v>71</v>
      </c>
      <c r="C76" s="74" t="s">
        <v>747</v>
      </c>
      <c r="D76" s="75">
        <v>1532918.62</v>
      </c>
      <c r="E76" s="262" t="s">
        <v>34</v>
      </c>
      <c r="F76" s="78">
        <v>2012</v>
      </c>
      <c r="G76" s="477"/>
      <c r="H76" s="425"/>
      <c r="I76" s="425"/>
      <c r="J76" s="425"/>
      <c r="K76" s="425"/>
      <c r="L76" s="425"/>
      <c r="M76" s="478"/>
      <c r="N76" s="478"/>
      <c r="O76" s="479"/>
      <c r="P76" s="479"/>
      <c r="Q76" s="479"/>
      <c r="R76" s="479"/>
      <c r="S76" s="481"/>
      <c r="T76" s="48"/>
      <c r="U76" s="48"/>
      <c r="V76" s="48"/>
      <c r="W76" s="48"/>
      <c r="X76" s="48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</row>
    <row r="77" spans="1:49" ht="24">
      <c r="A77" s="574" t="s">
        <v>1257</v>
      </c>
      <c r="B77" s="455">
        <v>72</v>
      </c>
      <c r="C77" s="74" t="s">
        <v>748</v>
      </c>
      <c r="D77" s="75">
        <v>82884.75</v>
      </c>
      <c r="E77" s="262" t="s">
        <v>34</v>
      </c>
      <c r="F77" s="78">
        <v>2012</v>
      </c>
      <c r="G77" s="477"/>
      <c r="H77" s="425"/>
      <c r="I77" s="425"/>
      <c r="J77" s="425"/>
      <c r="K77" s="425"/>
      <c r="L77" s="425"/>
      <c r="M77" s="478"/>
      <c r="N77" s="478"/>
      <c r="O77" s="479"/>
      <c r="P77" s="479"/>
      <c r="Q77" s="479"/>
      <c r="R77" s="479"/>
      <c r="S77" s="481"/>
      <c r="T77" s="48"/>
      <c r="U77" s="48"/>
      <c r="V77" s="48"/>
      <c r="W77" s="48"/>
      <c r="X77" s="48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</row>
    <row r="78" spans="1:49" ht="24.75" thickBot="1">
      <c r="A78" s="574" t="s">
        <v>1257</v>
      </c>
      <c r="B78" s="455">
        <v>73</v>
      </c>
      <c r="C78" s="74" t="s">
        <v>749</v>
      </c>
      <c r="D78" s="75">
        <v>429300.05</v>
      </c>
      <c r="E78" s="262" t="s">
        <v>34</v>
      </c>
      <c r="F78" s="78">
        <v>2012</v>
      </c>
      <c r="G78" s="477"/>
      <c r="H78" s="425"/>
      <c r="I78" s="425"/>
      <c r="J78" s="425"/>
      <c r="K78" s="425"/>
      <c r="L78" s="425"/>
      <c r="M78" s="478"/>
      <c r="N78" s="478"/>
      <c r="O78" s="479"/>
      <c r="P78" s="479"/>
      <c r="Q78" s="479"/>
      <c r="R78" s="479"/>
      <c r="S78" s="481"/>
      <c r="T78" s="48"/>
      <c r="U78" s="48"/>
      <c r="V78" s="48"/>
      <c r="W78" s="48"/>
      <c r="X78" s="48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</row>
    <row r="79" spans="1:49">
      <c r="A79" s="574" t="s">
        <v>1257</v>
      </c>
      <c r="B79" s="445">
        <v>74</v>
      </c>
      <c r="C79" s="74" t="s">
        <v>750</v>
      </c>
      <c r="D79" s="75">
        <v>82513.64</v>
      </c>
      <c r="E79" s="262" t="s">
        <v>34</v>
      </c>
      <c r="F79" s="78">
        <v>2012</v>
      </c>
      <c r="G79" s="477"/>
      <c r="H79" s="425"/>
      <c r="I79" s="425"/>
      <c r="J79" s="425"/>
      <c r="K79" s="425"/>
      <c r="L79" s="425"/>
      <c r="M79" s="478"/>
      <c r="N79" s="478"/>
      <c r="O79" s="479"/>
      <c r="P79" s="479"/>
      <c r="Q79" s="479"/>
      <c r="R79" s="479"/>
      <c r="S79" s="481"/>
      <c r="T79" s="48"/>
      <c r="U79" s="48"/>
      <c r="V79" s="48"/>
      <c r="W79" s="48"/>
      <c r="X79" s="48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</row>
    <row r="80" spans="1:49">
      <c r="A80" s="574" t="s">
        <v>1257</v>
      </c>
      <c r="B80" s="455">
        <v>75</v>
      </c>
      <c r="C80" s="74" t="s">
        <v>751</v>
      </c>
      <c r="D80" s="75">
        <v>1000</v>
      </c>
      <c r="E80" s="262" t="s">
        <v>34</v>
      </c>
      <c r="F80" s="78">
        <v>2012</v>
      </c>
      <c r="G80" s="477"/>
      <c r="H80" s="425"/>
      <c r="I80" s="425"/>
      <c r="J80" s="425"/>
      <c r="K80" s="425"/>
      <c r="L80" s="425"/>
      <c r="M80" s="478"/>
      <c r="N80" s="478"/>
      <c r="O80" s="479"/>
      <c r="P80" s="479"/>
      <c r="Q80" s="479"/>
      <c r="R80" s="479"/>
      <c r="S80" s="481"/>
      <c r="T80" s="48"/>
      <c r="U80" s="48"/>
      <c r="V80" s="48"/>
      <c r="W80" s="48"/>
      <c r="X80" s="48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</row>
    <row r="81" spans="1:49" ht="15" thickBot="1">
      <c r="A81" s="574" t="s">
        <v>1257</v>
      </c>
      <c r="B81" s="455">
        <v>76</v>
      </c>
      <c r="C81" s="74" t="s">
        <v>752</v>
      </c>
      <c r="D81" s="75">
        <v>307134.15999999997</v>
      </c>
      <c r="E81" s="262" t="s">
        <v>34</v>
      </c>
      <c r="F81" s="78">
        <v>2012</v>
      </c>
      <c r="G81" s="477"/>
      <c r="H81" s="425"/>
      <c r="I81" s="425"/>
      <c r="J81" s="425"/>
      <c r="K81" s="425"/>
      <c r="L81" s="425"/>
      <c r="M81" s="478"/>
      <c r="N81" s="478"/>
      <c r="O81" s="479"/>
      <c r="P81" s="479"/>
      <c r="Q81" s="479"/>
      <c r="R81" s="479"/>
      <c r="S81" s="481"/>
      <c r="T81" s="48"/>
      <c r="U81" s="48"/>
      <c r="V81" s="48"/>
      <c r="W81" s="48"/>
      <c r="X81" s="48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</row>
    <row r="82" spans="1:49" ht="24">
      <c r="A82" s="574" t="s">
        <v>1257</v>
      </c>
      <c r="B82" s="445">
        <v>77</v>
      </c>
      <c r="C82" s="74" t="s">
        <v>753</v>
      </c>
      <c r="D82" s="75">
        <v>6932</v>
      </c>
      <c r="E82" s="262" t="s">
        <v>34</v>
      </c>
      <c r="F82" s="78">
        <v>2013</v>
      </c>
      <c r="G82" s="477"/>
      <c r="H82" s="425"/>
      <c r="I82" s="425"/>
      <c r="J82" s="425"/>
      <c r="K82" s="425"/>
      <c r="L82" s="425"/>
      <c r="M82" s="478"/>
      <c r="N82" s="478"/>
      <c r="O82" s="479"/>
      <c r="P82" s="479"/>
      <c r="Q82" s="479"/>
      <c r="R82" s="479"/>
      <c r="S82" s="481"/>
      <c r="T82" s="48"/>
      <c r="U82" s="48"/>
      <c r="V82" s="48"/>
      <c r="W82" s="48"/>
      <c r="X82" s="48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</row>
    <row r="83" spans="1:49">
      <c r="A83" s="574" t="s">
        <v>1257</v>
      </c>
      <c r="B83" s="455">
        <v>78</v>
      </c>
      <c r="C83" s="74" t="s">
        <v>754</v>
      </c>
      <c r="D83" s="75">
        <v>1259</v>
      </c>
      <c r="E83" s="262" t="s">
        <v>34</v>
      </c>
      <c r="F83" s="78">
        <v>2013</v>
      </c>
      <c r="G83" s="477"/>
      <c r="H83" s="425"/>
      <c r="I83" s="425"/>
      <c r="J83" s="425"/>
      <c r="K83" s="425"/>
      <c r="L83" s="425"/>
      <c r="M83" s="478"/>
      <c r="N83" s="478"/>
      <c r="O83" s="479"/>
      <c r="P83" s="479"/>
      <c r="Q83" s="479"/>
      <c r="R83" s="479"/>
      <c r="S83" s="481"/>
      <c r="T83" s="48"/>
      <c r="U83" s="48"/>
      <c r="V83" s="48"/>
      <c r="W83" s="48"/>
      <c r="X83" s="48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</row>
    <row r="84" spans="1:49" ht="15" thickBot="1">
      <c r="A84" s="574" t="s">
        <v>1257</v>
      </c>
      <c r="B84" s="455">
        <v>79</v>
      </c>
      <c r="C84" s="74" t="s">
        <v>755</v>
      </c>
      <c r="D84" s="75">
        <v>1423</v>
      </c>
      <c r="E84" s="262" t="s">
        <v>34</v>
      </c>
      <c r="F84" s="78">
        <v>2013</v>
      </c>
      <c r="G84" s="477"/>
      <c r="H84" s="425"/>
      <c r="I84" s="425"/>
      <c r="J84" s="425"/>
      <c r="K84" s="425"/>
      <c r="L84" s="425"/>
      <c r="M84" s="478"/>
      <c r="N84" s="478"/>
      <c r="O84" s="479"/>
      <c r="P84" s="479"/>
      <c r="Q84" s="479"/>
      <c r="R84" s="479"/>
      <c r="S84" s="481"/>
      <c r="T84" s="48"/>
      <c r="U84" s="48"/>
      <c r="V84" s="48"/>
      <c r="W84" s="48"/>
      <c r="X84" s="48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</row>
    <row r="85" spans="1:49" ht="15" thickBot="1">
      <c r="A85" s="574" t="s">
        <v>1257</v>
      </c>
      <c r="B85" s="445">
        <v>80</v>
      </c>
      <c r="C85" s="74" t="s">
        <v>756</v>
      </c>
      <c r="D85" s="75">
        <v>5929</v>
      </c>
      <c r="E85" s="262" t="s">
        <v>34</v>
      </c>
      <c r="F85" s="78">
        <v>2013</v>
      </c>
      <c r="G85" s="477"/>
      <c r="H85" s="425"/>
      <c r="I85" s="425"/>
      <c r="J85" s="425"/>
      <c r="K85" s="425"/>
      <c r="L85" s="425"/>
      <c r="M85" s="478"/>
      <c r="N85" s="478"/>
      <c r="O85" s="479"/>
      <c r="P85" s="479"/>
      <c r="Q85" s="479"/>
      <c r="R85" s="479"/>
      <c r="S85" s="481"/>
      <c r="T85" s="48"/>
      <c r="U85" s="48"/>
      <c r="V85" s="48"/>
      <c r="W85" s="48"/>
      <c r="X85" s="48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</row>
    <row r="86" spans="1:49" ht="24">
      <c r="A86" s="574" t="s">
        <v>1257</v>
      </c>
      <c r="B86" s="445">
        <v>81</v>
      </c>
      <c r="C86" s="74" t="s">
        <v>757</v>
      </c>
      <c r="D86" s="75">
        <v>1076</v>
      </c>
      <c r="E86" s="262" t="s">
        <v>34</v>
      </c>
      <c r="F86" s="78">
        <v>2013</v>
      </c>
      <c r="G86" s="477"/>
      <c r="H86" s="425"/>
      <c r="I86" s="425"/>
      <c r="J86" s="425"/>
      <c r="K86" s="425"/>
      <c r="L86" s="425"/>
      <c r="M86" s="478"/>
      <c r="N86" s="478"/>
      <c r="O86" s="479"/>
      <c r="P86" s="479"/>
      <c r="Q86" s="479"/>
      <c r="R86" s="479"/>
      <c r="S86" s="481"/>
      <c r="T86" s="48"/>
      <c r="U86" s="48"/>
      <c r="V86" s="48"/>
      <c r="W86" s="48"/>
      <c r="X86" s="48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</row>
    <row r="87" spans="1:49">
      <c r="A87" s="574" t="s">
        <v>1257</v>
      </c>
      <c r="B87" s="455">
        <v>82</v>
      </c>
      <c r="C87" s="74" t="s">
        <v>758</v>
      </c>
      <c r="D87" s="75">
        <v>12398.4</v>
      </c>
      <c r="E87" s="262" t="s">
        <v>34</v>
      </c>
      <c r="F87" s="78">
        <v>2013</v>
      </c>
      <c r="G87" s="477"/>
      <c r="H87" s="425"/>
      <c r="I87" s="425"/>
      <c r="J87" s="425"/>
      <c r="K87" s="425"/>
      <c r="L87" s="425"/>
      <c r="M87" s="478"/>
      <c r="N87" s="478"/>
      <c r="O87" s="479"/>
      <c r="P87" s="479"/>
      <c r="Q87" s="479"/>
      <c r="R87" s="479"/>
      <c r="S87" s="481"/>
      <c r="T87" s="48"/>
      <c r="U87" s="48"/>
      <c r="V87" s="48"/>
      <c r="W87" s="48"/>
      <c r="X87" s="48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</row>
    <row r="88" spans="1:49" ht="15" thickBot="1">
      <c r="A88" s="574" t="s">
        <v>1257</v>
      </c>
      <c r="B88" s="455">
        <v>83</v>
      </c>
      <c r="C88" s="74" t="s">
        <v>759</v>
      </c>
      <c r="D88" s="75">
        <v>2126</v>
      </c>
      <c r="E88" s="262" t="s">
        <v>34</v>
      </c>
      <c r="F88" s="78">
        <v>2013</v>
      </c>
      <c r="G88" s="477"/>
      <c r="H88" s="425"/>
      <c r="I88" s="425"/>
      <c r="J88" s="425"/>
      <c r="K88" s="425"/>
      <c r="L88" s="425"/>
      <c r="M88" s="478"/>
      <c r="N88" s="478"/>
      <c r="O88" s="479"/>
      <c r="P88" s="479"/>
      <c r="Q88" s="479"/>
      <c r="R88" s="479"/>
      <c r="S88" s="481"/>
      <c r="T88" s="48"/>
      <c r="U88" s="48"/>
      <c r="V88" s="48"/>
      <c r="W88" s="48"/>
      <c r="X88" s="48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</row>
    <row r="89" spans="1:49">
      <c r="A89" s="574" t="s">
        <v>1257</v>
      </c>
      <c r="B89" s="445">
        <v>84</v>
      </c>
      <c r="C89" s="74" t="s">
        <v>760</v>
      </c>
      <c r="D89" s="75">
        <v>30227.02</v>
      </c>
      <c r="E89" s="262" t="s">
        <v>34</v>
      </c>
      <c r="F89" s="78">
        <v>2013</v>
      </c>
      <c r="G89" s="477"/>
      <c r="H89" s="425"/>
      <c r="I89" s="425"/>
      <c r="J89" s="425"/>
      <c r="K89" s="425"/>
      <c r="L89" s="425"/>
      <c r="M89" s="478"/>
      <c r="N89" s="478"/>
      <c r="O89" s="479"/>
      <c r="P89" s="479"/>
      <c r="Q89" s="479"/>
      <c r="R89" s="479"/>
      <c r="S89" s="481"/>
      <c r="T89" s="48"/>
      <c r="U89" s="48"/>
      <c r="V89" s="48"/>
      <c r="W89" s="48"/>
      <c r="X89" s="48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</row>
    <row r="90" spans="1:49">
      <c r="A90" s="574" t="s">
        <v>1257</v>
      </c>
      <c r="B90" s="455">
        <v>85</v>
      </c>
      <c r="C90" s="74" t="s">
        <v>761</v>
      </c>
      <c r="D90" s="75">
        <v>3266</v>
      </c>
      <c r="E90" s="262" t="s">
        <v>34</v>
      </c>
      <c r="F90" s="78">
        <v>2013</v>
      </c>
      <c r="G90" s="477"/>
      <c r="H90" s="425"/>
      <c r="I90" s="425"/>
      <c r="J90" s="425"/>
      <c r="K90" s="425"/>
      <c r="L90" s="425"/>
      <c r="M90" s="478"/>
      <c r="N90" s="478"/>
      <c r="O90" s="479"/>
      <c r="P90" s="479"/>
      <c r="Q90" s="479"/>
      <c r="R90" s="479"/>
      <c r="S90" s="481"/>
      <c r="T90" s="48"/>
      <c r="U90" s="48"/>
      <c r="V90" s="48"/>
      <c r="W90" s="48"/>
      <c r="X90" s="48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</row>
    <row r="91" spans="1:49" ht="15" thickBot="1">
      <c r="A91" s="574" t="s">
        <v>1257</v>
      </c>
      <c r="B91" s="455">
        <v>86</v>
      </c>
      <c r="C91" s="74" t="s">
        <v>762</v>
      </c>
      <c r="D91" s="75">
        <v>29056.44</v>
      </c>
      <c r="E91" s="262" t="s">
        <v>34</v>
      </c>
      <c r="F91" s="78">
        <v>2013</v>
      </c>
      <c r="G91" s="477"/>
      <c r="H91" s="425"/>
      <c r="I91" s="425"/>
      <c r="J91" s="425"/>
      <c r="K91" s="425"/>
      <c r="L91" s="425"/>
      <c r="M91" s="478"/>
      <c r="N91" s="478"/>
      <c r="O91" s="479"/>
      <c r="P91" s="479"/>
      <c r="Q91" s="479"/>
      <c r="R91" s="479"/>
      <c r="S91" s="481"/>
      <c r="T91" s="48"/>
      <c r="U91" s="48"/>
      <c r="V91" s="48"/>
      <c r="W91" s="48"/>
      <c r="X91" s="48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</row>
    <row r="92" spans="1:49">
      <c r="A92" s="574" t="s">
        <v>1257</v>
      </c>
      <c r="B92" s="445">
        <v>87</v>
      </c>
      <c r="C92" s="74" t="s">
        <v>763</v>
      </c>
      <c r="D92" s="75">
        <v>16196.19</v>
      </c>
      <c r="E92" s="262" t="s">
        <v>34</v>
      </c>
      <c r="F92" s="78">
        <v>2014</v>
      </c>
      <c r="G92" s="477"/>
      <c r="H92" s="425"/>
      <c r="I92" s="425"/>
      <c r="J92" s="425"/>
      <c r="K92" s="425"/>
      <c r="L92" s="425"/>
      <c r="M92" s="478"/>
      <c r="N92" s="478"/>
      <c r="O92" s="479"/>
      <c r="P92" s="479"/>
      <c r="Q92" s="479"/>
      <c r="R92" s="479"/>
      <c r="S92" s="481"/>
      <c r="T92" s="48"/>
      <c r="U92" s="48"/>
      <c r="V92" s="48"/>
      <c r="W92" s="48"/>
      <c r="X92" s="48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</row>
    <row r="93" spans="1:49">
      <c r="A93" s="574" t="s">
        <v>1257</v>
      </c>
      <c r="B93" s="455">
        <v>88</v>
      </c>
      <c r="C93" s="74" t="s">
        <v>764</v>
      </c>
      <c r="D93" s="75">
        <v>368359.04</v>
      </c>
      <c r="E93" s="262" t="s">
        <v>34</v>
      </c>
      <c r="F93" s="78">
        <v>2014</v>
      </c>
      <c r="G93" s="477"/>
      <c r="H93" s="425"/>
      <c r="I93" s="425"/>
      <c r="J93" s="425"/>
      <c r="K93" s="425"/>
      <c r="L93" s="425"/>
      <c r="M93" s="478"/>
      <c r="N93" s="478"/>
      <c r="O93" s="479"/>
      <c r="P93" s="479"/>
      <c r="Q93" s="479"/>
      <c r="R93" s="479"/>
      <c r="S93" s="481"/>
      <c r="T93" s="48"/>
      <c r="U93" s="48"/>
      <c r="V93" s="48"/>
      <c r="W93" s="48"/>
      <c r="X93" s="48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</row>
    <row r="94" spans="1:49" ht="24.75" thickBot="1">
      <c r="A94" s="574" t="s">
        <v>1257</v>
      </c>
      <c r="B94" s="455">
        <v>89</v>
      </c>
      <c r="C94" s="74" t="s">
        <v>765</v>
      </c>
      <c r="D94" s="75">
        <v>181298.77</v>
      </c>
      <c r="E94" s="262" t="s">
        <v>34</v>
      </c>
      <c r="F94" s="78">
        <v>2014</v>
      </c>
      <c r="G94" s="477"/>
      <c r="H94" s="425"/>
      <c r="I94" s="425"/>
      <c r="J94" s="425"/>
      <c r="K94" s="425"/>
      <c r="L94" s="425"/>
      <c r="M94" s="478"/>
      <c r="N94" s="478"/>
      <c r="O94" s="479"/>
      <c r="P94" s="479"/>
      <c r="Q94" s="479"/>
      <c r="R94" s="479"/>
      <c r="S94" s="481"/>
      <c r="T94" s="48"/>
      <c r="U94" s="48"/>
      <c r="V94" s="48"/>
      <c r="W94" s="48"/>
      <c r="X94" s="48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</row>
    <row r="95" spans="1:49" ht="15" thickBot="1">
      <c r="A95" s="574" t="s">
        <v>1257</v>
      </c>
      <c r="B95" s="445">
        <v>90</v>
      </c>
      <c r="C95" s="74" t="s">
        <v>766</v>
      </c>
      <c r="D95" s="75">
        <v>165450.72</v>
      </c>
      <c r="E95" s="262" t="s">
        <v>34</v>
      </c>
      <c r="F95" s="78">
        <v>2014</v>
      </c>
      <c r="G95" s="477"/>
      <c r="H95" s="425"/>
      <c r="I95" s="425"/>
      <c r="J95" s="425"/>
      <c r="K95" s="425"/>
      <c r="L95" s="425"/>
      <c r="M95" s="478"/>
      <c r="N95" s="478"/>
      <c r="O95" s="479"/>
      <c r="P95" s="479"/>
      <c r="Q95" s="479"/>
      <c r="R95" s="479"/>
      <c r="S95" s="481"/>
      <c r="T95" s="48"/>
      <c r="U95" s="48"/>
      <c r="V95" s="48"/>
      <c r="W95" s="48"/>
      <c r="X95" s="48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</row>
    <row r="96" spans="1:49">
      <c r="A96" s="574" t="s">
        <v>1257</v>
      </c>
      <c r="B96" s="445">
        <v>91</v>
      </c>
      <c r="C96" s="74" t="s">
        <v>767</v>
      </c>
      <c r="D96" s="75">
        <v>15604.61</v>
      </c>
      <c r="E96" s="262" t="s">
        <v>34</v>
      </c>
      <c r="F96" s="78">
        <v>2014</v>
      </c>
      <c r="G96" s="477"/>
      <c r="H96" s="425"/>
      <c r="I96" s="425"/>
      <c r="J96" s="425"/>
      <c r="K96" s="425"/>
      <c r="L96" s="425"/>
      <c r="M96" s="478"/>
      <c r="N96" s="478"/>
      <c r="O96" s="479"/>
      <c r="P96" s="479"/>
      <c r="Q96" s="479"/>
      <c r="R96" s="479"/>
      <c r="S96" s="481"/>
      <c r="T96" s="48"/>
      <c r="U96" s="48"/>
      <c r="V96" s="48"/>
      <c r="W96" s="48"/>
      <c r="X96" s="48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</row>
    <row r="97" spans="1:49">
      <c r="A97" s="574" t="s">
        <v>1257</v>
      </c>
      <c r="B97" s="455">
        <v>92</v>
      </c>
      <c r="C97" s="74" t="s">
        <v>768</v>
      </c>
      <c r="D97" s="75">
        <v>30133.96</v>
      </c>
      <c r="E97" s="262" t="s">
        <v>34</v>
      </c>
      <c r="F97" s="78">
        <v>2014</v>
      </c>
      <c r="G97" s="477"/>
      <c r="H97" s="425"/>
      <c r="I97" s="425"/>
      <c r="J97" s="425"/>
      <c r="K97" s="425"/>
      <c r="L97" s="425"/>
      <c r="M97" s="478"/>
      <c r="N97" s="478"/>
      <c r="O97" s="479"/>
      <c r="P97" s="479"/>
      <c r="Q97" s="479"/>
      <c r="R97" s="479"/>
      <c r="S97" s="481"/>
      <c r="T97" s="48"/>
      <c r="U97" s="48"/>
      <c r="V97" s="48"/>
      <c r="W97" s="48"/>
      <c r="X97" s="48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</row>
    <row r="98" spans="1:49" ht="15" thickBot="1">
      <c r="A98" s="574" t="s">
        <v>1257</v>
      </c>
      <c r="B98" s="455">
        <v>93</v>
      </c>
      <c r="C98" s="74" t="s">
        <v>769</v>
      </c>
      <c r="D98" s="75">
        <v>536203.4</v>
      </c>
      <c r="E98" s="262" t="s">
        <v>34</v>
      </c>
      <c r="F98" s="78">
        <v>2015</v>
      </c>
      <c r="G98" s="477"/>
      <c r="H98" s="425"/>
      <c r="I98" s="425"/>
      <c r="J98" s="425"/>
      <c r="K98" s="425"/>
      <c r="L98" s="425"/>
      <c r="M98" s="478"/>
      <c r="N98" s="478"/>
      <c r="O98" s="479"/>
      <c r="P98" s="479"/>
      <c r="Q98" s="479"/>
      <c r="R98" s="479"/>
      <c r="S98" s="481"/>
      <c r="T98" s="48"/>
      <c r="U98" s="48"/>
      <c r="V98" s="48"/>
      <c r="W98" s="48"/>
      <c r="X98" s="48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</row>
    <row r="99" spans="1:49" ht="24">
      <c r="A99" s="574" t="s">
        <v>1257</v>
      </c>
      <c r="B99" s="445">
        <v>94</v>
      </c>
      <c r="C99" s="74" t="s">
        <v>770</v>
      </c>
      <c r="D99" s="75">
        <v>89775.64</v>
      </c>
      <c r="E99" s="262" t="s">
        <v>34</v>
      </c>
      <c r="F99" s="78">
        <v>2015</v>
      </c>
      <c r="G99" s="477"/>
      <c r="H99" s="425"/>
      <c r="I99" s="425"/>
      <c r="J99" s="425"/>
      <c r="K99" s="425"/>
      <c r="L99" s="425"/>
      <c r="M99" s="478"/>
      <c r="N99" s="478"/>
      <c r="O99" s="479"/>
      <c r="P99" s="479"/>
      <c r="Q99" s="479"/>
      <c r="R99" s="479"/>
      <c r="S99" s="481"/>
      <c r="T99" s="48"/>
      <c r="U99" s="48"/>
      <c r="V99" s="48"/>
      <c r="W99" s="48"/>
      <c r="X99" s="48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</row>
    <row r="100" spans="1:49" ht="24">
      <c r="A100" s="574" t="s">
        <v>1257</v>
      </c>
      <c r="B100" s="455">
        <v>95</v>
      </c>
      <c r="C100" s="74" t="s">
        <v>771</v>
      </c>
      <c r="D100" s="75">
        <v>113342.81</v>
      </c>
      <c r="E100" s="262" t="s">
        <v>34</v>
      </c>
      <c r="F100" s="78">
        <v>2015</v>
      </c>
      <c r="G100" s="477"/>
      <c r="H100" s="425"/>
      <c r="I100" s="425"/>
      <c r="J100" s="425"/>
      <c r="K100" s="425"/>
      <c r="L100" s="425"/>
      <c r="M100" s="478"/>
      <c r="N100" s="478"/>
      <c r="O100" s="479"/>
      <c r="P100" s="479"/>
      <c r="Q100" s="479"/>
      <c r="R100" s="479"/>
      <c r="S100" s="481"/>
      <c r="T100" s="48"/>
      <c r="U100" s="48"/>
      <c r="V100" s="48"/>
      <c r="W100" s="48"/>
      <c r="X100" s="48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</row>
    <row r="101" spans="1:49" ht="24.75" thickBot="1">
      <c r="A101" s="574" t="s">
        <v>1257</v>
      </c>
      <c r="B101" s="455">
        <v>96</v>
      </c>
      <c r="C101" s="74" t="s">
        <v>772</v>
      </c>
      <c r="D101" s="75">
        <v>24484.95</v>
      </c>
      <c r="E101" s="262" t="s">
        <v>34</v>
      </c>
      <c r="F101" s="78">
        <v>2015</v>
      </c>
      <c r="G101" s="477"/>
      <c r="H101" s="425"/>
      <c r="I101" s="425"/>
      <c r="J101" s="425"/>
      <c r="K101" s="425"/>
      <c r="L101" s="425"/>
      <c r="M101" s="478"/>
      <c r="N101" s="478"/>
      <c r="O101" s="479"/>
      <c r="P101" s="479"/>
      <c r="Q101" s="479"/>
      <c r="R101" s="479"/>
      <c r="S101" s="481"/>
      <c r="T101" s="48"/>
      <c r="U101" s="48"/>
      <c r="V101" s="48"/>
      <c r="W101" s="48"/>
      <c r="X101" s="48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</row>
    <row r="102" spans="1:49">
      <c r="A102" s="574" t="s">
        <v>1257</v>
      </c>
      <c r="B102" s="445">
        <v>97</v>
      </c>
      <c r="C102" s="74" t="s">
        <v>773</v>
      </c>
      <c r="D102" s="75">
        <v>21999.31</v>
      </c>
      <c r="E102" s="262" t="s">
        <v>34</v>
      </c>
      <c r="F102" s="78">
        <v>2015</v>
      </c>
      <c r="G102" s="477"/>
      <c r="H102" s="425"/>
      <c r="I102" s="425"/>
      <c r="J102" s="425"/>
      <c r="K102" s="425"/>
      <c r="L102" s="425"/>
      <c r="M102" s="478"/>
      <c r="N102" s="478"/>
      <c r="O102" s="479"/>
      <c r="P102" s="479"/>
      <c r="Q102" s="479"/>
      <c r="R102" s="479"/>
      <c r="S102" s="481"/>
      <c r="T102" s="48"/>
      <c r="U102" s="48"/>
      <c r="V102" s="48"/>
      <c r="W102" s="48"/>
      <c r="X102" s="48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</row>
    <row r="103" spans="1:49">
      <c r="A103" s="574" t="s">
        <v>1257</v>
      </c>
      <c r="B103" s="455">
        <v>98</v>
      </c>
      <c r="C103" s="74" t="s">
        <v>774</v>
      </c>
      <c r="D103" s="75">
        <v>48580.09</v>
      </c>
      <c r="E103" s="262" t="s">
        <v>34</v>
      </c>
      <c r="F103" s="78">
        <v>2015</v>
      </c>
      <c r="G103" s="477"/>
      <c r="H103" s="425"/>
      <c r="I103" s="425"/>
      <c r="J103" s="425"/>
      <c r="K103" s="425"/>
      <c r="L103" s="425"/>
      <c r="M103" s="478"/>
      <c r="N103" s="478"/>
      <c r="O103" s="479"/>
      <c r="P103" s="479"/>
      <c r="Q103" s="479"/>
      <c r="R103" s="479"/>
      <c r="S103" s="481"/>
      <c r="T103" s="48"/>
      <c r="U103" s="48"/>
      <c r="V103" s="48"/>
      <c r="W103" s="48"/>
      <c r="X103" s="48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</row>
    <row r="104" spans="1:49" ht="15" thickBot="1">
      <c r="A104" s="574" t="s">
        <v>1257</v>
      </c>
      <c r="B104" s="455">
        <v>99</v>
      </c>
      <c r="C104" s="74" t="s">
        <v>775</v>
      </c>
      <c r="D104" s="75">
        <v>5848.65</v>
      </c>
      <c r="E104" s="262" t="s">
        <v>34</v>
      </c>
      <c r="F104" s="78">
        <v>2016</v>
      </c>
      <c r="G104" s="477"/>
      <c r="H104" s="425"/>
      <c r="I104" s="425"/>
      <c r="J104" s="425"/>
      <c r="K104" s="425"/>
      <c r="L104" s="425"/>
      <c r="M104" s="478"/>
      <c r="N104" s="478"/>
      <c r="O104" s="479"/>
      <c r="P104" s="479"/>
      <c r="Q104" s="479"/>
      <c r="R104" s="479"/>
      <c r="S104" s="481"/>
      <c r="T104" s="48"/>
      <c r="U104" s="48"/>
      <c r="V104" s="48"/>
      <c r="W104" s="48"/>
      <c r="X104" s="48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</row>
    <row r="105" spans="1:49" ht="15" thickBot="1">
      <c r="A105" s="574" t="s">
        <v>1257</v>
      </c>
      <c r="B105" s="445">
        <v>100</v>
      </c>
      <c r="C105" s="74" t="s">
        <v>776</v>
      </c>
      <c r="D105" s="75">
        <v>20765.330000000002</v>
      </c>
      <c r="E105" s="262" t="s">
        <v>34</v>
      </c>
      <c r="F105" s="78">
        <v>2016</v>
      </c>
      <c r="G105" s="477"/>
      <c r="H105" s="425"/>
      <c r="I105" s="425"/>
      <c r="J105" s="425"/>
      <c r="K105" s="425"/>
      <c r="L105" s="425"/>
      <c r="M105" s="478"/>
      <c r="N105" s="478"/>
      <c r="O105" s="479"/>
      <c r="P105" s="479"/>
      <c r="Q105" s="479"/>
      <c r="R105" s="479"/>
      <c r="S105" s="481"/>
      <c r="T105" s="48"/>
      <c r="U105" s="48"/>
      <c r="V105" s="48"/>
      <c r="W105" s="48"/>
      <c r="X105" s="48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</row>
    <row r="106" spans="1:49">
      <c r="A106" s="574" t="s">
        <v>1257</v>
      </c>
      <c r="B106" s="445">
        <v>101</v>
      </c>
      <c r="C106" s="74" t="s">
        <v>777</v>
      </c>
      <c r="D106" s="75">
        <v>15999.84</v>
      </c>
      <c r="E106" s="262" t="s">
        <v>34</v>
      </c>
      <c r="F106" s="78">
        <v>2016</v>
      </c>
      <c r="G106" s="477"/>
      <c r="H106" s="425"/>
      <c r="I106" s="425"/>
      <c r="J106" s="425"/>
      <c r="K106" s="425"/>
      <c r="L106" s="425"/>
      <c r="M106" s="478"/>
      <c r="N106" s="478"/>
      <c r="O106" s="479"/>
      <c r="P106" s="479"/>
      <c r="Q106" s="479"/>
      <c r="R106" s="479"/>
      <c r="S106" s="481"/>
      <c r="T106" s="48"/>
      <c r="U106" s="48"/>
      <c r="V106" s="48"/>
      <c r="W106" s="48"/>
      <c r="X106" s="48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</row>
    <row r="107" spans="1:49">
      <c r="A107" s="574" t="s">
        <v>1257</v>
      </c>
      <c r="B107" s="455">
        <v>102</v>
      </c>
      <c r="C107" s="74" t="s">
        <v>778</v>
      </c>
      <c r="D107" s="75">
        <v>14116.08</v>
      </c>
      <c r="E107" s="262" t="s">
        <v>34</v>
      </c>
      <c r="F107" s="78">
        <v>2016</v>
      </c>
      <c r="G107" s="477"/>
      <c r="H107" s="425"/>
      <c r="I107" s="425"/>
      <c r="J107" s="425"/>
      <c r="K107" s="425"/>
      <c r="L107" s="425"/>
      <c r="M107" s="478"/>
      <c r="N107" s="478"/>
      <c r="O107" s="479"/>
      <c r="P107" s="479"/>
      <c r="Q107" s="479"/>
      <c r="R107" s="479"/>
      <c r="S107" s="481"/>
      <c r="T107" s="48"/>
      <c r="U107" s="48"/>
      <c r="V107" s="48"/>
      <c r="W107" s="48"/>
      <c r="X107" s="48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</row>
    <row r="108" spans="1:49" ht="15" thickBot="1">
      <c r="A108" s="574" t="s">
        <v>1257</v>
      </c>
      <c r="B108" s="455">
        <v>103</v>
      </c>
      <c r="C108" s="74" t="s">
        <v>779</v>
      </c>
      <c r="D108" s="75">
        <v>6913.73</v>
      </c>
      <c r="E108" s="262" t="s">
        <v>34</v>
      </c>
      <c r="F108" s="78">
        <v>2016</v>
      </c>
      <c r="G108" s="477"/>
      <c r="H108" s="425"/>
      <c r="I108" s="425"/>
      <c r="J108" s="425"/>
      <c r="K108" s="425"/>
      <c r="L108" s="425"/>
      <c r="M108" s="478"/>
      <c r="N108" s="478"/>
      <c r="O108" s="479"/>
      <c r="P108" s="479"/>
      <c r="Q108" s="479"/>
      <c r="R108" s="479"/>
      <c r="S108" s="481"/>
      <c r="T108" s="48"/>
      <c r="U108" s="48"/>
      <c r="V108" s="48"/>
      <c r="W108" s="48"/>
      <c r="X108" s="48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</row>
    <row r="109" spans="1:49">
      <c r="A109" s="574" t="s">
        <v>1257</v>
      </c>
      <c r="B109" s="445">
        <v>104</v>
      </c>
      <c r="C109" s="74" t="s">
        <v>780</v>
      </c>
      <c r="D109" s="75">
        <v>13000</v>
      </c>
      <c r="E109" s="262" t="s">
        <v>34</v>
      </c>
      <c r="F109" s="78">
        <v>2016</v>
      </c>
      <c r="G109" s="477"/>
      <c r="H109" s="425"/>
      <c r="I109" s="425"/>
      <c r="J109" s="425"/>
      <c r="K109" s="425"/>
      <c r="L109" s="425"/>
      <c r="M109" s="478"/>
      <c r="N109" s="478"/>
      <c r="O109" s="479"/>
      <c r="P109" s="479"/>
      <c r="Q109" s="479"/>
      <c r="R109" s="479"/>
      <c r="S109" s="481"/>
      <c r="T109" s="48"/>
      <c r="U109" s="48"/>
      <c r="V109" s="48"/>
      <c r="W109" s="48"/>
      <c r="X109" s="48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</row>
    <row r="110" spans="1:49">
      <c r="A110" s="574" t="s">
        <v>1257</v>
      </c>
      <c r="B110" s="455">
        <v>105</v>
      </c>
      <c r="C110" s="74" t="s">
        <v>781</v>
      </c>
      <c r="D110" s="75">
        <v>10000</v>
      </c>
      <c r="E110" s="262" t="s">
        <v>34</v>
      </c>
      <c r="F110" s="78">
        <v>2016</v>
      </c>
      <c r="G110" s="477"/>
      <c r="H110" s="425"/>
      <c r="I110" s="425"/>
      <c r="J110" s="425"/>
      <c r="K110" s="425"/>
      <c r="L110" s="425"/>
      <c r="M110" s="478"/>
      <c r="N110" s="478"/>
      <c r="O110" s="479"/>
      <c r="P110" s="479"/>
      <c r="Q110" s="479"/>
      <c r="R110" s="479"/>
      <c r="S110" s="481"/>
      <c r="T110" s="48"/>
      <c r="U110" s="48"/>
      <c r="V110" s="48"/>
      <c r="W110" s="48"/>
      <c r="X110" s="48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</row>
    <row r="111" spans="1:49" ht="15" thickBot="1">
      <c r="A111" s="574" t="s">
        <v>1256</v>
      </c>
      <c r="B111" s="455">
        <v>106</v>
      </c>
      <c r="C111" s="74" t="s">
        <v>782</v>
      </c>
      <c r="D111" s="75">
        <v>5632.3</v>
      </c>
      <c r="E111" s="262" t="s">
        <v>34</v>
      </c>
      <c r="F111" s="78">
        <v>2016</v>
      </c>
      <c r="G111" s="477"/>
      <c r="H111" s="425"/>
      <c r="I111" s="425"/>
      <c r="J111" s="425"/>
      <c r="K111" s="425"/>
      <c r="L111" s="425"/>
      <c r="M111" s="478"/>
      <c r="N111" s="478"/>
      <c r="O111" s="479"/>
      <c r="P111" s="479"/>
      <c r="Q111" s="479"/>
      <c r="R111" s="479"/>
      <c r="S111" s="481"/>
      <c r="T111" s="48"/>
      <c r="U111" s="48"/>
      <c r="V111" s="48"/>
      <c r="W111" s="48"/>
      <c r="X111" s="48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</row>
    <row r="112" spans="1:49">
      <c r="A112" s="574" t="s">
        <v>1256</v>
      </c>
      <c r="B112" s="445">
        <v>107</v>
      </c>
      <c r="C112" s="74" t="s">
        <v>783</v>
      </c>
      <c r="D112" s="75">
        <v>4926.28</v>
      </c>
      <c r="E112" s="262" t="s">
        <v>34</v>
      </c>
      <c r="F112" s="78">
        <v>2016</v>
      </c>
      <c r="G112" s="477"/>
      <c r="H112" s="425"/>
      <c r="I112" s="425"/>
      <c r="J112" s="425"/>
      <c r="K112" s="425"/>
      <c r="L112" s="425"/>
      <c r="M112" s="478"/>
      <c r="N112" s="478"/>
      <c r="O112" s="479"/>
      <c r="P112" s="479"/>
      <c r="Q112" s="479"/>
      <c r="R112" s="479"/>
      <c r="S112" s="481"/>
      <c r="T112" s="48"/>
      <c r="U112" s="48"/>
      <c r="V112" s="48"/>
      <c r="W112" s="48"/>
      <c r="X112" s="48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</row>
    <row r="113" spans="1:49">
      <c r="A113" s="574" t="s">
        <v>1257</v>
      </c>
      <c r="B113" s="455">
        <v>108</v>
      </c>
      <c r="C113" s="74" t="s">
        <v>784</v>
      </c>
      <c r="D113" s="75">
        <v>16478.740000000002</v>
      </c>
      <c r="E113" s="262" t="s">
        <v>34</v>
      </c>
      <c r="F113" s="78">
        <v>2016</v>
      </c>
      <c r="G113" s="477"/>
      <c r="H113" s="425"/>
      <c r="I113" s="425"/>
      <c r="J113" s="425"/>
      <c r="K113" s="425"/>
      <c r="L113" s="425"/>
      <c r="M113" s="478"/>
      <c r="N113" s="478"/>
      <c r="O113" s="479"/>
      <c r="P113" s="479"/>
      <c r="Q113" s="479"/>
      <c r="R113" s="479"/>
      <c r="S113" s="481"/>
      <c r="T113" s="48"/>
      <c r="U113" s="48"/>
      <c r="V113" s="48"/>
      <c r="W113" s="48"/>
      <c r="X113" s="48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</row>
    <row r="114" spans="1:49" ht="15" thickBot="1">
      <c r="A114" s="574" t="s">
        <v>1257</v>
      </c>
      <c r="B114" s="455">
        <v>109</v>
      </c>
      <c r="C114" s="74" t="s">
        <v>785</v>
      </c>
      <c r="D114" s="75">
        <v>4944.8599999999997</v>
      </c>
      <c r="E114" s="262" t="s">
        <v>34</v>
      </c>
      <c r="F114" s="78">
        <v>2016</v>
      </c>
      <c r="G114" s="477"/>
      <c r="H114" s="425"/>
      <c r="I114" s="425"/>
      <c r="J114" s="425"/>
      <c r="K114" s="425"/>
      <c r="L114" s="425"/>
      <c r="M114" s="478"/>
      <c r="N114" s="478"/>
      <c r="O114" s="479"/>
      <c r="P114" s="479"/>
      <c r="Q114" s="479"/>
      <c r="R114" s="479"/>
      <c r="S114" s="481"/>
      <c r="T114" s="48"/>
      <c r="U114" s="48"/>
      <c r="V114" s="48"/>
      <c r="W114" s="48"/>
      <c r="X114" s="48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</row>
    <row r="115" spans="1:49" ht="15" thickBot="1">
      <c r="A115" s="574" t="s">
        <v>1257</v>
      </c>
      <c r="B115" s="445">
        <v>110</v>
      </c>
      <c r="C115" s="74" t="s">
        <v>786</v>
      </c>
      <c r="D115" s="75">
        <v>2052981.86</v>
      </c>
      <c r="E115" s="262" t="s">
        <v>34</v>
      </c>
      <c r="F115" s="78">
        <v>2016</v>
      </c>
      <c r="G115" s="477"/>
      <c r="H115" s="425"/>
      <c r="I115" s="425"/>
      <c r="J115" s="425"/>
      <c r="K115" s="425"/>
      <c r="L115" s="425"/>
      <c r="M115" s="478"/>
      <c r="N115" s="478"/>
      <c r="O115" s="479"/>
      <c r="P115" s="479"/>
      <c r="Q115" s="479"/>
      <c r="R115" s="479"/>
      <c r="S115" s="481"/>
      <c r="T115" s="48"/>
      <c r="U115" s="48"/>
      <c r="V115" s="48"/>
      <c r="W115" s="48"/>
      <c r="X115" s="48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</row>
    <row r="116" spans="1:49">
      <c r="A116" s="574" t="s">
        <v>1257</v>
      </c>
      <c r="B116" s="445">
        <v>111</v>
      </c>
      <c r="C116" s="74" t="s">
        <v>787</v>
      </c>
      <c r="D116" s="75">
        <v>7981.9</v>
      </c>
      <c r="E116" s="262" t="s">
        <v>34</v>
      </c>
      <c r="F116" s="78"/>
      <c r="G116" s="477"/>
      <c r="H116" s="425"/>
      <c r="I116" s="425"/>
      <c r="J116" s="425"/>
      <c r="K116" s="425"/>
      <c r="L116" s="425"/>
      <c r="M116" s="478"/>
      <c r="N116" s="478"/>
      <c r="O116" s="479"/>
      <c r="P116" s="479"/>
      <c r="Q116" s="479"/>
      <c r="R116" s="479"/>
      <c r="S116" s="481"/>
      <c r="T116" s="48"/>
      <c r="U116" s="48"/>
      <c r="V116" s="48"/>
      <c r="W116" s="48"/>
      <c r="X116" s="48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</row>
    <row r="117" spans="1:49">
      <c r="A117" s="574" t="s">
        <v>1257</v>
      </c>
      <c r="B117" s="455">
        <v>112</v>
      </c>
      <c r="C117" s="74" t="s">
        <v>788</v>
      </c>
      <c r="D117" s="75">
        <v>1000</v>
      </c>
      <c r="E117" s="262" t="s">
        <v>34</v>
      </c>
      <c r="F117" s="78"/>
      <c r="G117" s="477"/>
      <c r="H117" s="425"/>
      <c r="I117" s="425"/>
      <c r="J117" s="425"/>
      <c r="K117" s="425"/>
      <c r="L117" s="425"/>
      <c r="M117" s="478"/>
      <c r="N117" s="478"/>
      <c r="O117" s="479"/>
      <c r="P117" s="479"/>
      <c r="Q117" s="479"/>
      <c r="R117" s="479"/>
      <c r="S117" s="481"/>
      <c r="T117" s="48"/>
      <c r="U117" s="48"/>
      <c r="V117" s="48"/>
      <c r="W117" s="48"/>
      <c r="X117" s="48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</row>
    <row r="118" spans="1:49" ht="15" thickBot="1">
      <c r="A118" s="574" t="s">
        <v>1257</v>
      </c>
      <c r="B118" s="455">
        <v>113</v>
      </c>
      <c r="C118" s="74" t="s">
        <v>789</v>
      </c>
      <c r="D118" s="75">
        <v>15651.81</v>
      </c>
      <c r="E118" s="262" t="s">
        <v>34</v>
      </c>
      <c r="F118" s="78"/>
      <c r="G118" s="477"/>
      <c r="H118" s="425"/>
      <c r="I118" s="425"/>
      <c r="J118" s="425"/>
      <c r="K118" s="425"/>
      <c r="L118" s="425"/>
      <c r="M118" s="478"/>
      <c r="N118" s="478"/>
      <c r="O118" s="479"/>
      <c r="P118" s="479"/>
      <c r="Q118" s="479"/>
      <c r="R118" s="479"/>
      <c r="S118" s="481"/>
      <c r="T118" s="48"/>
      <c r="U118" s="48"/>
      <c r="V118" s="48"/>
      <c r="W118" s="48"/>
      <c r="X118" s="48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</row>
    <row r="119" spans="1:49">
      <c r="A119" s="574" t="s">
        <v>1257</v>
      </c>
      <c r="B119" s="445">
        <v>114</v>
      </c>
      <c r="C119" s="74" t="s">
        <v>790</v>
      </c>
      <c r="D119" s="75">
        <v>15587.6</v>
      </c>
      <c r="E119" s="262" t="s">
        <v>34</v>
      </c>
      <c r="F119" s="78"/>
      <c r="G119" s="477"/>
      <c r="H119" s="425"/>
      <c r="I119" s="425"/>
      <c r="J119" s="425"/>
      <c r="K119" s="425"/>
      <c r="L119" s="425"/>
      <c r="M119" s="478"/>
      <c r="N119" s="478"/>
      <c r="O119" s="479"/>
      <c r="P119" s="479"/>
      <c r="Q119" s="479"/>
      <c r="R119" s="479"/>
      <c r="S119" s="481"/>
      <c r="T119" s="48"/>
      <c r="U119" s="48"/>
      <c r="V119" s="48"/>
      <c r="W119" s="48"/>
      <c r="X119" s="48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</row>
    <row r="120" spans="1:49">
      <c r="A120" s="574" t="s">
        <v>1257</v>
      </c>
      <c r="B120" s="455">
        <v>115</v>
      </c>
      <c r="C120" s="74" t="s">
        <v>791</v>
      </c>
      <c r="D120" s="75">
        <v>11816.84</v>
      </c>
      <c r="E120" s="262" t="s">
        <v>34</v>
      </c>
      <c r="F120" s="78"/>
      <c r="G120" s="477"/>
      <c r="H120" s="425"/>
      <c r="I120" s="425"/>
      <c r="J120" s="425"/>
      <c r="K120" s="425"/>
      <c r="L120" s="425"/>
      <c r="M120" s="478"/>
      <c r="N120" s="478"/>
      <c r="O120" s="479"/>
      <c r="P120" s="479"/>
      <c r="Q120" s="479"/>
      <c r="R120" s="479"/>
      <c r="S120" s="481"/>
      <c r="T120" s="48"/>
      <c r="U120" s="48"/>
      <c r="V120" s="48"/>
      <c r="W120" s="48"/>
      <c r="X120" s="48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</row>
    <row r="121" spans="1:49" ht="15" thickBot="1">
      <c r="A121" s="574" t="s">
        <v>1257</v>
      </c>
      <c r="B121" s="455">
        <v>116</v>
      </c>
      <c r="C121" s="74" t="s">
        <v>792</v>
      </c>
      <c r="D121" s="75">
        <v>14508.72</v>
      </c>
      <c r="E121" s="262" t="s">
        <v>34</v>
      </c>
      <c r="F121" s="78"/>
      <c r="G121" s="477"/>
      <c r="H121" s="425"/>
      <c r="I121" s="425"/>
      <c r="J121" s="425"/>
      <c r="K121" s="425"/>
      <c r="L121" s="425"/>
      <c r="M121" s="478"/>
      <c r="N121" s="478"/>
      <c r="O121" s="479"/>
      <c r="P121" s="479"/>
      <c r="Q121" s="479"/>
      <c r="R121" s="479"/>
      <c r="S121" s="481"/>
      <c r="T121" s="48"/>
      <c r="U121" s="48"/>
      <c r="V121" s="48"/>
      <c r="W121" s="48"/>
      <c r="X121" s="48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</row>
    <row r="122" spans="1:49" ht="24">
      <c r="A122" s="574" t="s">
        <v>1257</v>
      </c>
      <c r="B122" s="445">
        <v>117</v>
      </c>
      <c r="C122" s="74" t="s">
        <v>793</v>
      </c>
      <c r="D122" s="75">
        <v>118051.59</v>
      </c>
      <c r="E122" s="262" t="s">
        <v>34</v>
      </c>
      <c r="F122" s="78">
        <v>2014</v>
      </c>
      <c r="G122" s="477"/>
      <c r="H122" s="425"/>
      <c r="I122" s="425"/>
      <c r="J122" s="425"/>
      <c r="K122" s="425"/>
      <c r="L122" s="425"/>
      <c r="M122" s="478"/>
      <c r="N122" s="478"/>
      <c r="O122" s="479"/>
      <c r="P122" s="479"/>
      <c r="Q122" s="479"/>
      <c r="R122" s="479"/>
      <c r="S122" s="481"/>
      <c r="T122" s="48"/>
      <c r="U122" s="48"/>
      <c r="V122" s="48"/>
      <c r="W122" s="48"/>
      <c r="X122" s="48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</row>
    <row r="123" spans="1:49" ht="24">
      <c r="A123" s="574" t="s">
        <v>1257</v>
      </c>
      <c r="B123" s="455">
        <v>118</v>
      </c>
      <c r="C123" s="74" t="s">
        <v>794</v>
      </c>
      <c r="D123" s="75">
        <v>162927.37</v>
      </c>
      <c r="E123" s="262" t="s">
        <v>34</v>
      </c>
      <c r="F123" s="78">
        <v>2014</v>
      </c>
      <c r="G123" s="477"/>
      <c r="H123" s="425"/>
      <c r="I123" s="425"/>
      <c r="J123" s="425"/>
      <c r="K123" s="425"/>
      <c r="L123" s="425"/>
      <c r="M123" s="478"/>
      <c r="N123" s="478"/>
      <c r="O123" s="479"/>
      <c r="P123" s="479"/>
      <c r="Q123" s="479"/>
      <c r="R123" s="479"/>
      <c r="S123" s="481"/>
      <c r="T123" s="48"/>
      <c r="U123" s="48"/>
      <c r="V123" s="48"/>
      <c r="W123" s="48"/>
      <c r="X123" s="48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</row>
    <row r="124" spans="1:49" ht="24.75" thickBot="1">
      <c r="A124" s="574" t="s">
        <v>1257</v>
      </c>
      <c r="B124" s="455">
        <v>119</v>
      </c>
      <c r="C124" s="74" t="s">
        <v>795</v>
      </c>
      <c r="D124" s="75">
        <v>83773.73</v>
      </c>
      <c r="E124" s="262" t="s">
        <v>34</v>
      </c>
      <c r="F124" s="78">
        <v>2014</v>
      </c>
      <c r="G124" s="477"/>
      <c r="H124" s="425"/>
      <c r="I124" s="425"/>
      <c r="J124" s="425"/>
      <c r="K124" s="425"/>
      <c r="L124" s="425"/>
      <c r="M124" s="478"/>
      <c r="N124" s="478"/>
      <c r="O124" s="479"/>
      <c r="P124" s="479"/>
      <c r="Q124" s="479"/>
      <c r="R124" s="479"/>
      <c r="S124" s="481"/>
      <c r="T124" s="48"/>
      <c r="U124" s="48"/>
      <c r="V124" s="48"/>
      <c r="W124" s="48"/>
      <c r="X124" s="48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</row>
    <row r="125" spans="1:49" ht="24.75" thickBot="1">
      <c r="A125" s="574" t="s">
        <v>1257</v>
      </c>
      <c r="B125" s="445">
        <v>120</v>
      </c>
      <c r="C125" s="74" t="s">
        <v>796</v>
      </c>
      <c r="D125" s="75">
        <v>58105.67</v>
      </c>
      <c r="E125" s="262" t="s">
        <v>34</v>
      </c>
      <c r="F125" s="78">
        <v>2014</v>
      </c>
      <c r="G125" s="477"/>
      <c r="H125" s="425"/>
      <c r="I125" s="425"/>
      <c r="J125" s="425"/>
      <c r="K125" s="425"/>
      <c r="L125" s="425"/>
      <c r="M125" s="478"/>
      <c r="N125" s="478"/>
      <c r="O125" s="479"/>
      <c r="P125" s="479"/>
      <c r="Q125" s="479"/>
      <c r="R125" s="479"/>
      <c r="S125" s="481"/>
      <c r="T125" s="48"/>
      <c r="U125" s="48"/>
      <c r="V125" s="48"/>
      <c r="W125" s="48"/>
      <c r="X125" s="48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</row>
    <row r="126" spans="1:49" ht="24">
      <c r="A126" s="574" t="s">
        <v>1257</v>
      </c>
      <c r="B126" s="445">
        <v>121</v>
      </c>
      <c r="C126" s="74" t="s">
        <v>797</v>
      </c>
      <c r="D126" s="75">
        <v>38785.199999999997</v>
      </c>
      <c r="E126" s="262" t="s">
        <v>34</v>
      </c>
      <c r="F126" s="78">
        <v>2014</v>
      </c>
      <c r="G126" s="477"/>
      <c r="H126" s="425"/>
      <c r="I126" s="425"/>
      <c r="J126" s="425"/>
      <c r="K126" s="425"/>
      <c r="L126" s="425"/>
      <c r="M126" s="478"/>
      <c r="N126" s="478"/>
      <c r="O126" s="479"/>
      <c r="P126" s="479"/>
      <c r="Q126" s="479"/>
      <c r="R126" s="479"/>
      <c r="S126" s="481"/>
      <c r="T126" s="48"/>
      <c r="U126" s="48"/>
      <c r="V126" s="48"/>
      <c r="W126" s="48"/>
      <c r="X126" s="48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</row>
    <row r="127" spans="1:49" ht="24">
      <c r="A127" s="574" t="s">
        <v>1257</v>
      </c>
      <c r="B127" s="455">
        <v>122</v>
      </c>
      <c r="C127" s="74" t="s">
        <v>798</v>
      </c>
      <c r="D127" s="75">
        <v>201054.5</v>
      </c>
      <c r="E127" s="262" t="s">
        <v>34</v>
      </c>
      <c r="F127" s="78">
        <v>2014</v>
      </c>
      <c r="G127" s="477"/>
      <c r="H127" s="425"/>
      <c r="I127" s="425"/>
      <c r="J127" s="425"/>
      <c r="K127" s="425"/>
      <c r="L127" s="425"/>
      <c r="M127" s="478"/>
      <c r="N127" s="478"/>
      <c r="O127" s="479"/>
      <c r="P127" s="479"/>
      <c r="Q127" s="479"/>
      <c r="R127" s="479"/>
      <c r="S127" s="481"/>
      <c r="T127" s="48"/>
      <c r="U127" s="48"/>
      <c r="V127" s="48"/>
      <c r="W127" s="48"/>
      <c r="X127" s="48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</row>
    <row r="128" spans="1:49" ht="24.75" thickBot="1">
      <c r="A128" s="574" t="s">
        <v>1257</v>
      </c>
      <c r="B128" s="455">
        <v>123</v>
      </c>
      <c r="C128" s="74" t="s">
        <v>799</v>
      </c>
      <c r="D128" s="75">
        <v>33983.79</v>
      </c>
      <c r="E128" s="262" t="s">
        <v>34</v>
      </c>
      <c r="F128" s="78">
        <v>2015</v>
      </c>
      <c r="G128" s="477"/>
      <c r="H128" s="425"/>
      <c r="I128" s="425"/>
      <c r="J128" s="425"/>
      <c r="K128" s="425"/>
      <c r="L128" s="425"/>
      <c r="M128" s="478"/>
      <c r="N128" s="478"/>
      <c r="O128" s="479"/>
      <c r="P128" s="479"/>
      <c r="Q128" s="479"/>
      <c r="R128" s="479"/>
      <c r="S128" s="481"/>
      <c r="T128" s="48"/>
      <c r="U128" s="48"/>
      <c r="V128" s="48"/>
      <c r="W128" s="48"/>
      <c r="X128" s="48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</row>
    <row r="129" spans="1:49" ht="36">
      <c r="A129" s="574" t="s">
        <v>1257</v>
      </c>
      <c r="B129" s="445">
        <v>124</v>
      </c>
      <c r="C129" s="74" t="s">
        <v>800</v>
      </c>
      <c r="D129" s="75">
        <v>14957.47</v>
      </c>
      <c r="E129" s="262" t="s">
        <v>34</v>
      </c>
      <c r="F129" s="78">
        <v>2015</v>
      </c>
      <c r="G129" s="477"/>
      <c r="H129" s="425"/>
      <c r="I129" s="425"/>
      <c r="J129" s="425"/>
      <c r="K129" s="425"/>
      <c r="L129" s="425"/>
      <c r="M129" s="478"/>
      <c r="N129" s="478"/>
      <c r="O129" s="479"/>
      <c r="P129" s="479"/>
      <c r="Q129" s="479"/>
      <c r="R129" s="479"/>
      <c r="S129" s="481"/>
      <c r="T129" s="48"/>
      <c r="U129" s="48"/>
      <c r="V129" s="48"/>
      <c r="W129" s="48"/>
      <c r="X129" s="48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</row>
    <row r="130" spans="1:49" ht="24">
      <c r="A130" s="574" t="s">
        <v>1257</v>
      </c>
      <c r="B130" s="455">
        <v>125</v>
      </c>
      <c r="C130" s="74" t="s">
        <v>801</v>
      </c>
      <c r="D130" s="75">
        <v>96988.18</v>
      </c>
      <c r="E130" s="262" t="s">
        <v>34</v>
      </c>
      <c r="F130" s="78">
        <v>2015</v>
      </c>
      <c r="G130" s="477"/>
      <c r="H130" s="425"/>
      <c r="I130" s="425"/>
      <c r="J130" s="425"/>
      <c r="K130" s="425"/>
      <c r="L130" s="425"/>
      <c r="M130" s="478"/>
      <c r="N130" s="478"/>
      <c r="O130" s="479"/>
      <c r="P130" s="479"/>
      <c r="Q130" s="479"/>
      <c r="R130" s="479"/>
      <c r="S130" s="481"/>
      <c r="T130" s="48"/>
      <c r="U130" s="48"/>
      <c r="V130" s="48"/>
      <c r="W130" s="48"/>
      <c r="X130" s="48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</row>
    <row r="131" spans="1:49" ht="15" thickBot="1">
      <c r="A131" s="574" t="s">
        <v>1257</v>
      </c>
      <c r="B131" s="455">
        <v>126</v>
      </c>
      <c r="C131" s="74" t="s">
        <v>802</v>
      </c>
      <c r="D131" s="75">
        <v>44541.99</v>
      </c>
      <c r="E131" s="262" t="s">
        <v>34</v>
      </c>
      <c r="F131" s="78">
        <v>2015</v>
      </c>
      <c r="G131" s="477"/>
      <c r="H131" s="425"/>
      <c r="I131" s="425"/>
      <c r="J131" s="425"/>
      <c r="K131" s="425"/>
      <c r="L131" s="425"/>
      <c r="M131" s="478"/>
      <c r="N131" s="478"/>
      <c r="O131" s="479"/>
      <c r="P131" s="479"/>
      <c r="Q131" s="479"/>
      <c r="R131" s="479"/>
      <c r="S131" s="481"/>
      <c r="T131" s="48"/>
      <c r="U131" s="48"/>
      <c r="V131" s="48"/>
      <c r="W131" s="48"/>
      <c r="X131" s="48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</row>
    <row r="132" spans="1:49" ht="36.75" thickBot="1">
      <c r="A132" s="574" t="s">
        <v>1257</v>
      </c>
      <c r="B132" s="445">
        <v>127</v>
      </c>
      <c r="C132" s="74" t="s">
        <v>803</v>
      </c>
      <c r="D132" s="75">
        <v>2176737.88</v>
      </c>
      <c r="E132" s="262" t="s">
        <v>34</v>
      </c>
      <c r="F132" s="78">
        <v>2019</v>
      </c>
      <c r="G132" s="477"/>
      <c r="H132" s="425"/>
      <c r="I132" s="425"/>
      <c r="J132" s="425"/>
      <c r="K132" s="425"/>
      <c r="L132" s="425"/>
      <c r="M132" s="478"/>
      <c r="N132" s="478"/>
      <c r="O132" s="479"/>
      <c r="P132" s="479"/>
      <c r="Q132" s="479"/>
      <c r="R132" s="479"/>
      <c r="S132" s="481"/>
      <c r="T132" s="48"/>
      <c r="U132" s="48"/>
      <c r="V132" s="48"/>
      <c r="W132" s="48"/>
      <c r="X132" s="48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</row>
    <row r="133" spans="1:49" ht="15" thickBot="1">
      <c r="A133" s="574" t="s">
        <v>1257</v>
      </c>
      <c r="B133" s="445">
        <v>128</v>
      </c>
      <c r="C133" s="74" t="s">
        <v>804</v>
      </c>
      <c r="D133" s="75">
        <v>6202.46</v>
      </c>
      <c r="E133" s="262" t="s">
        <v>34</v>
      </c>
      <c r="F133" s="78"/>
      <c r="G133" s="477"/>
      <c r="H133" s="425"/>
      <c r="I133" s="425"/>
      <c r="J133" s="425"/>
      <c r="K133" s="425"/>
      <c r="L133" s="425"/>
      <c r="M133" s="478"/>
      <c r="N133" s="478"/>
      <c r="O133" s="479"/>
      <c r="P133" s="479"/>
      <c r="Q133" s="479"/>
      <c r="R133" s="479"/>
      <c r="S133" s="481"/>
      <c r="T133" s="48"/>
      <c r="U133" s="48"/>
      <c r="V133" s="48"/>
      <c r="W133" s="48"/>
      <c r="X133" s="48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</row>
    <row r="134" spans="1:49" ht="15" thickBot="1">
      <c r="A134" s="574" t="s">
        <v>1257</v>
      </c>
      <c r="B134" s="445">
        <v>129</v>
      </c>
      <c r="C134" s="74" t="s">
        <v>805</v>
      </c>
      <c r="D134" s="75">
        <v>6225.62</v>
      </c>
      <c r="E134" s="262" t="s">
        <v>34</v>
      </c>
      <c r="F134" s="78"/>
      <c r="G134" s="477"/>
      <c r="H134" s="425"/>
      <c r="I134" s="425"/>
      <c r="J134" s="425"/>
      <c r="K134" s="425"/>
      <c r="L134" s="425"/>
      <c r="M134" s="478"/>
      <c r="N134" s="478"/>
      <c r="O134" s="479"/>
      <c r="P134" s="479"/>
      <c r="Q134" s="479"/>
      <c r="R134" s="479"/>
      <c r="S134" s="481"/>
      <c r="T134" s="48"/>
      <c r="U134" s="48"/>
      <c r="V134" s="48"/>
      <c r="W134" s="48"/>
      <c r="X134" s="48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</row>
    <row r="135" spans="1:49" ht="15" thickBot="1">
      <c r="A135" s="574" t="s">
        <v>1257</v>
      </c>
      <c r="B135" s="445">
        <v>130</v>
      </c>
      <c r="C135" s="74" t="s">
        <v>806</v>
      </c>
      <c r="D135" s="75">
        <v>109957.36</v>
      </c>
      <c r="E135" s="262" t="s">
        <v>34</v>
      </c>
      <c r="F135" s="78">
        <v>2020</v>
      </c>
      <c r="G135" s="477"/>
      <c r="H135" s="425"/>
      <c r="I135" s="425"/>
      <c r="J135" s="425"/>
      <c r="K135" s="425"/>
      <c r="L135" s="425"/>
      <c r="M135" s="478"/>
      <c r="N135" s="478"/>
      <c r="O135" s="479"/>
      <c r="P135" s="479"/>
      <c r="Q135" s="479"/>
      <c r="R135" s="479"/>
      <c r="S135" s="481"/>
      <c r="T135" s="48"/>
      <c r="U135" s="48"/>
      <c r="V135" s="48"/>
      <c r="W135" s="48"/>
      <c r="X135" s="48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</row>
    <row r="136" spans="1:49" ht="15" thickBot="1">
      <c r="A136" s="574" t="s">
        <v>1257</v>
      </c>
      <c r="B136" s="445">
        <v>131</v>
      </c>
      <c r="C136" s="74" t="s">
        <v>807</v>
      </c>
      <c r="D136" s="75">
        <v>10531</v>
      </c>
      <c r="E136" s="262" t="s">
        <v>34</v>
      </c>
      <c r="F136" s="78">
        <v>2019</v>
      </c>
      <c r="G136" s="477"/>
      <c r="H136" s="425"/>
      <c r="I136" s="425"/>
      <c r="J136" s="425"/>
      <c r="K136" s="425"/>
      <c r="L136" s="425"/>
      <c r="M136" s="478"/>
      <c r="N136" s="478"/>
      <c r="O136" s="479"/>
      <c r="P136" s="479"/>
      <c r="Q136" s="479"/>
      <c r="R136" s="479"/>
      <c r="S136" s="481"/>
      <c r="T136" s="48"/>
      <c r="U136" s="48"/>
      <c r="V136" s="48"/>
      <c r="W136" s="48"/>
      <c r="X136" s="48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</row>
    <row r="137" spans="1:49" ht="15" thickBot="1">
      <c r="A137" s="574" t="s">
        <v>1257</v>
      </c>
      <c r="B137" s="445">
        <v>132</v>
      </c>
      <c r="C137" s="74" t="s">
        <v>808</v>
      </c>
      <c r="D137" s="75">
        <v>95129.87</v>
      </c>
      <c r="E137" s="262" t="s">
        <v>34</v>
      </c>
      <c r="F137" s="78"/>
      <c r="G137" s="477"/>
      <c r="H137" s="425"/>
      <c r="I137" s="425"/>
      <c r="J137" s="425"/>
      <c r="K137" s="425"/>
      <c r="L137" s="425"/>
      <c r="M137" s="478"/>
      <c r="N137" s="478"/>
      <c r="O137" s="479"/>
      <c r="P137" s="479"/>
      <c r="Q137" s="479"/>
      <c r="R137" s="479"/>
      <c r="S137" s="481"/>
      <c r="T137" s="48"/>
      <c r="U137" s="48"/>
      <c r="V137" s="48"/>
      <c r="W137" s="48"/>
      <c r="X137" s="48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</row>
    <row r="138" spans="1:49" ht="15" thickBot="1">
      <c r="A138" s="574" t="s">
        <v>1257</v>
      </c>
      <c r="B138" s="445">
        <v>133</v>
      </c>
      <c r="C138" s="74" t="s">
        <v>809</v>
      </c>
      <c r="D138" s="75">
        <v>49457.88</v>
      </c>
      <c r="E138" s="262" t="s">
        <v>34</v>
      </c>
      <c r="F138" s="78"/>
      <c r="G138" s="477"/>
      <c r="H138" s="425"/>
      <c r="I138" s="425"/>
      <c r="J138" s="425"/>
      <c r="K138" s="425"/>
      <c r="L138" s="425"/>
      <c r="M138" s="478"/>
      <c r="N138" s="478"/>
      <c r="O138" s="479"/>
      <c r="P138" s="479"/>
      <c r="Q138" s="479"/>
      <c r="R138" s="479"/>
      <c r="S138" s="481"/>
      <c r="T138" s="48"/>
      <c r="U138" s="48"/>
      <c r="V138" s="48"/>
      <c r="W138" s="48"/>
      <c r="X138" s="48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</row>
    <row r="139" spans="1:49" ht="15" thickBot="1">
      <c r="A139" s="574" t="s">
        <v>1257</v>
      </c>
      <c r="B139" s="445">
        <v>134</v>
      </c>
      <c r="C139" s="74" t="s">
        <v>810</v>
      </c>
      <c r="D139" s="75">
        <v>2418.25</v>
      </c>
      <c r="E139" s="262" t="s">
        <v>34</v>
      </c>
      <c r="F139" s="78"/>
      <c r="G139" s="477"/>
      <c r="H139" s="425"/>
      <c r="I139" s="425"/>
      <c r="J139" s="425"/>
      <c r="K139" s="425"/>
      <c r="L139" s="425"/>
      <c r="M139" s="478"/>
      <c r="N139" s="478"/>
      <c r="O139" s="479"/>
      <c r="P139" s="479"/>
      <c r="Q139" s="479"/>
      <c r="R139" s="479"/>
      <c r="S139" s="481"/>
      <c r="T139" s="48"/>
      <c r="U139" s="48"/>
      <c r="V139" s="48"/>
      <c r="W139" s="48"/>
      <c r="X139" s="48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</row>
    <row r="140" spans="1:49" ht="15" thickBot="1">
      <c r="A140" s="574" t="s">
        <v>1257</v>
      </c>
      <c r="B140" s="445">
        <v>135</v>
      </c>
      <c r="C140" s="74" t="s">
        <v>811</v>
      </c>
      <c r="D140" s="75">
        <v>11003.3</v>
      </c>
      <c r="E140" s="262" t="s">
        <v>34</v>
      </c>
      <c r="F140" s="78"/>
      <c r="G140" s="477"/>
      <c r="H140" s="425"/>
      <c r="I140" s="425"/>
      <c r="J140" s="425"/>
      <c r="K140" s="425"/>
      <c r="L140" s="425"/>
      <c r="M140" s="478"/>
      <c r="N140" s="478"/>
      <c r="O140" s="479"/>
      <c r="P140" s="479"/>
      <c r="Q140" s="479"/>
      <c r="R140" s="479"/>
      <c r="S140" s="481"/>
      <c r="T140" s="48"/>
      <c r="U140" s="48"/>
      <c r="V140" s="48"/>
      <c r="W140" s="48"/>
      <c r="X140" s="48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</row>
    <row r="141" spans="1:49" ht="24.75" thickBot="1">
      <c r="A141" s="574" t="s">
        <v>1257</v>
      </c>
      <c r="B141" s="445">
        <v>136</v>
      </c>
      <c r="C141" s="74" t="s">
        <v>812</v>
      </c>
      <c r="D141" s="75">
        <v>1878.4</v>
      </c>
      <c r="E141" s="262" t="s">
        <v>34</v>
      </c>
      <c r="F141" s="78"/>
      <c r="G141" s="477"/>
      <c r="H141" s="425"/>
      <c r="I141" s="425"/>
      <c r="J141" s="425"/>
      <c r="K141" s="425"/>
      <c r="L141" s="425"/>
      <c r="M141" s="478"/>
      <c r="N141" s="478"/>
      <c r="O141" s="479"/>
      <c r="P141" s="479"/>
      <c r="Q141" s="479"/>
      <c r="R141" s="479"/>
      <c r="S141" s="481"/>
      <c r="T141" s="48"/>
      <c r="U141" s="48"/>
      <c r="V141" s="48"/>
      <c r="W141" s="48"/>
      <c r="X141" s="48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</row>
    <row r="142" spans="1:49" ht="15" thickBot="1">
      <c r="A142" s="574" t="s">
        <v>1257</v>
      </c>
      <c r="B142" s="445">
        <v>137</v>
      </c>
      <c r="C142" s="74" t="s">
        <v>813</v>
      </c>
      <c r="D142" s="75">
        <v>87711.93</v>
      </c>
      <c r="E142" s="262" t="s">
        <v>34</v>
      </c>
      <c r="F142" s="78"/>
      <c r="G142" s="477"/>
      <c r="H142" s="425"/>
      <c r="I142" s="425"/>
      <c r="J142" s="425"/>
      <c r="K142" s="425"/>
      <c r="L142" s="425"/>
      <c r="M142" s="478"/>
      <c r="N142" s="478"/>
      <c r="O142" s="479"/>
      <c r="P142" s="479"/>
      <c r="Q142" s="479"/>
      <c r="R142" s="479"/>
      <c r="S142" s="481"/>
      <c r="T142" s="48"/>
      <c r="U142" s="48"/>
      <c r="V142" s="48"/>
      <c r="W142" s="48"/>
      <c r="X142" s="48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</row>
    <row r="143" spans="1:49" ht="15" thickBot="1">
      <c r="A143" s="574" t="s">
        <v>1257</v>
      </c>
      <c r="B143" s="445">
        <v>138</v>
      </c>
      <c r="C143" s="74" t="s">
        <v>814</v>
      </c>
      <c r="D143" s="75">
        <v>18664.25</v>
      </c>
      <c r="E143" s="262" t="s">
        <v>34</v>
      </c>
      <c r="F143" s="78"/>
      <c r="G143" s="477"/>
      <c r="H143" s="425"/>
      <c r="I143" s="425"/>
      <c r="J143" s="425"/>
      <c r="K143" s="425"/>
      <c r="L143" s="425"/>
      <c r="M143" s="478"/>
      <c r="N143" s="478"/>
      <c r="O143" s="479"/>
      <c r="P143" s="479"/>
      <c r="Q143" s="479"/>
      <c r="R143" s="479"/>
      <c r="S143" s="481"/>
      <c r="T143" s="48"/>
      <c r="U143" s="48"/>
      <c r="V143" s="48"/>
      <c r="W143" s="48"/>
      <c r="X143" s="48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</row>
    <row r="144" spans="1:49" ht="24.75" thickBot="1">
      <c r="A144" s="574" t="s">
        <v>1257</v>
      </c>
      <c r="B144" s="445">
        <v>139</v>
      </c>
      <c r="C144" s="74" t="s">
        <v>815</v>
      </c>
      <c r="D144" s="75">
        <v>11367.2</v>
      </c>
      <c r="E144" s="262" t="s">
        <v>34</v>
      </c>
      <c r="F144" s="78"/>
      <c r="G144" s="477"/>
      <c r="H144" s="425"/>
      <c r="I144" s="425"/>
      <c r="J144" s="425"/>
      <c r="K144" s="425"/>
      <c r="L144" s="425"/>
      <c r="M144" s="478"/>
      <c r="N144" s="478"/>
      <c r="O144" s="479"/>
      <c r="P144" s="479"/>
      <c r="Q144" s="479"/>
      <c r="R144" s="479"/>
      <c r="S144" s="481"/>
      <c r="T144" s="48"/>
      <c r="U144" s="48"/>
      <c r="V144" s="48"/>
      <c r="W144" s="48"/>
      <c r="X144" s="48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</row>
    <row r="145" spans="1:49" ht="15" thickBot="1">
      <c r="A145" s="574" t="s">
        <v>1257</v>
      </c>
      <c r="B145" s="445">
        <v>140</v>
      </c>
      <c r="C145" s="74" t="s">
        <v>816</v>
      </c>
      <c r="D145" s="75">
        <v>11186.62</v>
      </c>
      <c r="E145" s="262" t="s">
        <v>34</v>
      </c>
      <c r="F145" s="78"/>
      <c r="G145" s="477"/>
      <c r="H145" s="425"/>
      <c r="I145" s="425"/>
      <c r="J145" s="425"/>
      <c r="K145" s="425"/>
      <c r="L145" s="425"/>
      <c r="M145" s="478"/>
      <c r="N145" s="478"/>
      <c r="O145" s="479"/>
      <c r="P145" s="479"/>
      <c r="Q145" s="479"/>
      <c r="R145" s="479"/>
      <c r="S145" s="481"/>
      <c r="T145" s="48"/>
      <c r="U145" s="48"/>
      <c r="V145" s="48"/>
      <c r="W145" s="48"/>
      <c r="X145" s="48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</row>
    <row r="146" spans="1:49" ht="15" thickBot="1">
      <c r="A146" s="574" t="s">
        <v>1257</v>
      </c>
      <c r="B146" s="445">
        <v>141</v>
      </c>
      <c r="C146" s="74" t="s">
        <v>817</v>
      </c>
      <c r="D146" s="75">
        <v>51471.97</v>
      </c>
      <c r="E146" s="262" t="s">
        <v>34</v>
      </c>
      <c r="F146" s="78"/>
      <c r="G146" s="477"/>
      <c r="H146" s="425"/>
      <c r="I146" s="425"/>
      <c r="J146" s="425"/>
      <c r="K146" s="425"/>
      <c r="L146" s="425"/>
      <c r="M146" s="478"/>
      <c r="N146" s="478"/>
      <c r="O146" s="479"/>
      <c r="P146" s="479"/>
      <c r="Q146" s="479"/>
      <c r="R146" s="479"/>
      <c r="S146" s="481"/>
      <c r="T146" s="48"/>
      <c r="U146" s="48"/>
      <c r="V146" s="48"/>
      <c r="W146" s="48"/>
      <c r="X146" s="48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</row>
    <row r="147" spans="1:49" ht="15" thickBot="1">
      <c r="A147" s="574" t="s">
        <v>1257</v>
      </c>
      <c r="B147" s="445">
        <v>142</v>
      </c>
      <c r="C147" s="74" t="s">
        <v>818</v>
      </c>
      <c r="D147" s="75">
        <v>307001.38</v>
      </c>
      <c r="E147" s="262" t="s">
        <v>34</v>
      </c>
      <c r="F147" s="78"/>
      <c r="G147" s="477"/>
      <c r="H147" s="425"/>
      <c r="I147" s="425"/>
      <c r="J147" s="425"/>
      <c r="K147" s="425"/>
      <c r="L147" s="425"/>
      <c r="M147" s="478"/>
      <c r="N147" s="478"/>
      <c r="O147" s="479"/>
      <c r="P147" s="479"/>
      <c r="Q147" s="479"/>
      <c r="R147" s="479"/>
      <c r="S147" s="481"/>
      <c r="T147" s="48"/>
      <c r="U147" s="48"/>
      <c r="V147" s="48"/>
      <c r="W147" s="48"/>
      <c r="X147" s="48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</row>
    <row r="148" spans="1:49" ht="15" thickBot="1">
      <c r="A148" s="574" t="s">
        <v>1257</v>
      </c>
      <c r="B148" s="445">
        <v>143</v>
      </c>
      <c r="C148" s="74" t="s">
        <v>819</v>
      </c>
      <c r="D148" s="75">
        <v>8507.27</v>
      </c>
      <c r="E148" s="262" t="s">
        <v>34</v>
      </c>
      <c r="F148" s="78"/>
      <c r="G148" s="477"/>
      <c r="H148" s="425"/>
      <c r="I148" s="425"/>
      <c r="J148" s="425"/>
      <c r="K148" s="425"/>
      <c r="L148" s="425"/>
      <c r="M148" s="478"/>
      <c r="N148" s="478"/>
      <c r="O148" s="479"/>
      <c r="P148" s="479"/>
      <c r="Q148" s="479"/>
      <c r="R148" s="479"/>
      <c r="S148" s="481"/>
      <c r="T148" s="48"/>
      <c r="U148" s="48"/>
      <c r="V148" s="48"/>
      <c r="W148" s="48"/>
      <c r="X148" s="48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</row>
    <row r="149" spans="1:49" ht="15" thickBot="1">
      <c r="A149" s="574" t="s">
        <v>1257</v>
      </c>
      <c r="B149" s="445">
        <v>144</v>
      </c>
      <c r="C149" s="74" t="s">
        <v>820</v>
      </c>
      <c r="D149" s="75">
        <v>3266.75</v>
      </c>
      <c r="E149" s="262" t="s">
        <v>34</v>
      </c>
      <c r="F149" s="78"/>
      <c r="G149" s="477"/>
      <c r="H149" s="425"/>
      <c r="I149" s="425"/>
      <c r="J149" s="425"/>
      <c r="K149" s="425"/>
      <c r="L149" s="425"/>
      <c r="M149" s="478"/>
      <c r="N149" s="478"/>
      <c r="O149" s="479"/>
      <c r="P149" s="479"/>
      <c r="Q149" s="479"/>
      <c r="R149" s="479"/>
      <c r="S149" s="481"/>
      <c r="T149" s="48"/>
      <c r="U149" s="48"/>
      <c r="V149" s="48"/>
      <c r="W149" s="48"/>
      <c r="X149" s="48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</row>
    <row r="150" spans="1:49" ht="15" thickBot="1">
      <c r="A150" s="574" t="s">
        <v>1257</v>
      </c>
      <c r="B150" s="445">
        <v>145</v>
      </c>
      <c r="C150" s="74" t="s">
        <v>821</v>
      </c>
      <c r="D150" s="75">
        <v>2693.7</v>
      </c>
      <c r="E150" s="262" t="s">
        <v>34</v>
      </c>
      <c r="F150" s="78"/>
      <c r="G150" s="477"/>
      <c r="H150" s="425"/>
      <c r="I150" s="425"/>
      <c r="J150" s="425"/>
      <c r="K150" s="425"/>
      <c r="L150" s="425"/>
      <c r="M150" s="478"/>
      <c r="N150" s="478"/>
      <c r="O150" s="479"/>
      <c r="P150" s="479"/>
      <c r="Q150" s="479"/>
      <c r="R150" s="479"/>
      <c r="S150" s="481"/>
      <c r="T150" s="48"/>
      <c r="U150" s="48"/>
      <c r="V150" s="48"/>
      <c r="W150" s="48"/>
      <c r="X150" s="48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</row>
    <row r="151" spans="1:49" ht="15" thickBot="1">
      <c r="A151" s="574" t="s">
        <v>1257</v>
      </c>
      <c r="B151" s="445">
        <v>146</v>
      </c>
      <c r="C151" s="74" t="s">
        <v>822</v>
      </c>
      <c r="D151" s="75">
        <v>3484.55</v>
      </c>
      <c r="E151" s="262" t="s">
        <v>34</v>
      </c>
      <c r="F151" s="78"/>
      <c r="G151" s="477"/>
      <c r="H151" s="425"/>
      <c r="I151" s="425"/>
      <c r="J151" s="425"/>
      <c r="K151" s="425"/>
      <c r="L151" s="425"/>
      <c r="M151" s="478"/>
      <c r="N151" s="478"/>
      <c r="O151" s="479"/>
      <c r="P151" s="479"/>
      <c r="Q151" s="479"/>
      <c r="R151" s="479"/>
      <c r="S151" s="481"/>
      <c r="T151" s="48"/>
      <c r="U151" s="48"/>
      <c r="V151" s="48"/>
      <c r="W151" s="48"/>
      <c r="X151" s="48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</row>
    <row r="152" spans="1:49" ht="15" thickBot="1">
      <c r="A152" s="574" t="s">
        <v>1257</v>
      </c>
      <c r="B152" s="445">
        <v>147</v>
      </c>
      <c r="C152" s="74" t="s">
        <v>823</v>
      </c>
      <c r="D152" s="75">
        <v>78111</v>
      </c>
      <c r="E152" s="262" t="s">
        <v>34</v>
      </c>
      <c r="F152" s="78"/>
      <c r="G152" s="477"/>
      <c r="H152" s="425"/>
      <c r="I152" s="425"/>
      <c r="J152" s="425"/>
      <c r="K152" s="425"/>
      <c r="L152" s="425"/>
      <c r="M152" s="478"/>
      <c r="N152" s="478"/>
      <c r="O152" s="479"/>
      <c r="P152" s="479"/>
      <c r="Q152" s="479"/>
      <c r="R152" s="479"/>
      <c r="S152" s="481"/>
      <c r="T152" s="48"/>
      <c r="U152" s="48"/>
      <c r="V152" s="48"/>
      <c r="W152" s="48"/>
      <c r="X152" s="48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</row>
    <row r="153" spans="1:49" ht="15" thickBot="1">
      <c r="A153" s="574" t="s">
        <v>1257</v>
      </c>
      <c r="B153" s="445">
        <v>148</v>
      </c>
      <c r="C153" s="74" t="s">
        <v>824</v>
      </c>
      <c r="D153" s="75">
        <v>1092.72</v>
      </c>
      <c r="E153" s="262" t="s">
        <v>34</v>
      </c>
      <c r="F153" s="78"/>
      <c r="G153" s="477"/>
      <c r="H153" s="425"/>
      <c r="I153" s="425"/>
      <c r="J153" s="425"/>
      <c r="K153" s="425"/>
      <c r="L153" s="425"/>
      <c r="M153" s="478"/>
      <c r="N153" s="478"/>
      <c r="O153" s="479"/>
      <c r="P153" s="479"/>
      <c r="Q153" s="479"/>
      <c r="R153" s="479"/>
      <c r="S153" s="481"/>
      <c r="T153" s="48"/>
      <c r="U153" s="48"/>
      <c r="V153" s="48"/>
      <c r="W153" s="48"/>
      <c r="X153" s="48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</row>
    <row r="154" spans="1:49" ht="15" thickBot="1">
      <c r="A154" s="574" t="s">
        <v>1257</v>
      </c>
      <c r="B154" s="445">
        <v>149</v>
      </c>
      <c r="C154" s="74" t="s">
        <v>825</v>
      </c>
      <c r="D154" s="75">
        <v>703.91</v>
      </c>
      <c r="E154" s="262" t="s">
        <v>34</v>
      </c>
      <c r="F154" s="78"/>
      <c r="G154" s="477"/>
      <c r="H154" s="425"/>
      <c r="I154" s="425"/>
      <c r="J154" s="425"/>
      <c r="K154" s="425"/>
      <c r="L154" s="425"/>
      <c r="M154" s="478"/>
      <c r="N154" s="478"/>
      <c r="O154" s="479"/>
      <c r="P154" s="479"/>
      <c r="Q154" s="479"/>
      <c r="R154" s="479"/>
      <c r="S154" s="481"/>
      <c r="T154" s="48"/>
      <c r="U154" s="48"/>
      <c r="V154" s="48"/>
      <c r="W154" s="48"/>
      <c r="X154" s="48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</row>
    <row r="155" spans="1:49" ht="15" thickBot="1">
      <c r="A155" s="574" t="s">
        <v>1257</v>
      </c>
      <c r="B155" s="445">
        <v>150</v>
      </c>
      <c r="C155" s="74" t="s">
        <v>826</v>
      </c>
      <c r="D155" s="75">
        <v>8996.2199999999993</v>
      </c>
      <c r="E155" s="262" t="s">
        <v>34</v>
      </c>
      <c r="F155" s="78">
        <v>2017</v>
      </c>
      <c r="G155" s="477"/>
      <c r="H155" s="425"/>
      <c r="I155" s="425"/>
      <c r="J155" s="425"/>
      <c r="K155" s="425"/>
      <c r="L155" s="425"/>
      <c r="M155" s="478"/>
      <c r="N155" s="478"/>
      <c r="O155" s="479"/>
      <c r="P155" s="479"/>
      <c r="Q155" s="479"/>
      <c r="R155" s="479"/>
      <c r="S155" s="481"/>
      <c r="T155" s="48"/>
      <c r="U155" s="48"/>
      <c r="V155" s="48"/>
      <c r="W155" s="48"/>
      <c r="X155" s="48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</row>
    <row r="156" spans="1:49" ht="15" thickBot="1">
      <c r="A156" s="574" t="s">
        <v>1257</v>
      </c>
      <c r="B156" s="445">
        <v>151</v>
      </c>
      <c r="C156" s="74" t="s">
        <v>827</v>
      </c>
      <c r="D156" s="75">
        <v>12901</v>
      </c>
      <c r="E156" s="262" t="s">
        <v>34</v>
      </c>
      <c r="F156" s="78">
        <v>2017</v>
      </c>
      <c r="G156" s="477"/>
      <c r="H156" s="425"/>
      <c r="I156" s="425"/>
      <c r="J156" s="425"/>
      <c r="K156" s="425"/>
      <c r="L156" s="425"/>
      <c r="M156" s="478"/>
      <c r="N156" s="478"/>
      <c r="O156" s="479"/>
      <c r="P156" s="479"/>
      <c r="Q156" s="479"/>
      <c r="R156" s="479"/>
      <c r="S156" s="481"/>
      <c r="T156" s="48"/>
      <c r="U156" s="48"/>
      <c r="V156" s="48"/>
      <c r="W156" s="48"/>
      <c r="X156" s="48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</row>
    <row r="157" spans="1:49" ht="15" thickBot="1">
      <c r="A157" s="574" t="s">
        <v>1257</v>
      </c>
      <c r="B157" s="445">
        <v>152</v>
      </c>
      <c r="C157" s="74" t="s">
        <v>828</v>
      </c>
      <c r="D157" s="75">
        <v>17980</v>
      </c>
      <c r="E157" s="262" t="s">
        <v>34</v>
      </c>
      <c r="F157" s="78">
        <v>2017</v>
      </c>
      <c r="G157" s="477"/>
      <c r="H157" s="425"/>
      <c r="I157" s="425"/>
      <c r="J157" s="425"/>
      <c r="K157" s="425"/>
      <c r="L157" s="425"/>
      <c r="M157" s="478"/>
      <c r="N157" s="478"/>
      <c r="O157" s="479"/>
      <c r="P157" s="479"/>
      <c r="Q157" s="479"/>
      <c r="R157" s="479"/>
      <c r="S157" s="481"/>
      <c r="T157" s="48"/>
      <c r="U157" s="48"/>
      <c r="V157" s="48"/>
      <c r="W157" s="48"/>
      <c r="X157" s="48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</row>
    <row r="158" spans="1:49" ht="15" thickBot="1">
      <c r="A158" s="574" t="s">
        <v>1257</v>
      </c>
      <c r="B158" s="445">
        <v>153</v>
      </c>
      <c r="C158" s="74" t="s">
        <v>829</v>
      </c>
      <c r="D158" s="75">
        <v>13138.95</v>
      </c>
      <c r="E158" s="262" t="s">
        <v>34</v>
      </c>
      <c r="F158" s="78">
        <v>2017</v>
      </c>
      <c r="G158" s="477"/>
      <c r="H158" s="425"/>
      <c r="I158" s="425"/>
      <c r="J158" s="425"/>
      <c r="K158" s="425"/>
      <c r="L158" s="425"/>
      <c r="M158" s="478"/>
      <c r="N158" s="478"/>
      <c r="O158" s="479"/>
      <c r="P158" s="479"/>
      <c r="Q158" s="479"/>
      <c r="R158" s="479"/>
      <c r="S158" s="481"/>
      <c r="T158" s="48"/>
      <c r="U158" s="48"/>
      <c r="V158" s="48"/>
      <c r="W158" s="48"/>
      <c r="X158" s="48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</row>
    <row r="159" spans="1:49" ht="15" thickBot="1">
      <c r="A159" s="574" t="s">
        <v>1257</v>
      </c>
      <c r="B159" s="445">
        <v>154</v>
      </c>
      <c r="C159" s="74" t="s">
        <v>830</v>
      </c>
      <c r="D159" s="75">
        <v>100039.39</v>
      </c>
      <c r="E159" s="262" t="s">
        <v>34</v>
      </c>
      <c r="F159" s="78">
        <v>2017</v>
      </c>
      <c r="G159" s="477"/>
      <c r="H159" s="425"/>
      <c r="I159" s="425"/>
      <c r="J159" s="425"/>
      <c r="K159" s="425"/>
      <c r="L159" s="425"/>
      <c r="M159" s="478"/>
      <c r="N159" s="478"/>
      <c r="O159" s="479"/>
      <c r="P159" s="479"/>
      <c r="Q159" s="479"/>
      <c r="R159" s="479"/>
      <c r="S159" s="481"/>
      <c r="T159" s="48"/>
      <c r="U159" s="48"/>
      <c r="V159" s="48"/>
      <c r="W159" s="48"/>
      <c r="X159" s="48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</row>
    <row r="160" spans="1:49" ht="15" thickBot="1">
      <c r="A160" s="574" t="s">
        <v>1257</v>
      </c>
      <c r="B160" s="445">
        <v>155</v>
      </c>
      <c r="C160" s="74" t="s">
        <v>831</v>
      </c>
      <c r="D160" s="75">
        <v>9600</v>
      </c>
      <c r="E160" s="262" t="s">
        <v>34</v>
      </c>
      <c r="F160" s="78">
        <v>2017</v>
      </c>
      <c r="G160" s="477"/>
      <c r="H160" s="425"/>
      <c r="I160" s="425"/>
      <c r="J160" s="425"/>
      <c r="K160" s="425"/>
      <c r="L160" s="425"/>
      <c r="M160" s="478"/>
      <c r="N160" s="478"/>
      <c r="O160" s="479"/>
      <c r="P160" s="479"/>
      <c r="Q160" s="479"/>
      <c r="R160" s="479"/>
      <c r="S160" s="481"/>
      <c r="T160" s="48"/>
      <c r="U160" s="48"/>
      <c r="V160" s="48"/>
      <c r="W160" s="48"/>
      <c r="X160" s="48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</row>
    <row r="161" spans="1:49" ht="15" thickBot="1">
      <c r="A161" s="574" t="s">
        <v>1257</v>
      </c>
      <c r="B161" s="445">
        <v>156</v>
      </c>
      <c r="C161" s="74" t="s">
        <v>832</v>
      </c>
      <c r="D161" s="75">
        <v>4046.7</v>
      </c>
      <c r="E161" s="262" t="s">
        <v>34</v>
      </c>
      <c r="F161" s="78">
        <v>2017</v>
      </c>
      <c r="G161" s="477"/>
      <c r="H161" s="425"/>
      <c r="I161" s="425"/>
      <c r="J161" s="425"/>
      <c r="K161" s="425"/>
      <c r="L161" s="425"/>
      <c r="M161" s="478"/>
      <c r="N161" s="478"/>
      <c r="O161" s="479"/>
      <c r="P161" s="479"/>
      <c r="Q161" s="479"/>
      <c r="R161" s="479"/>
      <c r="S161" s="481"/>
      <c r="T161" s="48"/>
      <c r="U161" s="48"/>
      <c r="V161" s="48"/>
      <c r="W161" s="48"/>
      <c r="X161" s="48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</row>
    <row r="162" spans="1:49" ht="15" thickBot="1">
      <c r="A162" s="574" t="s">
        <v>1257</v>
      </c>
      <c r="B162" s="445">
        <v>157</v>
      </c>
      <c r="C162" s="74" t="s">
        <v>833</v>
      </c>
      <c r="D162" s="75">
        <v>3800.7</v>
      </c>
      <c r="E162" s="262" t="s">
        <v>34</v>
      </c>
      <c r="F162" s="78">
        <v>2017</v>
      </c>
      <c r="G162" s="477"/>
      <c r="H162" s="425"/>
      <c r="I162" s="425"/>
      <c r="J162" s="425"/>
      <c r="K162" s="425"/>
      <c r="L162" s="425"/>
      <c r="M162" s="478"/>
      <c r="N162" s="478"/>
      <c r="O162" s="479"/>
      <c r="P162" s="479"/>
      <c r="Q162" s="479"/>
      <c r="R162" s="479"/>
      <c r="S162" s="481"/>
      <c r="T162" s="48"/>
      <c r="U162" s="48"/>
      <c r="V162" s="48"/>
      <c r="W162" s="48"/>
      <c r="X162" s="48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</row>
    <row r="163" spans="1:49" ht="15" thickBot="1">
      <c r="A163" s="574" t="s">
        <v>1257</v>
      </c>
      <c r="B163" s="445">
        <v>158</v>
      </c>
      <c r="C163" s="74" t="s">
        <v>834</v>
      </c>
      <c r="D163" s="75">
        <v>4199.6499999999996</v>
      </c>
      <c r="E163" s="262" t="s">
        <v>34</v>
      </c>
      <c r="F163" s="78">
        <v>2017</v>
      </c>
      <c r="G163" s="477"/>
      <c r="H163" s="425"/>
      <c r="I163" s="425"/>
      <c r="J163" s="425"/>
      <c r="K163" s="425"/>
      <c r="L163" s="425"/>
      <c r="M163" s="478"/>
      <c r="N163" s="478"/>
      <c r="O163" s="479"/>
      <c r="P163" s="479"/>
      <c r="Q163" s="479"/>
      <c r="R163" s="479"/>
      <c r="S163" s="481"/>
      <c r="T163" s="48"/>
      <c r="U163" s="48"/>
      <c r="V163" s="48"/>
      <c r="W163" s="48"/>
      <c r="X163" s="48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</row>
    <row r="164" spans="1:49" ht="24.75" thickBot="1">
      <c r="A164" s="574" t="s">
        <v>1257</v>
      </c>
      <c r="B164" s="445">
        <v>159</v>
      </c>
      <c r="C164" s="467" t="s">
        <v>835</v>
      </c>
      <c r="D164" s="468" t="s">
        <v>836</v>
      </c>
      <c r="E164" s="262" t="s">
        <v>34</v>
      </c>
      <c r="F164" s="78">
        <v>2019</v>
      </c>
      <c r="G164" s="477"/>
      <c r="H164" s="425"/>
      <c r="I164" s="425"/>
      <c r="J164" s="425"/>
      <c r="K164" s="425"/>
      <c r="L164" s="425"/>
      <c r="M164" s="478"/>
      <c r="N164" s="478"/>
      <c r="O164" s="479"/>
      <c r="P164" s="479"/>
      <c r="Q164" s="479"/>
      <c r="R164" s="479"/>
      <c r="S164" s="481"/>
      <c r="T164" s="48"/>
      <c r="U164" s="48"/>
      <c r="V164" s="48"/>
      <c r="W164" s="48"/>
      <c r="X164" s="48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</row>
    <row r="165" spans="1:49" ht="15" thickBot="1">
      <c r="A165" s="574" t="s">
        <v>1257</v>
      </c>
      <c r="B165" s="445">
        <v>160</v>
      </c>
      <c r="C165" s="467" t="s">
        <v>837</v>
      </c>
      <c r="D165" s="482">
        <v>23900</v>
      </c>
      <c r="E165" s="262" t="s">
        <v>34</v>
      </c>
      <c r="F165" s="78"/>
      <c r="G165" s="477"/>
      <c r="H165" s="425"/>
      <c r="I165" s="425"/>
      <c r="J165" s="425"/>
      <c r="K165" s="425"/>
      <c r="L165" s="425"/>
      <c r="M165" s="478"/>
      <c r="N165" s="478"/>
      <c r="O165" s="479"/>
      <c r="P165" s="479"/>
      <c r="Q165" s="479"/>
      <c r="R165" s="479"/>
      <c r="S165" s="481"/>
      <c r="T165" s="48"/>
      <c r="U165" s="48"/>
      <c r="V165" s="48"/>
      <c r="W165" s="48"/>
      <c r="X165" s="48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</row>
    <row r="166" spans="1:49" ht="15" thickBot="1">
      <c r="A166" s="574" t="s">
        <v>1257</v>
      </c>
      <c r="B166" s="445">
        <v>161</v>
      </c>
      <c r="C166" s="467" t="s">
        <v>838</v>
      </c>
      <c r="D166" s="468" t="s">
        <v>839</v>
      </c>
      <c r="E166" s="262" t="s">
        <v>34</v>
      </c>
      <c r="F166" s="78"/>
      <c r="G166" s="477"/>
      <c r="H166" s="425"/>
      <c r="I166" s="425"/>
      <c r="J166" s="425"/>
      <c r="K166" s="425"/>
      <c r="L166" s="425"/>
      <c r="M166" s="478"/>
      <c r="N166" s="478"/>
      <c r="O166" s="479"/>
      <c r="P166" s="479"/>
      <c r="Q166" s="479"/>
      <c r="R166" s="479"/>
      <c r="S166" s="481"/>
      <c r="T166" s="48"/>
      <c r="U166" s="48"/>
      <c r="V166" s="48"/>
      <c r="W166" s="48"/>
      <c r="X166" s="48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</row>
    <row r="167" spans="1:49" ht="15" thickBot="1">
      <c r="A167" s="574" t="s">
        <v>1257</v>
      </c>
      <c r="B167" s="445">
        <v>162</v>
      </c>
      <c r="C167" s="467" t="s">
        <v>840</v>
      </c>
      <c r="D167" s="468" t="s">
        <v>841</v>
      </c>
      <c r="E167" s="262" t="s">
        <v>34</v>
      </c>
      <c r="F167" s="78"/>
      <c r="G167" s="477"/>
      <c r="H167" s="425"/>
      <c r="I167" s="425"/>
      <c r="J167" s="425"/>
      <c r="K167" s="425"/>
      <c r="L167" s="425"/>
      <c r="M167" s="478"/>
      <c r="N167" s="478"/>
      <c r="O167" s="479"/>
      <c r="P167" s="479"/>
      <c r="Q167" s="479"/>
      <c r="R167" s="479"/>
      <c r="S167" s="481"/>
      <c r="T167" s="48"/>
      <c r="U167" s="48"/>
      <c r="V167" s="48"/>
      <c r="W167" s="48"/>
      <c r="X167" s="48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</row>
    <row r="168" spans="1:49" ht="15" thickBot="1">
      <c r="A168" s="574" t="s">
        <v>1257</v>
      </c>
      <c r="B168" s="445">
        <v>163</v>
      </c>
      <c r="C168" s="467" t="s">
        <v>842</v>
      </c>
      <c r="D168" s="468" t="s">
        <v>843</v>
      </c>
      <c r="E168" s="262" t="s">
        <v>34</v>
      </c>
      <c r="F168" s="78"/>
      <c r="G168" s="477"/>
      <c r="H168" s="425"/>
      <c r="I168" s="425"/>
      <c r="J168" s="425"/>
      <c r="K168" s="425"/>
      <c r="L168" s="425"/>
      <c r="M168" s="478"/>
      <c r="N168" s="478"/>
      <c r="O168" s="479"/>
      <c r="P168" s="479"/>
      <c r="Q168" s="479"/>
      <c r="R168" s="479"/>
      <c r="S168" s="481"/>
      <c r="T168" s="48"/>
      <c r="U168" s="48"/>
      <c r="V168" s="48"/>
      <c r="W168" s="48"/>
      <c r="X168" s="48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</row>
    <row r="169" spans="1:49" ht="15" thickBot="1">
      <c r="A169" s="574" t="s">
        <v>1257</v>
      </c>
      <c r="B169" s="445">
        <v>164</v>
      </c>
      <c r="C169" s="467" t="s">
        <v>844</v>
      </c>
      <c r="D169" s="468" t="s">
        <v>845</v>
      </c>
      <c r="E169" s="262" t="s">
        <v>34</v>
      </c>
      <c r="F169" s="78"/>
      <c r="G169" s="477"/>
      <c r="H169" s="425"/>
      <c r="I169" s="425"/>
      <c r="J169" s="425"/>
      <c r="K169" s="425"/>
      <c r="L169" s="425"/>
      <c r="M169" s="478"/>
      <c r="N169" s="478"/>
      <c r="O169" s="479"/>
      <c r="P169" s="479"/>
      <c r="Q169" s="479"/>
      <c r="R169" s="479"/>
      <c r="S169" s="481"/>
      <c r="T169" s="48"/>
      <c r="U169" s="48"/>
      <c r="V169" s="48"/>
      <c r="W169" s="48"/>
      <c r="X169" s="48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</row>
    <row r="170" spans="1:49" ht="15" thickBot="1">
      <c r="A170" s="574" t="s">
        <v>1257</v>
      </c>
      <c r="B170" s="445">
        <v>165</v>
      </c>
      <c r="C170" s="467" t="s">
        <v>846</v>
      </c>
      <c r="D170" s="468" t="s">
        <v>847</v>
      </c>
      <c r="E170" s="262" t="s">
        <v>34</v>
      </c>
      <c r="F170" s="78"/>
      <c r="G170" s="477"/>
      <c r="H170" s="425"/>
      <c r="I170" s="425"/>
      <c r="J170" s="425"/>
      <c r="K170" s="425"/>
      <c r="L170" s="425"/>
      <c r="M170" s="478"/>
      <c r="N170" s="478"/>
      <c r="O170" s="479"/>
      <c r="P170" s="479"/>
      <c r="Q170" s="479"/>
      <c r="R170" s="479"/>
      <c r="S170" s="481"/>
      <c r="T170" s="48"/>
      <c r="U170" s="48"/>
      <c r="V170" s="48"/>
      <c r="W170" s="48"/>
      <c r="X170" s="48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</row>
    <row r="171" spans="1:49" ht="24.75" thickBot="1">
      <c r="A171" s="574" t="s">
        <v>1257</v>
      </c>
      <c r="B171" s="445">
        <v>166</v>
      </c>
      <c r="C171" s="467" t="s">
        <v>848</v>
      </c>
      <c r="D171" s="468" t="s">
        <v>849</v>
      </c>
      <c r="E171" s="262" t="s">
        <v>34</v>
      </c>
      <c r="F171" s="78"/>
      <c r="G171" s="477"/>
      <c r="H171" s="425"/>
      <c r="I171" s="425"/>
      <c r="J171" s="425"/>
      <c r="K171" s="425"/>
      <c r="L171" s="425"/>
      <c r="M171" s="478"/>
      <c r="N171" s="478"/>
      <c r="O171" s="479"/>
      <c r="P171" s="479"/>
      <c r="Q171" s="479"/>
      <c r="R171" s="479"/>
      <c r="S171" s="481"/>
      <c r="T171" s="48"/>
      <c r="U171" s="48"/>
      <c r="V171" s="48"/>
      <c r="W171" s="48"/>
      <c r="X171" s="48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</row>
    <row r="172" spans="1:49" ht="24.75" thickBot="1">
      <c r="A172" s="574" t="s">
        <v>1257</v>
      </c>
      <c r="B172" s="445">
        <v>167</v>
      </c>
      <c r="C172" s="467" t="s">
        <v>850</v>
      </c>
      <c r="D172" s="468" t="s">
        <v>851</v>
      </c>
      <c r="E172" s="262" t="s">
        <v>34</v>
      </c>
      <c r="F172" s="78"/>
      <c r="G172" s="477"/>
      <c r="H172" s="425"/>
      <c r="I172" s="425"/>
      <c r="J172" s="425"/>
      <c r="K172" s="425"/>
      <c r="L172" s="425"/>
      <c r="M172" s="478"/>
      <c r="N172" s="478"/>
      <c r="O172" s="479"/>
      <c r="P172" s="479"/>
      <c r="Q172" s="479"/>
      <c r="R172" s="479"/>
      <c r="S172" s="481"/>
      <c r="T172" s="48"/>
      <c r="U172" s="48"/>
      <c r="V172" s="48"/>
      <c r="W172" s="48"/>
      <c r="X172" s="48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</row>
    <row r="173" spans="1:49" ht="24.75" thickBot="1">
      <c r="A173" s="574" t="s">
        <v>1257</v>
      </c>
      <c r="B173" s="445">
        <v>168</v>
      </c>
      <c r="C173" s="467" t="s">
        <v>852</v>
      </c>
      <c r="D173" s="468" t="s">
        <v>853</v>
      </c>
      <c r="E173" s="262" t="s">
        <v>34</v>
      </c>
      <c r="F173" s="78"/>
      <c r="G173" s="477"/>
      <c r="H173" s="425"/>
      <c r="I173" s="425"/>
      <c r="J173" s="425"/>
      <c r="K173" s="425"/>
      <c r="L173" s="425"/>
      <c r="M173" s="478"/>
      <c r="N173" s="478"/>
      <c r="O173" s="479"/>
      <c r="P173" s="479"/>
      <c r="Q173" s="479"/>
      <c r="R173" s="479"/>
      <c r="S173" s="481"/>
      <c r="T173" s="48"/>
      <c r="U173" s="48"/>
      <c r="V173" s="48"/>
      <c r="W173" s="48"/>
      <c r="X173" s="48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</row>
    <row r="174" spans="1:49" ht="15" thickBot="1">
      <c r="A174" s="574" t="s">
        <v>1257</v>
      </c>
      <c r="B174" s="445">
        <v>169</v>
      </c>
      <c r="C174" s="467" t="s">
        <v>854</v>
      </c>
      <c r="D174" s="468" t="s">
        <v>855</v>
      </c>
      <c r="E174" s="262" t="s">
        <v>34</v>
      </c>
      <c r="F174" s="78"/>
      <c r="G174" s="477"/>
      <c r="H174" s="425"/>
      <c r="I174" s="425"/>
      <c r="J174" s="425"/>
      <c r="K174" s="425"/>
      <c r="L174" s="425"/>
      <c r="M174" s="478"/>
      <c r="N174" s="478"/>
      <c r="O174" s="479"/>
      <c r="P174" s="479"/>
      <c r="Q174" s="479"/>
      <c r="R174" s="479"/>
      <c r="S174" s="481"/>
      <c r="T174" s="48"/>
      <c r="U174" s="48"/>
      <c r="V174" s="48"/>
      <c r="W174" s="48"/>
      <c r="X174" s="48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</row>
    <row r="175" spans="1:49" ht="15" thickBot="1">
      <c r="A175" s="574" t="s">
        <v>1257</v>
      </c>
      <c r="B175" s="445">
        <v>170</v>
      </c>
      <c r="C175" s="467" t="s">
        <v>856</v>
      </c>
      <c r="D175" s="468" t="s">
        <v>857</v>
      </c>
      <c r="E175" s="262" t="s">
        <v>34</v>
      </c>
      <c r="F175" s="78"/>
      <c r="G175" s="477"/>
      <c r="H175" s="425"/>
      <c r="I175" s="425"/>
      <c r="J175" s="425"/>
      <c r="K175" s="425"/>
      <c r="L175" s="425"/>
      <c r="M175" s="478"/>
      <c r="N175" s="478"/>
      <c r="O175" s="479"/>
      <c r="P175" s="479"/>
      <c r="Q175" s="479"/>
      <c r="R175" s="479"/>
      <c r="S175" s="481"/>
      <c r="T175" s="48"/>
      <c r="U175" s="48"/>
      <c r="V175" s="48"/>
      <c r="W175" s="48"/>
      <c r="X175" s="48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</row>
    <row r="176" spans="1:49" ht="15" thickBot="1">
      <c r="A176" s="574" t="s">
        <v>1257</v>
      </c>
      <c r="B176" s="445">
        <v>171</v>
      </c>
      <c r="C176" s="467" t="s">
        <v>858</v>
      </c>
      <c r="D176" s="468" t="s">
        <v>859</v>
      </c>
      <c r="E176" s="262" t="s">
        <v>34</v>
      </c>
      <c r="F176" s="78">
        <v>2019</v>
      </c>
      <c r="G176" s="477"/>
      <c r="H176" s="425"/>
      <c r="I176" s="425"/>
      <c r="J176" s="425"/>
      <c r="K176" s="425"/>
      <c r="L176" s="425"/>
      <c r="M176" s="478"/>
      <c r="N176" s="478"/>
      <c r="O176" s="479"/>
      <c r="P176" s="479"/>
      <c r="Q176" s="479"/>
      <c r="R176" s="479"/>
      <c r="S176" s="481"/>
      <c r="T176" s="48"/>
      <c r="U176" s="48"/>
      <c r="V176" s="48"/>
      <c r="W176" s="48"/>
      <c r="X176" s="48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</row>
    <row r="177" spans="1:49" ht="15" thickBot="1">
      <c r="A177" s="574" t="s">
        <v>1257</v>
      </c>
      <c r="B177" s="445">
        <v>172</v>
      </c>
      <c r="C177" s="467" t="s">
        <v>860</v>
      </c>
      <c r="D177" s="75">
        <v>99200</v>
      </c>
      <c r="E177" s="262" t="s">
        <v>34</v>
      </c>
      <c r="F177" s="78">
        <v>2019</v>
      </c>
      <c r="G177" s="477"/>
      <c r="H177" s="425"/>
      <c r="I177" s="425"/>
      <c r="J177" s="425"/>
      <c r="K177" s="425"/>
      <c r="L177" s="425"/>
      <c r="M177" s="478"/>
      <c r="N177" s="478"/>
      <c r="O177" s="479"/>
      <c r="P177" s="479"/>
      <c r="Q177" s="479"/>
      <c r="R177" s="479"/>
      <c r="S177" s="481"/>
      <c r="T177" s="48"/>
      <c r="U177" s="48"/>
      <c r="V177" s="48"/>
      <c r="W177" s="48"/>
      <c r="X177" s="48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</row>
    <row r="178" spans="1:49" ht="24.75" thickBot="1">
      <c r="A178" s="574" t="s">
        <v>1257</v>
      </c>
      <c r="B178" s="445">
        <v>173</v>
      </c>
      <c r="C178" s="467" t="s">
        <v>861</v>
      </c>
      <c r="D178" s="483">
        <v>60209.08</v>
      </c>
      <c r="E178" s="262" t="s">
        <v>34</v>
      </c>
      <c r="F178" s="78">
        <v>2019</v>
      </c>
      <c r="G178" s="477"/>
      <c r="H178" s="425"/>
      <c r="I178" s="425"/>
      <c r="J178" s="425"/>
      <c r="K178" s="425"/>
      <c r="L178" s="425"/>
      <c r="M178" s="478"/>
      <c r="N178" s="478"/>
      <c r="O178" s="479"/>
      <c r="P178" s="479"/>
      <c r="Q178" s="479"/>
      <c r="R178" s="479"/>
      <c r="S178" s="481"/>
      <c r="T178" s="48"/>
      <c r="U178" s="48"/>
      <c r="V178" s="48"/>
      <c r="W178" s="48"/>
      <c r="X178" s="48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</row>
    <row r="179" spans="1:49" ht="15" thickBot="1">
      <c r="A179" s="574" t="s">
        <v>1257</v>
      </c>
      <c r="B179" s="445">
        <v>174</v>
      </c>
      <c r="C179" s="467" t="s">
        <v>862</v>
      </c>
      <c r="D179" s="468" t="s">
        <v>863</v>
      </c>
      <c r="E179" s="262" t="s">
        <v>34</v>
      </c>
      <c r="F179" s="78"/>
      <c r="G179" s="477"/>
      <c r="H179" s="425"/>
      <c r="I179" s="425"/>
      <c r="J179" s="425"/>
      <c r="K179" s="425"/>
      <c r="L179" s="425"/>
      <c r="M179" s="478"/>
      <c r="N179" s="478"/>
      <c r="O179" s="479"/>
      <c r="P179" s="479"/>
      <c r="Q179" s="479"/>
      <c r="R179" s="479"/>
      <c r="S179" s="481"/>
      <c r="T179" s="48"/>
      <c r="U179" s="48"/>
      <c r="V179" s="48"/>
      <c r="W179" s="48"/>
      <c r="X179" s="48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</row>
    <row r="180" spans="1:49" ht="15" thickBot="1">
      <c r="A180" s="574" t="s">
        <v>1257</v>
      </c>
      <c r="B180" s="445">
        <v>175</v>
      </c>
      <c r="C180" s="467" t="s">
        <v>864</v>
      </c>
      <c r="D180" s="468" t="s">
        <v>865</v>
      </c>
      <c r="E180" s="262" t="s">
        <v>34</v>
      </c>
      <c r="F180" s="78"/>
      <c r="G180" s="477"/>
      <c r="H180" s="425"/>
      <c r="I180" s="425"/>
      <c r="J180" s="425"/>
      <c r="K180" s="425"/>
      <c r="L180" s="425"/>
      <c r="M180" s="478"/>
      <c r="N180" s="478"/>
      <c r="O180" s="479"/>
      <c r="P180" s="479"/>
      <c r="Q180" s="479"/>
      <c r="R180" s="479"/>
      <c r="S180" s="481"/>
      <c r="T180" s="48"/>
      <c r="U180" s="48"/>
      <c r="V180" s="48"/>
      <c r="W180" s="48"/>
      <c r="X180" s="48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</row>
    <row r="181" spans="1:49" ht="15" thickBot="1">
      <c r="A181" s="574" t="s">
        <v>1257</v>
      </c>
      <c r="B181" s="445">
        <v>176</v>
      </c>
      <c r="C181" s="467" t="s">
        <v>866</v>
      </c>
      <c r="D181" s="468" t="s">
        <v>867</v>
      </c>
      <c r="E181" s="262" t="s">
        <v>34</v>
      </c>
      <c r="F181" s="78"/>
      <c r="G181" s="477"/>
      <c r="H181" s="425"/>
      <c r="I181" s="425"/>
      <c r="J181" s="425"/>
      <c r="K181" s="425"/>
      <c r="L181" s="425"/>
      <c r="M181" s="478"/>
      <c r="N181" s="478"/>
      <c r="O181" s="479"/>
      <c r="P181" s="479"/>
      <c r="Q181" s="479"/>
      <c r="R181" s="479"/>
      <c r="S181" s="481"/>
      <c r="T181" s="48"/>
      <c r="U181" s="48"/>
      <c r="V181" s="48"/>
      <c r="W181" s="48"/>
      <c r="X181" s="48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</row>
    <row r="182" spans="1:49" ht="15" thickBot="1">
      <c r="A182" s="574" t="s">
        <v>1257</v>
      </c>
      <c r="B182" s="445">
        <v>177</v>
      </c>
      <c r="C182" s="467" t="s">
        <v>868</v>
      </c>
      <c r="D182" s="75">
        <v>19926</v>
      </c>
      <c r="E182" s="262" t="s">
        <v>34</v>
      </c>
      <c r="F182" s="78">
        <v>2019</v>
      </c>
      <c r="G182" s="477"/>
      <c r="H182" s="425"/>
      <c r="I182" s="425"/>
      <c r="J182" s="425"/>
      <c r="K182" s="425"/>
      <c r="L182" s="425"/>
      <c r="M182" s="478"/>
      <c r="N182" s="478"/>
      <c r="O182" s="479"/>
      <c r="P182" s="479"/>
      <c r="Q182" s="479"/>
      <c r="R182" s="479"/>
      <c r="S182" s="481"/>
      <c r="T182" s="48"/>
      <c r="U182" s="48"/>
      <c r="V182" s="48"/>
      <c r="W182" s="48"/>
      <c r="X182" s="48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</row>
    <row r="183" spans="1:49" ht="15" thickBot="1">
      <c r="A183" s="574" t="s">
        <v>1257</v>
      </c>
      <c r="B183" s="445">
        <v>178</v>
      </c>
      <c r="C183" s="467" t="s">
        <v>869</v>
      </c>
      <c r="D183" s="75">
        <v>48835.01</v>
      </c>
      <c r="E183" s="262" t="s">
        <v>34</v>
      </c>
      <c r="F183" s="78">
        <v>2018</v>
      </c>
      <c r="G183" s="477"/>
      <c r="H183" s="425"/>
      <c r="I183" s="425"/>
      <c r="J183" s="425"/>
      <c r="K183" s="425"/>
      <c r="L183" s="425"/>
      <c r="M183" s="478"/>
      <c r="N183" s="478"/>
      <c r="O183" s="479"/>
      <c r="P183" s="479"/>
      <c r="Q183" s="479"/>
      <c r="R183" s="479"/>
      <c r="S183" s="481"/>
      <c r="T183" s="48"/>
      <c r="U183" s="48"/>
      <c r="V183" s="48"/>
      <c r="W183" s="48"/>
      <c r="X183" s="48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</row>
    <row r="184" spans="1:49" ht="15" thickBot="1">
      <c r="A184" s="574" t="s">
        <v>1257</v>
      </c>
      <c r="B184" s="445">
        <v>179</v>
      </c>
      <c r="C184" s="467" t="s">
        <v>870</v>
      </c>
      <c r="D184" s="75">
        <v>15481.32</v>
      </c>
      <c r="E184" s="262" t="s">
        <v>34</v>
      </c>
      <c r="F184" s="78">
        <v>2019</v>
      </c>
      <c r="G184" s="477"/>
      <c r="H184" s="425"/>
      <c r="I184" s="425"/>
      <c r="J184" s="425"/>
      <c r="K184" s="425"/>
      <c r="L184" s="425"/>
      <c r="M184" s="478"/>
      <c r="N184" s="478"/>
      <c r="O184" s="479"/>
      <c r="P184" s="479"/>
      <c r="Q184" s="479"/>
      <c r="R184" s="479"/>
      <c r="S184" s="481"/>
      <c r="T184" s="48"/>
      <c r="U184" s="48"/>
      <c r="V184" s="48"/>
      <c r="W184" s="48"/>
      <c r="X184" s="48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</row>
    <row r="185" spans="1:49" ht="36.75" thickBot="1">
      <c r="A185" s="574" t="s">
        <v>1257</v>
      </c>
      <c r="B185" s="445">
        <v>180</v>
      </c>
      <c r="C185" s="467" t="s">
        <v>871</v>
      </c>
      <c r="D185" s="75">
        <v>788771</v>
      </c>
      <c r="E185" s="262" t="s">
        <v>34</v>
      </c>
      <c r="F185" s="78">
        <v>2019</v>
      </c>
      <c r="G185" s="477"/>
      <c r="H185" s="425"/>
      <c r="I185" s="425"/>
      <c r="J185" s="425"/>
      <c r="K185" s="425"/>
      <c r="L185" s="425"/>
      <c r="M185" s="478"/>
      <c r="N185" s="478"/>
      <c r="O185" s="479"/>
      <c r="P185" s="479"/>
      <c r="Q185" s="479"/>
      <c r="R185" s="479"/>
      <c r="S185" s="481"/>
      <c r="T185" s="48"/>
      <c r="U185" s="48"/>
      <c r="V185" s="48"/>
      <c r="W185" s="48"/>
      <c r="X185" s="48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</row>
    <row r="186" spans="1:49" ht="15" thickBot="1">
      <c r="A186" s="574" t="s">
        <v>1257</v>
      </c>
      <c r="B186" s="445">
        <v>181</v>
      </c>
      <c r="C186" s="467" t="s">
        <v>872</v>
      </c>
      <c r="D186" s="75">
        <v>44979</v>
      </c>
      <c r="E186" s="262" t="s">
        <v>34</v>
      </c>
      <c r="F186" s="78">
        <v>2019</v>
      </c>
      <c r="G186" s="477"/>
      <c r="H186" s="425"/>
      <c r="I186" s="425"/>
      <c r="J186" s="425"/>
      <c r="K186" s="425"/>
      <c r="L186" s="425"/>
      <c r="M186" s="478"/>
      <c r="N186" s="478"/>
      <c r="O186" s="479"/>
      <c r="P186" s="479"/>
      <c r="Q186" s="479"/>
      <c r="R186" s="479"/>
      <c r="S186" s="481"/>
      <c r="T186" s="48"/>
      <c r="U186" s="48"/>
      <c r="V186" s="48"/>
      <c r="W186" s="48"/>
      <c r="X186" s="48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</row>
    <row r="187" spans="1:49" ht="15" thickBot="1">
      <c r="A187" s="574" t="s">
        <v>1257</v>
      </c>
      <c r="B187" s="445">
        <v>182</v>
      </c>
      <c r="C187" s="467" t="s">
        <v>873</v>
      </c>
      <c r="D187" s="75">
        <v>43665.279999999999</v>
      </c>
      <c r="E187" s="262" t="s">
        <v>34</v>
      </c>
      <c r="F187" s="78">
        <v>2019</v>
      </c>
      <c r="G187" s="477"/>
      <c r="H187" s="425"/>
      <c r="I187" s="425"/>
      <c r="J187" s="425"/>
      <c r="K187" s="425"/>
      <c r="L187" s="425"/>
      <c r="M187" s="478"/>
      <c r="N187" s="478"/>
      <c r="O187" s="479"/>
      <c r="P187" s="479"/>
      <c r="Q187" s="479"/>
      <c r="R187" s="479"/>
      <c r="S187" s="481"/>
      <c r="T187" s="48"/>
      <c r="U187" s="48"/>
      <c r="V187" s="48"/>
      <c r="W187" s="48"/>
      <c r="X187" s="48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</row>
    <row r="188" spans="1:49" ht="15" thickBot="1">
      <c r="A188" s="574" t="s">
        <v>1257</v>
      </c>
      <c r="B188" s="445">
        <v>183</v>
      </c>
      <c r="C188" s="467" t="s">
        <v>874</v>
      </c>
      <c r="D188" s="75">
        <v>59764.6</v>
      </c>
      <c r="E188" s="262" t="s">
        <v>34</v>
      </c>
      <c r="F188" s="78">
        <v>2019</v>
      </c>
      <c r="G188" s="477"/>
      <c r="H188" s="425"/>
      <c r="I188" s="425"/>
      <c r="J188" s="425"/>
      <c r="K188" s="425"/>
      <c r="L188" s="425"/>
      <c r="M188" s="478"/>
      <c r="N188" s="478"/>
      <c r="O188" s="479"/>
      <c r="P188" s="479"/>
      <c r="Q188" s="479"/>
      <c r="R188" s="479"/>
      <c r="S188" s="481"/>
      <c r="T188" s="48"/>
      <c r="U188" s="48"/>
      <c r="V188" s="48"/>
      <c r="W188" s="48"/>
      <c r="X188" s="48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</row>
    <row r="189" spans="1:49" ht="24.75" thickBot="1">
      <c r="A189" s="574" t="s">
        <v>1257</v>
      </c>
      <c r="B189" s="445">
        <v>184</v>
      </c>
      <c r="C189" s="462" t="s">
        <v>875</v>
      </c>
      <c r="D189" s="75">
        <v>24071.71</v>
      </c>
      <c r="E189" s="262" t="s">
        <v>34</v>
      </c>
      <c r="F189" s="78">
        <v>2019</v>
      </c>
      <c r="G189" s="477"/>
      <c r="H189" s="425"/>
      <c r="I189" s="425"/>
      <c r="J189" s="425"/>
      <c r="K189" s="425"/>
      <c r="L189" s="425"/>
      <c r="M189" s="478"/>
      <c r="N189" s="478"/>
      <c r="O189" s="479"/>
      <c r="P189" s="479"/>
      <c r="Q189" s="479"/>
      <c r="R189" s="479"/>
      <c r="S189" s="481"/>
      <c r="T189" s="48"/>
      <c r="U189" s="48"/>
      <c r="V189" s="48"/>
      <c r="W189" s="48"/>
      <c r="X189" s="48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</row>
    <row r="190" spans="1:49" ht="15" thickBot="1">
      <c r="A190" s="574" t="s">
        <v>1257</v>
      </c>
      <c r="B190" s="445">
        <v>185</v>
      </c>
      <c r="C190" s="462" t="s">
        <v>876</v>
      </c>
      <c r="D190" s="75">
        <v>159534.73000000001</v>
      </c>
      <c r="E190" s="262" t="s">
        <v>34</v>
      </c>
      <c r="F190" s="78"/>
      <c r="G190" s="477"/>
      <c r="H190" s="425"/>
      <c r="I190" s="425"/>
      <c r="J190" s="425"/>
      <c r="K190" s="425"/>
      <c r="L190" s="425"/>
      <c r="M190" s="478"/>
      <c r="N190" s="478"/>
      <c r="O190" s="479"/>
      <c r="P190" s="479"/>
      <c r="Q190" s="479"/>
      <c r="R190" s="479"/>
      <c r="S190" s="481"/>
      <c r="T190" s="48"/>
      <c r="U190" s="48"/>
      <c r="V190" s="48"/>
      <c r="W190" s="48"/>
      <c r="X190" s="48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</row>
    <row r="191" spans="1:49" ht="15" thickBot="1">
      <c r="A191" s="574" t="s">
        <v>1257</v>
      </c>
      <c r="B191" s="445">
        <v>186</v>
      </c>
      <c r="C191" s="462" t="s">
        <v>877</v>
      </c>
      <c r="D191" s="75">
        <v>29610.82</v>
      </c>
      <c r="E191" s="262" t="s">
        <v>34</v>
      </c>
      <c r="F191" s="78"/>
      <c r="G191" s="477"/>
      <c r="H191" s="425"/>
      <c r="I191" s="425"/>
      <c r="J191" s="425"/>
      <c r="K191" s="425"/>
      <c r="L191" s="425"/>
      <c r="M191" s="478"/>
      <c r="N191" s="478"/>
      <c r="O191" s="479"/>
      <c r="P191" s="479"/>
      <c r="Q191" s="479"/>
      <c r="R191" s="479"/>
      <c r="S191" s="481"/>
      <c r="T191" s="48"/>
      <c r="U191" s="48"/>
      <c r="V191" s="48"/>
      <c r="W191" s="48"/>
      <c r="X191" s="48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</row>
    <row r="192" spans="1:49" ht="15" thickBot="1">
      <c r="A192" s="574" t="s">
        <v>1257</v>
      </c>
      <c r="B192" s="445">
        <v>187</v>
      </c>
      <c r="C192" s="462" t="s">
        <v>878</v>
      </c>
      <c r="D192" s="75">
        <v>98734.56</v>
      </c>
      <c r="E192" s="262" t="s">
        <v>34</v>
      </c>
      <c r="F192" s="78"/>
      <c r="G192" s="477"/>
      <c r="H192" s="425"/>
      <c r="I192" s="425"/>
      <c r="J192" s="425"/>
      <c r="K192" s="425"/>
      <c r="L192" s="425"/>
      <c r="M192" s="478"/>
      <c r="N192" s="478"/>
      <c r="O192" s="479"/>
      <c r="P192" s="479"/>
      <c r="Q192" s="479"/>
      <c r="R192" s="479"/>
      <c r="S192" s="481"/>
      <c r="T192" s="48"/>
      <c r="U192" s="48"/>
      <c r="V192" s="48"/>
      <c r="W192" s="48"/>
      <c r="X192" s="48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</row>
    <row r="193" spans="1:49" ht="15" thickBot="1">
      <c r="A193" s="574" t="s">
        <v>1257</v>
      </c>
      <c r="B193" s="445">
        <v>188</v>
      </c>
      <c r="C193" s="462" t="s">
        <v>879</v>
      </c>
      <c r="D193" s="75">
        <v>1713073.52</v>
      </c>
      <c r="E193" s="262" t="s">
        <v>34</v>
      </c>
      <c r="F193" s="78"/>
      <c r="G193" s="477"/>
      <c r="H193" s="425"/>
      <c r="I193" s="425"/>
      <c r="J193" s="425"/>
      <c r="K193" s="425"/>
      <c r="L193" s="425"/>
      <c r="M193" s="478"/>
      <c r="N193" s="478"/>
      <c r="O193" s="479"/>
      <c r="P193" s="479"/>
      <c r="Q193" s="479"/>
      <c r="R193" s="479"/>
      <c r="S193" s="481"/>
      <c r="T193" s="48"/>
      <c r="U193" s="48"/>
      <c r="V193" s="48"/>
      <c r="W193" s="48"/>
      <c r="X193" s="48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</row>
    <row r="194" spans="1:49" ht="15" thickBot="1">
      <c r="A194" s="574" t="s">
        <v>1257</v>
      </c>
      <c r="B194" s="445">
        <v>189</v>
      </c>
      <c r="C194" s="462" t="s">
        <v>880</v>
      </c>
      <c r="D194" s="75">
        <v>106235.1</v>
      </c>
      <c r="E194" s="262" t="s">
        <v>34</v>
      </c>
      <c r="F194" s="78"/>
      <c r="G194" s="477"/>
      <c r="H194" s="425"/>
      <c r="I194" s="425"/>
      <c r="J194" s="425"/>
      <c r="K194" s="425"/>
      <c r="L194" s="425"/>
      <c r="M194" s="478"/>
      <c r="N194" s="478"/>
      <c r="O194" s="479"/>
      <c r="P194" s="479"/>
      <c r="Q194" s="479"/>
      <c r="R194" s="479"/>
      <c r="S194" s="481"/>
      <c r="T194" s="48"/>
      <c r="U194" s="48"/>
      <c r="V194" s="48"/>
      <c r="W194" s="48"/>
      <c r="X194" s="48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</row>
    <row r="195" spans="1:49" ht="15" thickBot="1">
      <c r="A195" s="574" t="s">
        <v>1257</v>
      </c>
      <c r="B195" s="445">
        <v>190</v>
      </c>
      <c r="C195" s="462" t="s">
        <v>881</v>
      </c>
      <c r="D195" s="75">
        <v>138559.5</v>
      </c>
      <c r="E195" s="262" t="s">
        <v>34</v>
      </c>
      <c r="F195" s="78"/>
      <c r="G195" s="477"/>
      <c r="H195" s="425"/>
      <c r="I195" s="425"/>
      <c r="J195" s="425"/>
      <c r="K195" s="425"/>
      <c r="L195" s="425"/>
      <c r="M195" s="478"/>
      <c r="N195" s="478"/>
      <c r="O195" s="479"/>
      <c r="P195" s="479"/>
      <c r="Q195" s="479"/>
      <c r="R195" s="479"/>
      <c r="S195" s="481"/>
      <c r="T195" s="48"/>
      <c r="U195" s="48"/>
      <c r="V195" s="48"/>
      <c r="W195" s="48"/>
      <c r="X195" s="48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</row>
    <row r="196" spans="1:49" ht="24.75" thickBot="1">
      <c r="A196" s="574" t="s">
        <v>1257</v>
      </c>
      <c r="B196" s="445">
        <v>191</v>
      </c>
      <c r="C196" s="462" t="s">
        <v>882</v>
      </c>
      <c r="D196" s="75">
        <v>224400</v>
      </c>
      <c r="E196" s="262" t="s">
        <v>34</v>
      </c>
      <c r="F196" s="78"/>
      <c r="G196" s="477"/>
      <c r="H196" s="425"/>
      <c r="I196" s="425"/>
      <c r="J196" s="425"/>
      <c r="K196" s="425"/>
      <c r="L196" s="425"/>
      <c r="M196" s="478"/>
      <c r="N196" s="478"/>
      <c r="O196" s="478"/>
      <c r="P196" s="478"/>
      <c r="Q196" s="478"/>
      <c r="R196" s="478"/>
      <c r="S196" s="425"/>
      <c r="T196" s="48"/>
      <c r="U196" s="48"/>
      <c r="V196" s="48"/>
      <c r="W196" s="48"/>
      <c r="X196" s="48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</row>
    <row r="197" spans="1:49" ht="15" thickBot="1">
      <c r="A197" s="574" t="s">
        <v>1257</v>
      </c>
      <c r="B197" s="445">
        <v>192</v>
      </c>
      <c r="C197" s="462" t="s">
        <v>883</v>
      </c>
      <c r="D197" s="75">
        <v>14667.75</v>
      </c>
      <c r="E197" s="262" t="s">
        <v>34</v>
      </c>
      <c r="F197" s="78"/>
      <c r="G197" s="477"/>
      <c r="H197" s="425"/>
      <c r="I197" s="425"/>
      <c r="J197" s="425"/>
      <c r="K197" s="425"/>
      <c r="L197" s="425"/>
      <c r="M197" s="478"/>
      <c r="N197" s="478"/>
      <c r="O197" s="478"/>
      <c r="P197" s="478"/>
      <c r="Q197" s="478"/>
      <c r="R197" s="478"/>
      <c r="S197" s="425"/>
      <c r="T197" s="48"/>
      <c r="U197" s="48"/>
      <c r="V197" s="48"/>
      <c r="W197" s="48"/>
      <c r="X197" s="48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</row>
    <row r="198" spans="1:49" ht="15" thickBot="1">
      <c r="A198" s="574" t="s">
        <v>1257</v>
      </c>
      <c r="B198" s="445">
        <v>193</v>
      </c>
      <c r="C198" s="462" t="s">
        <v>884</v>
      </c>
      <c r="D198" s="75">
        <v>12805.7</v>
      </c>
      <c r="E198" s="262" t="s">
        <v>34</v>
      </c>
      <c r="F198" s="78"/>
      <c r="G198" s="477"/>
      <c r="H198" s="425"/>
      <c r="I198" s="425"/>
      <c r="J198" s="425"/>
      <c r="K198" s="425"/>
      <c r="L198" s="425"/>
      <c r="M198" s="478"/>
      <c r="N198" s="478"/>
      <c r="O198" s="478"/>
      <c r="P198" s="478"/>
      <c r="Q198" s="478"/>
      <c r="R198" s="478"/>
      <c r="S198" s="425"/>
      <c r="T198" s="48"/>
      <c r="U198" s="48"/>
      <c r="V198" s="48"/>
      <c r="W198" s="48"/>
      <c r="X198" s="48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</row>
    <row r="199" spans="1:49" ht="15" thickBot="1">
      <c r="A199" s="574" t="s">
        <v>1257</v>
      </c>
      <c r="B199" s="445">
        <v>194</v>
      </c>
      <c r="C199" s="462" t="s">
        <v>885</v>
      </c>
      <c r="D199" s="75">
        <v>25000</v>
      </c>
      <c r="E199" s="262" t="s">
        <v>34</v>
      </c>
      <c r="F199" s="78"/>
      <c r="G199" s="477"/>
      <c r="H199" s="425"/>
      <c r="I199" s="425"/>
      <c r="J199" s="425"/>
      <c r="K199" s="425"/>
      <c r="L199" s="425"/>
      <c r="M199" s="478"/>
      <c r="N199" s="478"/>
      <c r="O199" s="478"/>
      <c r="P199" s="478"/>
      <c r="Q199" s="478"/>
      <c r="R199" s="478"/>
      <c r="S199" s="425"/>
      <c r="T199" s="48"/>
      <c r="U199" s="48"/>
      <c r="V199" s="48"/>
      <c r="W199" s="48"/>
      <c r="X199" s="48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</row>
    <row r="200" spans="1:49" ht="15" thickBot="1">
      <c r="A200" s="574" t="s">
        <v>1257</v>
      </c>
      <c r="B200" s="445">
        <v>195</v>
      </c>
      <c r="C200" s="462" t="s">
        <v>886</v>
      </c>
      <c r="D200" s="75">
        <v>14465.19</v>
      </c>
      <c r="E200" s="262" t="s">
        <v>34</v>
      </c>
      <c r="F200" s="78"/>
      <c r="G200" s="477"/>
      <c r="H200" s="425"/>
      <c r="I200" s="425"/>
      <c r="J200" s="425"/>
      <c r="K200" s="425"/>
      <c r="L200" s="425"/>
      <c r="M200" s="478"/>
      <c r="N200" s="478"/>
      <c r="O200" s="478"/>
      <c r="P200" s="478"/>
      <c r="Q200" s="478"/>
      <c r="R200" s="478"/>
      <c r="S200" s="425"/>
      <c r="T200" s="48"/>
      <c r="U200" s="48"/>
      <c r="V200" s="48"/>
      <c r="W200" s="48"/>
      <c r="X200" s="48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</row>
    <row r="201" spans="1:49" ht="15" thickBot="1">
      <c r="A201" s="574" t="s">
        <v>1257</v>
      </c>
      <c r="B201" s="445">
        <v>196</v>
      </c>
      <c r="C201" s="462" t="s">
        <v>887</v>
      </c>
      <c r="D201" s="75">
        <v>9027.94</v>
      </c>
      <c r="E201" s="262" t="s">
        <v>34</v>
      </c>
      <c r="F201" s="78"/>
      <c r="G201" s="477"/>
      <c r="H201" s="425"/>
      <c r="I201" s="425"/>
      <c r="J201" s="425"/>
      <c r="K201" s="425"/>
      <c r="L201" s="425"/>
      <c r="M201" s="478"/>
      <c r="N201" s="478"/>
      <c r="O201" s="478"/>
      <c r="P201" s="478"/>
      <c r="Q201" s="478"/>
      <c r="R201" s="478"/>
      <c r="S201" s="425"/>
      <c r="T201" s="48"/>
      <c r="U201" s="48"/>
      <c r="V201" s="48"/>
      <c r="W201" s="48"/>
      <c r="X201" s="48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</row>
    <row r="202" spans="1:49" ht="15" thickBot="1">
      <c r="A202" s="574" t="s">
        <v>1258</v>
      </c>
      <c r="B202" s="445">
        <v>197</v>
      </c>
      <c r="C202" s="74" t="s">
        <v>98</v>
      </c>
      <c r="D202" s="484">
        <v>3635305.23</v>
      </c>
      <c r="E202" s="262" t="s">
        <v>34</v>
      </c>
      <c r="F202" s="425"/>
      <c r="G202" s="477"/>
      <c r="H202" s="425"/>
      <c r="I202" s="425"/>
      <c r="J202" s="425"/>
      <c r="K202" s="425"/>
      <c r="L202" s="425"/>
      <c r="M202" s="425"/>
      <c r="N202" s="425"/>
      <c r="O202" s="425"/>
      <c r="P202" s="425"/>
      <c r="Q202" s="425"/>
      <c r="R202" s="425"/>
      <c r="S202" s="425"/>
      <c r="T202" s="48"/>
      <c r="U202" s="48"/>
      <c r="V202" s="48"/>
      <c r="W202" s="48"/>
      <c r="X202" s="48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</row>
    <row r="203" spans="1:49" ht="26.45" customHeight="1">
      <c r="A203" s="574" t="s">
        <v>1258</v>
      </c>
      <c r="B203" s="445">
        <v>198</v>
      </c>
      <c r="C203" s="467" t="s">
        <v>888</v>
      </c>
      <c r="D203" s="127">
        <v>2043463.47</v>
      </c>
      <c r="E203" s="262" t="s">
        <v>34</v>
      </c>
      <c r="F203" s="485"/>
      <c r="G203" s="485"/>
      <c r="H203" s="485"/>
      <c r="I203" s="485"/>
      <c r="J203" s="485"/>
      <c r="K203" s="485"/>
      <c r="L203" s="485"/>
      <c r="M203" s="485"/>
      <c r="N203" s="485"/>
      <c r="O203" s="485"/>
      <c r="P203" s="485"/>
      <c r="Q203" s="485"/>
      <c r="R203" s="485"/>
      <c r="S203" s="485"/>
    </row>
    <row r="204" spans="1:49">
      <c r="A204" s="574"/>
      <c r="D204" s="315"/>
    </row>
    <row r="205" spans="1:49" ht="15" thickBot="1">
      <c r="A205" s="574"/>
    </row>
    <row r="206" spans="1:49" ht="23.1" customHeight="1" thickBot="1">
      <c r="A206" s="574"/>
      <c r="B206" s="113" t="s">
        <v>252</v>
      </c>
      <c r="C206" s="140"/>
      <c r="D206" s="130"/>
    </row>
    <row r="207" spans="1:49" ht="41.45" customHeight="1" thickBot="1">
      <c r="A207" s="574"/>
      <c r="B207" s="727" t="s">
        <v>52</v>
      </c>
      <c r="C207" s="728" t="s">
        <v>53</v>
      </c>
      <c r="D207" s="729" t="s">
        <v>54</v>
      </c>
      <c r="E207" s="729" t="s">
        <v>4</v>
      </c>
      <c r="F207" s="728" t="s">
        <v>55</v>
      </c>
      <c r="G207" s="722" t="s">
        <v>56</v>
      </c>
      <c r="H207" s="723" t="s">
        <v>13</v>
      </c>
      <c r="I207" s="723"/>
      <c r="J207" s="723"/>
      <c r="K207" s="723"/>
      <c r="L207" s="156" t="s">
        <v>14</v>
      </c>
      <c r="M207" s="157" t="s">
        <v>57</v>
      </c>
      <c r="N207" s="158" t="s">
        <v>58</v>
      </c>
      <c r="O207" s="156" t="s">
        <v>15</v>
      </c>
      <c r="P207" s="724" t="s">
        <v>37</v>
      </c>
      <c r="Q207" s="724"/>
      <c r="R207" s="724"/>
      <c r="S207" s="725" t="s">
        <v>59</v>
      </c>
      <c r="T207" s="726" t="s">
        <v>2</v>
      </c>
      <c r="U207" s="726"/>
      <c r="V207" s="726"/>
      <c r="W207" s="726"/>
      <c r="X207" s="726"/>
      <c r="Y207" s="726"/>
      <c r="Z207" s="726"/>
      <c r="AA207" s="726"/>
      <c r="AB207" s="726"/>
      <c r="AC207" s="726"/>
      <c r="AD207" s="726"/>
      <c r="AE207" s="726"/>
      <c r="AF207" s="726"/>
      <c r="AG207" s="726"/>
      <c r="AH207" s="721" t="s">
        <v>16</v>
      </c>
      <c r="AI207" s="721"/>
      <c r="AJ207" s="721"/>
      <c r="AK207" s="721"/>
      <c r="AL207" s="721"/>
      <c r="AM207" s="721"/>
      <c r="AN207" s="721"/>
      <c r="AO207" s="721"/>
      <c r="AP207" s="721"/>
      <c r="AQ207" s="721"/>
      <c r="AR207" s="721"/>
      <c r="AS207" s="721"/>
      <c r="AT207" s="721"/>
      <c r="AU207" s="721"/>
      <c r="AV207" s="721"/>
      <c r="AW207" s="721"/>
    </row>
    <row r="208" spans="1:49" ht="27.95" customHeight="1" thickBot="1">
      <c r="A208" s="574"/>
      <c r="B208" s="727"/>
      <c r="C208" s="728"/>
      <c r="D208" s="729"/>
      <c r="E208" s="729"/>
      <c r="F208" s="728"/>
      <c r="G208" s="722"/>
      <c r="H208" s="159" t="s">
        <v>17</v>
      </c>
      <c r="I208" s="160" t="s">
        <v>18</v>
      </c>
      <c r="J208" s="161" t="s">
        <v>60</v>
      </c>
      <c r="K208" s="162" t="s">
        <v>19</v>
      </c>
      <c r="L208" s="163" t="s">
        <v>63</v>
      </c>
      <c r="M208" s="164" t="s">
        <v>61</v>
      </c>
      <c r="N208" s="165" t="s">
        <v>62</v>
      </c>
      <c r="O208" s="163" t="s">
        <v>63</v>
      </c>
      <c r="P208" s="166" t="s">
        <v>21</v>
      </c>
      <c r="Q208" s="167" t="s">
        <v>11</v>
      </c>
      <c r="R208" s="168" t="s">
        <v>20</v>
      </c>
      <c r="S208" s="725"/>
      <c r="T208" s="169" t="s">
        <v>22</v>
      </c>
      <c r="U208" s="169" t="s">
        <v>23</v>
      </c>
      <c r="V208" s="169" t="s">
        <v>24</v>
      </c>
      <c r="W208" s="169" t="s">
        <v>25</v>
      </c>
      <c r="X208" s="169" t="s">
        <v>26</v>
      </c>
      <c r="Y208" s="169" t="s">
        <v>35</v>
      </c>
      <c r="Z208" s="169" t="s">
        <v>244</v>
      </c>
      <c r="AA208" s="169" t="s">
        <v>245</v>
      </c>
      <c r="AB208" s="169" t="s">
        <v>5</v>
      </c>
      <c r="AC208" s="169" t="s">
        <v>6</v>
      </c>
      <c r="AD208" s="169" t="s">
        <v>7</v>
      </c>
      <c r="AE208" s="169" t="s">
        <v>27</v>
      </c>
      <c r="AF208" s="169" t="s">
        <v>8</v>
      </c>
      <c r="AG208" s="169" t="s">
        <v>9</v>
      </c>
      <c r="AH208" s="170" t="s">
        <v>10</v>
      </c>
      <c r="AI208" s="170" t="s">
        <v>3</v>
      </c>
      <c r="AJ208" s="170" t="s">
        <v>246</v>
      </c>
      <c r="AK208" s="170" t="s">
        <v>247</v>
      </c>
      <c r="AL208" s="170" t="s">
        <v>248</v>
      </c>
      <c r="AM208" s="170" t="s">
        <v>249</v>
      </c>
      <c r="AN208" s="170" t="s">
        <v>250</v>
      </c>
      <c r="AO208" s="170" t="s">
        <v>28</v>
      </c>
      <c r="AP208" s="170" t="s">
        <v>29</v>
      </c>
      <c r="AQ208" s="170" t="s">
        <v>30</v>
      </c>
      <c r="AR208" s="170" t="s">
        <v>251</v>
      </c>
      <c r="AS208" s="170" t="s">
        <v>31</v>
      </c>
      <c r="AT208" s="170" t="s">
        <v>36</v>
      </c>
      <c r="AU208" s="170" t="s">
        <v>32</v>
      </c>
      <c r="AV208" s="170" t="s">
        <v>33</v>
      </c>
      <c r="AW208" s="170" t="s">
        <v>9</v>
      </c>
    </row>
    <row r="209" spans="1:49" ht="60">
      <c r="A209" s="574" t="s">
        <v>1256</v>
      </c>
      <c r="B209" s="263" t="s">
        <v>99</v>
      </c>
      <c r="C209" s="264" t="s">
        <v>253</v>
      </c>
      <c r="D209" s="265">
        <v>7750671.54</v>
      </c>
      <c r="E209" s="262" t="s">
        <v>34</v>
      </c>
      <c r="F209" s="266" t="s">
        <v>254</v>
      </c>
      <c r="G209" s="267" t="s">
        <v>255</v>
      </c>
      <c r="H209" s="266" t="s">
        <v>256</v>
      </c>
      <c r="I209" s="266" t="s">
        <v>257</v>
      </c>
      <c r="J209" s="266" t="s">
        <v>258</v>
      </c>
      <c r="K209" s="266" t="s">
        <v>129</v>
      </c>
      <c r="L209" s="268"/>
      <c r="M209" s="269" t="s">
        <v>112</v>
      </c>
      <c r="N209" s="269" t="s">
        <v>113</v>
      </c>
      <c r="O209" s="269"/>
      <c r="P209" s="270"/>
      <c r="Q209" s="271"/>
      <c r="R209" s="272"/>
      <c r="S209" s="173"/>
      <c r="T209" s="172" t="s">
        <v>259</v>
      </c>
      <c r="U209" s="172"/>
      <c r="V209" s="172" t="s">
        <v>114</v>
      </c>
      <c r="W209" s="172" t="s">
        <v>117</v>
      </c>
      <c r="X209" s="172" t="s">
        <v>117</v>
      </c>
      <c r="Y209" s="171" t="s">
        <v>114</v>
      </c>
      <c r="Z209" s="171" t="s">
        <v>117</v>
      </c>
      <c r="AA209" s="171" t="s">
        <v>114</v>
      </c>
      <c r="AB209" s="171" t="s">
        <v>114</v>
      </c>
      <c r="AC209" s="171"/>
      <c r="AD209" s="171" t="s">
        <v>117</v>
      </c>
      <c r="AE209" s="171" t="s">
        <v>117</v>
      </c>
      <c r="AF209" s="171"/>
      <c r="AG209" s="171"/>
      <c r="AH209" s="171"/>
      <c r="AI209" s="171"/>
      <c r="AJ209" s="171">
        <v>10</v>
      </c>
      <c r="AK209" s="171"/>
      <c r="AL209" s="171">
        <v>5</v>
      </c>
      <c r="AM209" s="171" t="s">
        <v>114</v>
      </c>
      <c r="AN209" s="171" t="s">
        <v>114</v>
      </c>
      <c r="AO209" s="171" t="s">
        <v>114</v>
      </c>
      <c r="AP209" s="171"/>
      <c r="AQ209" s="171"/>
      <c r="AR209" s="171"/>
      <c r="AS209" s="171"/>
      <c r="AT209" s="171"/>
      <c r="AU209" s="171"/>
      <c r="AV209" s="171"/>
      <c r="AW209" s="174"/>
    </row>
    <row r="210" spans="1:49" ht="48">
      <c r="A210" s="574" t="s">
        <v>1256</v>
      </c>
      <c r="B210" s="273" t="s">
        <v>101</v>
      </c>
      <c r="C210" s="274" t="s">
        <v>260</v>
      </c>
      <c r="D210" s="275">
        <v>613139.93000000005</v>
      </c>
      <c r="E210" s="262" t="s">
        <v>34</v>
      </c>
      <c r="F210" s="276" t="s">
        <v>261</v>
      </c>
      <c r="G210" s="277" t="s">
        <v>262</v>
      </c>
      <c r="H210" s="276" t="s">
        <v>263</v>
      </c>
      <c r="I210" s="276" t="s">
        <v>264</v>
      </c>
      <c r="J210" s="276" t="s">
        <v>265</v>
      </c>
      <c r="K210" s="276" t="s">
        <v>129</v>
      </c>
      <c r="L210" s="278"/>
      <c r="M210" s="279" t="s">
        <v>112</v>
      </c>
      <c r="N210" s="279" t="s">
        <v>113</v>
      </c>
      <c r="O210" s="279"/>
      <c r="P210" s="280"/>
      <c r="Q210" s="281"/>
      <c r="R210" s="282"/>
      <c r="S210" s="177"/>
      <c r="T210" s="176"/>
      <c r="U210" s="176"/>
      <c r="V210" s="176"/>
      <c r="W210" s="176"/>
      <c r="X210" s="176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175"/>
      <c r="AW210" s="178"/>
    </row>
    <row r="211" spans="1:49" ht="48">
      <c r="A211" s="574" t="s">
        <v>1256</v>
      </c>
      <c r="B211" s="273" t="s">
        <v>103</v>
      </c>
      <c r="C211" s="283" t="s">
        <v>266</v>
      </c>
      <c r="D211" s="275">
        <v>1835848.61</v>
      </c>
      <c r="E211" s="262" t="s">
        <v>34</v>
      </c>
      <c r="F211" s="276">
        <v>2011</v>
      </c>
      <c r="G211" s="307">
        <v>40</v>
      </c>
      <c r="H211" s="276" t="s">
        <v>256</v>
      </c>
      <c r="I211" s="276" t="s">
        <v>267</v>
      </c>
      <c r="J211" s="276"/>
      <c r="K211" s="276" t="s">
        <v>134</v>
      </c>
      <c r="L211" s="278"/>
      <c r="M211" s="279" t="s">
        <v>112</v>
      </c>
      <c r="N211" s="279" t="s">
        <v>113</v>
      </c>
      <c r="O211" s="279"/>
      <c r="P211" s="280"/>
      <c r="Q211" s="281"/>
      <c r="R211" s="282"/>
      <c r="S211" s="177"/>
      <c r="T211" s="176"/>
      <c r="U211" s="176"/>
      <c r="V211" s="176"/>
      <c r="W211" s="176"/>
      <c r="X211" s="176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175"/>
      <c r="AW211" s="178"/>
    </row>
    <row r="212" spans="1:49">
      <c r="A212" s="574" t="s">
        <v>1256</v>
      </c>
      <c r="B212" s="273" t="s">
        <v>105</v>
      </c>
      <c r="C212" s="283" t="s">
        <v>268</v>
      </c>
      <c r="D212" s="285">
        <v>9140639.8100000005</v>
      </c>
      <c r="E212" s="262" t="s">
        <v>34</v>
      </c>
      <c r="F212" s="276">
        <v>2011</v>
      </c>
      <c r="G212" s="308">
        <v>2985</v>
      </c>
      <c r="H212" s="276" t="s">
        <v>160</v>
      </c>
      <c r="I212" s="276" t="s">
        <v>269</v>
      </c>
      <c r="J212" s="276" t="s">
        <v>111</v>
      </c>
      <c r="K212" s="276" t="s">
        <v>111</v>
      </c>
      <c r="L212" s="278"/>
      <c r="M212" s="279" t="s">
        <v>112</v>
      </c>
      <c r="N212" s="279" t="s">
        <v>113</v>
      </c>
      <c r="O212" s="279"/>
      <c r="P212" s="280"/>
      <c r="Q212" s="281"/>
      <c r="R212" s="282"/>
      <c r="S212" s="177"/>
      <c r="T212" s="176"/>
      <c r="U212" s="176"/>
      <c r="V212" s="176"/>
      <c r="W212" s="176"/>
      <c r="X212" s="176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8"/>
    </row>
    <row r="213" spans="1:49" ht="24">
      <c r="A213" s="574" t="s">
        <v>1257</v>
      </c>
      <c r="B213" s="273" t="s">
        <v>270</v>
      </c>
      <c r="C213" s="274" t="s">
        <v>271</v>
      </c>
      <c r="D213" s="275">
        <v>149185.66</v>
      </c>
      <c r="E213" s="262" t="s">
        <v>34</v>
      </c>
      <c r="F213" s="276">
        <v>2011</v>
      </c>
      <c r="G213" s="284"/>
      <c r="H213" s="276" t="s">
        <v>272</v>
      </c>
      <c r="I213" s="276"/>
      <c r="J213" s="276"/>
      <c r="K213" s="276"/>
      <c r="L213" s="278"/>
      <c r="M213" s="279" t="s">
        <v>112</v>
      </c>
      <c r="N213" s="279" t="s">
        <v>113</v>
      </c>
      <c r="O213" s="279"/>
      <c r="P213" s="280"/>
      <c r="Q213" s="281"/>
      <c r="R213" s="282"/>
      <c r="S213" s="177"/>
      <c r="T213" s="176"/>
      <c r="U213" s="176"/>
      <c r="V213" s="176"/>
      <c r="W213" s="176"/>
      <c r="X213" s="176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175"/>
      <c r="AW213" s="178"/>
    </row>
    <row r="214" spans="1:49" ht="24">
      <c r="A214" s="574" t="s">
        <v>1257</v>
      </c>
      <c r="B214" s="273" t="s">
        <v>273</v>
      </c>
      <c r="C214" s="274" t="s">
        <v>274</v>
      </c>
      <c r="D214" s="275">
        <v>437185.66</v>
      </c>
      <c r="E214" s="262" t="s">
        <v>34</v>
      </c>
      <c r="F214" s="276">
        <v>2011</v>
      </c>
      <c r="G214" s="284"/>
      <c r="H214" s="276" t="s">
        <v>275</v>
      </c>
      <c r="I214" s="276"/>
      <c r="J214" s="276"/>
      <c r="K214" s="276"/>
      <c r="L214" s="278"/>
      <c r="M214" s="279" t="s">
        <v>112</v>
      </c>
      <c r="N214" s="279" t="s">
        <v>113</v>
      </c>
      <c r="O214" s="279"/>
      <c r="P214" s="280"/>
      <c r="Q214" s="281"/>
      <c r="R214" s="282"/>
      <c r="S214" s="177"/>
      <c r="T214" s="176"/>
      <c r="U214" s="176"/>
      <c r="V214" s="176"/>
      <c r="W214" s="176"/>
      <c r="X214" s="176"/>
      <c r="Y214" s="175"/>
      <c r="Z214" s="175"/>
      <c r="AA214" s="175"/>
      <c r="AB214" s="175"/>
      <c r="AC214" s="175"/>
      <c r="AD214" s="175"/>
      <c r="AE214" s="175"/>
      <c r="AF214" s="175"/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/>
      <c r="AQ214" s="175"/>
      <c r="AR214" s="175"/>
      <c r="AS214" s="175"/>
      <c r="AT214" s="175"/>
      <c r="AU214" s="175"/>
      <c r="AV214" s="175"/>
      <c r="AW214" s="178"/>
    </row>
    <row r="215" spans="1:49" ht="24.75" thickBot="1">
      <c r="A215" s="574" t="s">
        <v>1257</v>
      </c>
      <c r="B215" s="286" t="s">
        <v>276</v>
      </c>
      <c r="C215" s="287" t="s">
        <v>277</v>
      </c>
      <c r="D215" s="288">
        <v>243373.82</v>
      </c>
      <c r="E215" s="262" t="s">
        <v>34</v>
      </c>
      <c r="F215" s="289">
        <v>2011</v>
      </c>
      <c r="G215" s="290"/>
      <c r="H215" s="289" t="s">
        <v>275</v>
      </c>
      <c r="I215" s="289"/>
      <c r="J215" s="289"/>
      <c r="K215" s="289"/>
      <c r="L215" s="291"/>
      <c r="M215" s="292" t="s">
        <v>112</v>
      </c>
      <c r="N215" s="292" t="s">
        <v>113</v>
      </c>
      <c r="O215" s="292"/>
      <c r="P215" s="293"/>
      <c r="Q215" s="294"/>
      <c r="R215" s="295"/>
      <c r="S215" s="179"/>
      <c r="T215" s="180"/>
      <c r="U215" s="180"/>
      <c r="V215" s="180"/>
      <c r="W215" s="180"/>
      <c r="X215" s="180"/>
      <c r="Y215" s="181"/>
      <c r="Z215" s="181"/>
      <c r="AA215" s="181"/>
      <c r="AB215" s="181"/>
      <c r="AC215" s="181"/>
      <c r="AD215" s="181"/>
      <c r="AE215" s="181"/>
      <c r="AF215" s="181"/>
      <c r="AG215" s="181"/>
      <c r="AH215" s="181"/>
      <c r="AI215" s="181"/>
      <c r="AJ215" s="181"/>
      <c r="AK215" s="181"/>
      <c r="AL215" s="181"/>
      <c r="AM215" s="181"/>
      <c r="AN215" s="181"/>
      <c r="AO215" s="181"/>
      <c r="AP215" s="181"/>
      <c r="AQ215" s="181"/>
      <c r="AR215" s="181"/>
      <c r="AS215" s="181"/>
      <c r="AT215" s="181"/>
      <c r="AU215" s="181"/>
      <c r="AV215" s="181"/>
      <c r="AW215" s="182"/>
    </row>
    <row r="216" spans="1:49" ht="24.75" thickBot="1">
      <c r="A216" s="574" t="s">
        <v>1257</v>
      </c>
      <c r="B216" s="212" t="s">
        <v>278</v>
      </c>
      <c r="C216" s="213" t="s">
        <v>279</v>
      </c>
      <c r="D216" s="296">
        <v>148614.45000000001</v>
      </c>
      <c r="E216" s="262" t="s">
        <v>34</v>
      </c>
      <c r="F216" s="297">
        <v>2011</v>
      </c>
      <c r="G216" s="298"/>
      <c r="H216" s="297" t="s">
        <v>280</v>
      </c>
      <c r="I216" s="297"/>
      <c r="J216" s="297"/>
      <c r="K216" s="297"/>
      <c r="L216" s="299"/>
      <c r="M216" s="300" t="s">
        <v>112</v>
      </c>
      <c r="N216" s="300" t="s">
        <v>113</v>
      </c>
      <c r="O216" s="300"/>
      <c r="P216" s="301"/>
      <c r="Q216" s="302"/>
      <c r="R216" s="300"/>
      <c r="S216" s="184"/>
      <c r="T216" s="185"/>
      <c r="U216" s="185"/>
      <c r="V216" s="185"/>
      <c r="W216" s="185"/>
      <c r="X216" s="185"/>
      <c r="Y216" s="186"/>
      <c r="Z216" s="186"/>
      <c r="AA216" s="186"/>
      <c r="AB216" s="186"/>
      <c r="AC216" s="186"/>
      <c r="AD216" s="186"/>
      <c r="AE216" s="186"/>
      <c r="AF216" s="186"/>
      <c r="AG216" s="186"/>
      <c r="AH216" s="186"/>
      <c r="AI216" s="186"/>
      <c r="AJ216" s="186"/>
      <c r="AK216" s="186"/>
      <c r="AL216" s="186"/>
      <c r="AM216" s="186"/>
      <c r="AN216" s="186"/>
      <c r="AO216" s="186"/>
      <c r="AP216" s="186"/>
      <c r="AQ216" s="186"/>
      <c r="AR216" s="186"/>
      <c r="AS216" s="186"/>
      <c r="AT216" s="186"/>
      <c r="AU216" s="186"/>
      <c r="AV216" s="186"/>
      <c r="AW216" s="186"/>
    </row>
    <row r="217" spans="1:49" ht="24">
      <c r="A217" s="574" t="s">
        <v>1257</v>
      </c>
      <c r="B217" s="263" t="s">
        <v>281</v>
      </c>
      <c r="C217" s="213" t="s">
        <v>282</v>
      </c>
      <c r="D217" s="296">
        <v>321441.99</v>
      </c>
      <c r="E217" s="262" t="s">
        <v>34</v>
      </c>
      <c r="F217" s="297">
        <v>2011</v>
      </c>
      <c r="G217" s="298"/>
      <c r="H217" s="297" t="s">
        <v>280</v>
      </c>
      <c r="I217" s="297"/>
      <c r="J217" s="297"/>
      <c r="K217" s="297"/>
      <c r="L217" s="299"/>
      <c r="M217" s="300" t="s">
        <v>112</v>
      </c>
      <c r="N217" s="300" t="s">
        <v>113</v>
      </c>
      <c r="O217" s="300"/>
      <c r="P217" s="303"/>
      <c r="Q217" s="304"/>
      <c r="R217" s="305"/>
      <c r="S217" s="184"/>
      <c r="T217" s="185"/>
      <c r="U217" s="185"/>
      <c r="V217" s="185"/>
      <c r="W217" s="185"/>
      <c r="X217" s="185"/>
      <c r="Y217" s="186"/>
      <c r="Z217" s="186"/>
      <c r="AA217" s="186"/>
      <c r="AB217" s="186"/>
      <c r="AC217" s="186"/>
      <c r="AD217" s="186"/>
      <c r="AE217" s="186"/>
      <c r="AF217" s="186"/>
      <c r="AG217" s="186"/>
      <c r="AH217" s="186"/>
      <c r="AI217" s="186"/>
      <c r="AJ217" s="186"/>
      <c r="AK217" s="186"/>
      <c r="AL217" s="186"/>
      <c r="AM217" s="186"/>
      <c r="AN217" s="186"/>
      <c r="AO217" s="186"/>
      <c r="AP217" s="186"/>
      <c r="AQ217" s="186"/>
      <c r="AR217" s="186"/>
      <c r="AS217" s="186"/>
      <c r="AT217" s="186"/>
      <c r="AU217" s="186"/>
      <c r="AV217" s="186"/>
      <c r="AW217" s="186"/>
    </row>
    <row r="218" spans="1:49">
      <c r="A218" s="574" t="s">
        <v>1257</v>
      </c>
      <c r="B218" s="273" t="s">
        <v>283</v>
      </c>
      <c r="C218" s="213" t="s">
        <v>284</v>
      </c>
      <c r="D218" s="296">
        <v>120513.17</v>
      </c>
      <c r="E218" s="262" t="s">
        <v>34</v>
      </c>
      <c r="F218" s="297">
        <v>2011</v>
      </c>
      <c r="G218" s="298"/>
      <c r="H218" s="297" t="s">
        <v>285</v>
      </c>
      <c r="I218" s="297"/>
      <c r="J218" s="297"/>
      <c r="K218" s="297"/>
      <c r="L218" s="299"/>
      <c r="M218" s="300" t="s">
        <v>112</v>
      </c>
      <c r="N218" s="300" t="s">
        <v>113</v>
      </c>
      <c r="O218" s="300"/>
      <c r="P218" s="303"/>
      <c r="Q218" s="304"/>
      <c r="R218" s="305"/>
      <c r="S218" s="184"/>
      <c r="T218" s="185"/>
      <c r="U218" s="185"/>
      <c r="V218" s="185"/>
      <c r="W218" s="185"/>
      <c r="X218" s="185"/>
      <c r="Y218" s="186"/>
      <c r="Z218" s="186"/>
      <c r="AA218" s="186"/>
      <c r="AB218" s="186"/>
      <c r="AC218" s="186"/>
      <c r="AD218" s="186"/>
      <c r="AE218" s="186"/>
      <c r="AF218" s="186"/>
      <c r="AG218" s="186"/>
      <c r="AH218" s="186"/>
      <c r="AI218" s="186"/>
      <c r="AJ218" s="186"/>
      <c r="AK218" s="186"/>
      <c r="AL218" s="186"/>
      <c r="AM218" s="186"/>
      <c r="AN218" s="186"/>
      <c r="AO218" s="186"/>
      <c r="AP218" s="186"/>
      <c r="AQ218" s="186"/>
      <c r="AR218" s="186"/>
      <c r="AS218" s="186"/>
      <c r="AT218" s="186"/>
      <c r="AU218" s="186"/>
      <c r="AV218" s="186"/>
      <c r="AW218" s="186"/>
    </row>
    <row r="219" spans="1:49">
      <c r="A219" s="574" t="s">
        <v>1257</v>
      </c>
      <c r="B219" s="273" t="s">
        <v>286</v>
      </c>
      <c r="C219" s="213" t="s">
        <v>287</v>
      </c>
      <c r="D219" s="296">
        <v>37595.11</v>
      </c>
      <c r="E219" s="262" t="s">
        <v>34</v>
      </c>
      <c r="F219" s="297">
        <v>2011</v>
      </c>
      <c r="G219" s="298"/>
      <c r="H219" s="297" t="s">
        <v>288</v>
      </c>
      <c r="I219" s="297"/>
      <c r="J219" s="297"/>
      <c r="K219" s="297"/>
      <c r="L219" s="299"/>
      <c r="M219" s="300" t="s">
        <v>112</v>
      </c>
      <c r="N219" s="300" t="s">
        <v>113</v>
      </c>
      <c r="O219" s="300"/>
      <c r="P219" s="303"/>
      <c r="Q219" s="304"/>
      <c r="R219" s="305"/>
      <c r="S219" s="184"/>
      <c r="T219" s="185"/>
      <c r="U219" s="185"/>
      <c r="V219" s="185"/>
      <c r="W219" s="185"/>
      <c r="X219" s="185"/>
      <c r="Y219" s="186"/>
      <c r="Z219" s="186"/>
      <c r="AA219" s="186"/>
      <c r="AB219" s="186"/>
      <c r="AC219" s="186"/>
      <c r="AD219" s="186"/>
      <c r="AE219" s="186"/>
      <c r="AF219" s="186"/>
      <c r="AG219" s="186"/>
      <c r="AH219" s="186"/>
      <c r="AI219" s="186"/>
      <c r="AJ219" s="186"/>
      <c r="AK219" s="186"/>
      <c r="AL219" s="186"/>
      <c r="AM219" s="186"/>
      <c r="AN219" s="186"/>
      <c r="AO219" s="186"/>
      <c r="AP219" s="186"/>
      <c r="AQ219" s="186"/>
      <c r="AR219" s="186"/>
      <c r="AS219" s="186"/>
      <c r="AT219" s="186"/>
      <c r="AU219" s="186"/>
      <c r="AV219" s="186"/>
      <c r="AW219" s="186"/>
    </row>
    <row r="220" spans="1:49">
      <c r="A220" s="574" t="s">
        <v>1257</v>
      </c>
      <c r="B220" s="273" t="s">
        <v>289</v>
      </c>
      <c r="C220" s="213" t="s">
        <v>290</v>
      </c>
      <c r="D220" s="296">
        <v>1031490.16</v>
      </c>
      <c r="E220" s="262" t="s">
        <v>34</v>
      </c>
      <c r="F220" s="297">
        <v>2013</v>
      </c>
      <c r="G220" s="298"/>
      <c r="H220" s="297"/>
      <c r="I220" s="297"/>
      <c r="J220" s="297"/>
      <c r="K220" s="297"/>
      <c r="L220" s="299"/>
      <c r="M220" s="300" t="s">
        <v>112</v>
      </c>
      <c r="N220" s="300" t="s">
        <v>113</v>
      </c>
      <c r="O220" s="300"/>
      <c r="P220" s="303"/>
      <c r="Q220" s="304"/>
      <c r="R220" s="305"/>
      <c r="S220" s="184"/>
      <c r="T220" s="185"/>
      <c r="U220" s="185"/>
      <c r="V220" s="185"/>
      <c r="W220" s="185"/>
      <c r="X220" s="185"/>
      <c r="Y220" s="186"/>
      <c r="Z220" s="186"/>
      <c r="AA220" s="186"/>
      <c r="AB220" s="186"/>
      <c r="AC220" s="186"/>
      <c r="AD220" s="186"/>
      <c r="AE220" s="186"/>
      <c r="AF220" s="186"/>
      <c r="AG220" s="186"/>
      <c r="AH220" s="186"/>
      <c r="AI220" s="186"/>
      <c r="AJ220" s="186"/>
      <c r="AK220" s="186"/>
      <c r="AL220" s="186"/>
      <c r="AM220" s="186"/>
      <c r="AN220" s="186"/>
      <c r="AO220" s="186"/>
      <c r="AP220" s="186"/>
      <c r="AQ220" s="186"/>
      <c r="AR220" s="186"/>
      <c r="AS220" s="186"/>
      <c r="AT220" s="186"/>
      <c r="AU220" s="186"/>
      <c r="AV220" s="186"/>
      <c r="AW220" s="186"/>
    </row>
    <row r="221" spans="1:49" ht="24">
      <c r="A221" s="574" t="s">
        <v>1257</v>
      </c>
      <c r="B221" s="273" t="s">
        <v>291</v>
      </c>
      <c r="C221" s="306" t="s">
        <v>292</v>
      </c>
      <c r="D221" s="296">
        <v>30533.99</v>
      </c>
      <c r="E221" s="262" t="s">
        <v>34</v>
      </c>
      <c r="F221" s="297">
        <v>2011</v>
      </c>
      <c r="G221" s="298"/>
      <c r="H221" s="297" t="s">
        <v>293</v>
      </c>
      <c r="I221" s="297"/>
      <c r="J221" s="297"/>
      <c r="K221" s="297"/>
      <c r="L221" s="299"/>
      <c r="M221" s="300" t="s">
        <v>112</v>
      </c>
      <c r="N221" s="300" t="s">
        <v>113</v>
      </c>
      <c r="O221" s="300"/>
      <c r="P221" s="303"/>
      <c r="Q221" s="304"/>
      <c r="R221" s="305"/>
      <c r="S221" s="184"/>
      <c r="T221" s="185"/>
      <c r="U221" s="185"/>
      <c r="V221" s="185"/>
      <c r="W221" s="185"/>
      <c r="X221" s="185"/>
      <c r="Y221" s="186"/>
      <c r="Z221" s="186"/>
      <c r="AA221" s="186"/>
      <c r="AB221" s="186"/>
      <c r="AC221" s="186"/>
      <c r="AD221" s="186"/>
      <c r="AE221" s="186"/>
      <c r="AF221" s="186"/>
      <c r="AG221" s="186"/>
      <c r="AH221" s="186"/>
      <c r="AI221" s="186"/>
      <c r="AJ221" s="186"/>
      <c r="AK221" s="186"/>
      <c r="AL221" s="186"/>
      <c r="AM221" s="186"/>
      <c r="AN221" s="186"/>
      <c r="AO221" s="186"/>
      <c r="AP221" s="186"/>
      <c r="AQ221" s="186"/>
      <c r="AR221" s="186"/>
      <c r="AS221" s="186"/>
      <c r="AT221" s="186"/>
      <c r="AU221" s="186"/>
      <c r="AV221" s="186"/>
      <c r="AW221" s="186"/>
    </row>
    <row r="222" spans="1:49">
      <c r="A222" s="574" t="s">
        <v>1257</v>
      </c>
      <c r="B222" s="273" t="s">
        <v>294</v>
      </c>
      <c r="C222" s="306" t="s">
        <v>295</v>
      </c>
      <c r="D222" s="296">
        <v>2583</v>
      </c>
      <c r="E222" s="262" t="s">
        <v>34</v>
      </c>
      <c r="F222" s="297">
        <v>2014</v>
      </c>
      <c r="G222" s="298"/>
      <c r="H222" s="297" t="s">
        <v>296</v>
      </c>
      <c r="I222" s="297"/>
      <c r="J222" s="297"/>
      <c r="K222" s="297"/>
      <c r="L222" s="299"/>
      <c r="M222" s="300" t="s">
        <v>112</v>
      </c>
      <c r="N222" s="300" t="s">
        <v>113</v>
      </c>
      <c r="O222" s="300"/>
      <c r="P222" s="303"/>
      <c r="Q222" s="304"/>
      <c r="R222" s="305"/>
      <c r="S222" s="184"/>
      <c r="T222" s="185"/>
      <c r="U222" s="185"/>
      <c r="V222" s="185"/>
      <c r="W222" s="185"/>
      <c r="X222" s="185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6"/>
      <c r="AM222" s="186"/>
      <c r="AN222" s="186"/>
      <c r="AO222" s="186"/>
      <c r="AP222" s="186"/>
      <c r="AQ222" s="186"/>
      <c r="AR222" s="186"/>
      <c r="AS222" s="186"/>
      <c r="AT222" s="186"/>
      <c r="AU222" s="186"/>
      <c r="AV222" s="186"/>
      <c r="AW222" s="186"/>
    </row>
    <row r="223" spans="1:49">
      <c r="A223" s="574" t="s">
        <v>1257</v>
      </c>
      <c r="B223" s="286" t="s">
        <v>297</v>
      </c>
      <c r="C223" s="306" t="s">
        <v>298</v>
      </c>
      <c r="D223" s="296">
        <v>4286.55</v>
      </c>
      <c r="E223" s="262" t="s">
        <v>34</v>
      </c>
      <c r="F223" s="297">
        <v>2014</v>
      </c>
      <c r="G223" s="298"/>
      <c r="H223" s="297" t="s">
        <v>296</v>
      </c>
      <c r="I223" s="297"/>
      <c r="J223" s="297"/>
      <c r="K223" s="297"/>
      <c r="L223" s="299"/>
      <c r="M223" s="300" t="s">
        <v>112</v>
      </c>
      <c r="N223" s="300" t="s">
        <v>113</v>
      </c>
      <c r="O223" s="300"/>
      <c r="P223" s="303"/>
      <c r="Q223" s="304"/>
      <c r="R223" s="305"/>
      <c r="S223" s="184"/>
      <c r="T223" s="185"/>
      <c r="U223" s="185"/>
      <c r="V223" s="185"/>
      <c r="W223" s="185"/>
      <c r="X223" s="185"/>
      <c r="Y223" s="186"/>
      <c r="Z223" s="186"/>
      <c r="AA223" s="186"/>
      <c r="AB223" s="186"/>
      <c r="AC223" s="186"/>
      <c r="AD223" s="186"/>
      <c r="AE223" s="186"/>
      <c r="AF223" s="186"/>
      <c r="AG223" s="186"/>
      <c r="AH223" s="186"/>
      <c r="AI223" s="186"/>
      <c r="AJ223" s="186"/>
      <c r="AK223" s="186"/>
      <c r="AL223" s="186"/>
      <c r="AM223" s="186"/>
      <c r="AN223" s="186"/>
      <c r="AO223" s="186"/>
      <c r="AP223" s="186"/>
      <c r="AQ223" s="186"/>
      <c r="AR223" s="186"/>
      <c r="AS223" s="186"/>
      <c r="AT223" s="186"/>
      <c r="AU223" s="186"/>
      <c r="AV223" s="186"/>
      <c r="AW223" s="186"/>
    </row>
    <row r="224" spans="1:49" ht="15" thickBot="1">
      <c r="A224" s="574" t="s">
        <v>1257</v>
      </c>
      <c r="B224" s="212" t="s">
        <v>299</v>
      </c>
      <c r="C224" s="213" t="s">
        <v>300</v>
      </c>
      <c r="D224" s="214">
        <v>240225.34</v>
      </c>
      <c r="E224" s="262" t="s">
        <v>34</v>
      </c>
      <c r="F224" s="297">
        <v>2016</v>
      </c>
      <c r="G224" s="298"/>
      <c r="H224" s="297"/>
      <c r="I224" s="297"/>
      <c r="J224" s="297"/>
      <c r="K224" s="297"/>
      <c r="L224" s="299"/>
      <c r="M224" s="300" t="s">
        <v>112</v>
      </c>
      <c r="N224" s="300" t="s">
        <v>113</v>
      </c>
      <c r="O224" s="300"/>
      <c r="P224" s="303"/>
      <c r="Q224" s="304"/>
      <c r="R224" s="305"/>
      <c r="S224" s="184"/>
      <c r="T224" s="185"/>
      <c r="U224" s="185"/>
      <c r="V224" s="185"/>
      <c r="W224" s="185"/>
      <c r="X224" s="185"/>
      <c r="Y224" s="186"/>
      <c r="Z224" s="186"/>
      <c r="AA224" s="186"/>
      <c r="AB224" s="186"/>
      <c r="AC224" s="186"/>
      <c r="AD224" s="186"/>
      <c r="AE224" s="186"/>
      <c r="AF224" s="186"/>
      <c r="AG224" s="186"/>
      <c r="AH224" s="186"/>
      <c r="AI224" s="186"/>
      <c r="AJ224" s="186"/>
      <c r="AK224" s="186"/>
      <c r="AL224" s="186"/>
      <c r="AM224" s="186"/>
      <c r="AN224" s="186"/>
      <c r="AO224" s="186"/>
      <c r="AP224" s="186"/>
      <c r="AQ224" s="186"/>
      <c r="AR224" s="186"/>
      <c r="AS224" s="186"/>
      <c r="AT224" s="186"/>
      <c r="AU224" s="186"/>
      <c r="AV224" s="186"/>
      <c r="AW224" s="186"/>
    </row>
    <row r="225" spans="1:49">
      <c r="A225" s="574" t="s">
        <v>1257</v>
      </c>
      <c r="B225" s="263" t="s">
        <v>107</v>
      </c>
      <c r="C225" s="215" t="s">
        <v>301</v>
      </c>
      <c r="D225" s="216">
        <v>41851.040000000001</v>
      </c>
      <c r="E225" s="262" t="s">
        <v>34</v>
      </c>
      <c r="F225" s="297">
        <v>2017</v>
      </c>
      <c r="G225" s="298"/>
      <c r="H225" s="297"/>
      <c r="I225" s="297"/>
      <c r="J225" s="297"/>
      <c r="K225" s="297"/>
      <c r="L225" s="299"/>
      <c r="M225" s="300" t="s">
        <v>112</v>
      </c>
      <c r="N225" s="300" t="s">
        <v>113</v>
      </c>
      <c r="O225" s="300"/>
      <c r="P225" s="303"/>
      <c r="Q225" s="304"/>
      <c r="R225" s="305"/>
      <c r="S225" s="184"/>
      <c r="T225" s="185"/>
      <c r="U225" s="185"/>
      <c r="V225" s="185"/>
      <c r="W225" s="185"/>
      <c r="X225" s="185"/>
      <c r="Y225" s="186"/>
      <c r="Z225" s="186"/>
      <c r="AA225" s="186"/>
      <c r="AB225" s="186"/>
      <c r="AC225" s="186"/>
      <c r="AD225" s="186"/>
      <c r="AE225" s="186"/>
      <c r="AF225" s="186"/>
      <c r="AG225" s="186"/>
      <c r="AH225" s="186"/>
      <c r="AI225" s="186"/>
      <c r="AJ225" s="186"/>
      <c r="AK225" s="186"/>
      <c r="AL225" s="186"/>
      <c r="AM225" s="186"/>
      <c r="AN225" s="186"/>
      <c r="AO225" s="186"/>
      <c r="AP225" s="186"/>
      <c r="AQ225" s="186"/>
      <c r="AR225" s="186"/>
      <c r="AS225" s="186"/>
      <c r="AT225" s="186"/>
      <c r="AU225" s="186"/>
      <c r="AV225" s="186"/>
      <c r="AW225" s="186"/>
    </row>
    <row r="226" spans="1:49">
      <c r="A226" s="574" t="s">
        <v>1257</v>
      </c>
      <c r="B226" s="273" t="s">
        <v>302</v>
      </c>
      <c r="C226" s="213" t="s">
        <v>303</v>
      </c>
      <c r="D226" s="214">
        <v>171230.07999999999</v>
      </c>
      <c r="E226" s="262" t="s">
        <v>34</v>
      </c>
      <c r="F226" s="297" t="s">
        <v>304</v>
      </c>
      <c r="G226" s="298"/>
      <c r="H226" s="297"/>
      <c r="I226" s="297"/>
      <c r="J226" s="297"/>
      <c r="K226" s="297"/>
      <c r="L226" s="299"/>
      <c r="M226" s="300" t="s">
        <v>112</v>
      </c>
      <c r="N226" s="300" t="s">
        <v>113</v>
      </c>
      <c r="O226" s="300"/>
      <c r="P226" s="303"/>
      <c r="Q226" s="304"/>
      <c r="R226" s="305"/>
      <c r="S226" s="184"/>
      <c r="T226" s="185"/>
      <c r="U226" s="185"/>
      <c r="V226" s="185"/>
      <c r="W226" s="185"/>
      <c r="X226" s="185"/>
      <c r="Y226" s="186"/>
      <c r="Z226" s="186"/>
      <c r="AA226" s="186"/>
      <c r="AB226" s="186"/>
      <c r="AC226" s="186"/>
      <c r="AD226" s="186"/>
      <c r="AE226" s="186"/>
      <c r="AF226" s="186"/>
      <c r="AG226" s="186"/>
      <c r="AH226" s="186"/>
      <c r="AI226" s="186"/>
      <c r="AJ226" s="186"/>
      <c r="AK226" s="186"/>
      <c r="AL226" s="186"/>
      <c r="AM226" s="186"/>
      <c r="AN226" s="186"/>
      <c r="AO226" s="186"/>
      <c r="AP226" s="186"/>
      <c r="AQ226" s="186"/>
      <c r="AR226" s="186"/>
      <c r="AS226" s="186"/>
      <c r="AT226" s="186"/>
      <c r="AU226" s="186"/>
      <c r="AV226" s="186"/>
      <c r="AW226" s="186"/>
    </row>
    <row r="227" spans="1:49">
      <c r="A227" s="574" t="s">
        <v>1257</v>
      </c>
      <c r="B227" s="273" t="s">
        <v>305</v>
      </c>
      <c r="C227" s="213" t="s">
        <v>306</v>
      </c>
      <c r="D227" s="214">
        <v>18229.810000000001</v>
      </c>
      <c r="E227" s="262" t="s">
        <v>34</v>
      </c>
      <c r="F227" s="297" t="s">
        <v>304</v>
      </c>
      <c r="G227" s="298"/>
      <c r="H227" s="297"/>
      <c r="I227" s="297"/>
      <c r="J227" s="297"/>
      <c r="K227" s="297"/>
      <c r="L227" s="299"/>
      <c r="M227" s="300" t="s">
        <v>112</v>
      </c>
      <c r="N227" s="300" t="s">
        <v>113</v>
      </c>
      <c r="O227" s="300"/>
      <c r="P227" s="303"/>
      <c r="Q227" s="304"/>
      <c r="R227" s="305"/>
      <c r="S227" s="184"/>
      <c r="T227" s="185"/>
      <c r="U227" s="185"/>
      <c r="V227" s="185"/>
      <c r="W227" s="185"/>
      <c r="X227" s="185"/>
      <c r="Y227" s="186"/>
      <c r="Z227" s="186"/>
      <c r="AA227" s="186"/>
      <c r="AB227" s="186"/>
      <c r="AC227" s="186"/>
      <c r="AD227" s="186"/>
      <c r="AE227" s="186"/>
      <c r="AF227" s="186"/>
      <c r="AG227" s="186"/>
      <c r="AH227" s="186"/>
      <c r="AI227" s="186"/>
      <c r="AJ227" s="186"/>
      <c r="AK227" s="186"/>
      <c r="AL227" s="186"/>
      <c r="AM227" s="186"/>
      <c r="AN227" s="186"/>
      <c r="AO227" s="186"/>
      <c r="AP227" s="186"/>
      <c r="AQ227" s="186"/>
      <c r="AR227" s="186"/>
      <c r="AS227" s="186"/>
      <c r="AT227" s="186"/>
      <c r="AU227" s="186"/>
      <c r="AV227" s="186"/>
      <c r="AW227" s="186"/>
    </row>
    <row r="228" spans="1:49">
      <c r="A228" s="574" t="s">
        <v>1257</v>
      </c>
      <c r="B228" s="273" t="s">
        <v>307</v>
      </c>
      <c r="C228" s="213" t="s">
        <v>308</v>
      </c>
      <c r="D228" s="214">
        <v>46867.56</v>
      </c>
      <c r="E228" s="262" t="s">
        <v>34</v>
      </c>
      <c r="F228" s="297" t="s">
        <v>304</v>
      </c>
      <c r="G228" s="298"/>
      <c r="H228" s="297"/>
      <c r="I228" s="297"/>
      <c r="J228" s="297"/>
      <c r="K228" s="297"/>
      <c r="L228" s="299"/>
      <c r="M228" s="300" t="s">
        <v>112</v>
      </c>
      <c r="N228" s="300" t="s">
        <v>113</v>
      </c>
      <c r="O228" s="300"/>
      <c r="P228" s="303"/>
      <c r="Q228" s="304"/>
      <c r="R228" s="305"/>
      <c r="S228" s="184"/>
      <c r="T228" s="185"/>
      <c r="U228" s="185"/>
      <c r="V228" s="185"/>
      <c r="W228" s="185"/>
      <c r="X228" s="185"/>
      <c r="Y228" s="186"/>
      <c r="Z228" s="186"/>
      <c r="AA228" s="186"/>
      <c r="AB228" s="186"/>
      <c r="AC228" s="186"/>
      <c r="AD228" s="186"/>
      <c r="AE228" s="186"/>
      <c r="AF228" s="186"/>
      <c r="AG228" s="186"/>
      <c r="AH228" s="186"/>
      <c r="AI228" s="186"/>
      <c r="AJ228" s="186"/>
      <c r="AK228" s="186"/>
      <c r="AL228" s="186"/>
      <c r="AM228" s="186"/>
      <c r="AN228" s="186"/>
      <c r="AO228" s="186"/>
      <c r="AP228" s="186"/>
      <c r="AQ228" s="186"/>
      <c r="AR228" s="186"/>
      <c r="AS228" s="186"/>
      <c r="AT228" s="186"/>
      <c r="AU228" s="186"/>
      <c r="AV228" s="186"/>
      <c r="AW228" s="186"/>
    </row>
    <row r="229" spans="1:49">
      <c r="A229" s="574" t="s">
        <v>1257</v>
      </c>
      <c r="B229" s="273" t="s">
        <v>309</v>
      </c>
      <c r="C229" s="213" t="s">
        <v>310</v>
      </c>
      <c r="D229" s="214">
        <v>646389.55000000005</v>
      </c>
      <c r="E229" s="262" t="s">
        <v>34</v>
      </c>
      <c r="F229" s="297">
        <v>2011</v>
      </c>
      <c r="G229" s="298"/>
      <c r="H229" s="297"/>
      <c r="I229" s="297"/>
      <c r="J229" s="297"/>
      <c r="K229" s="297"/>
      <c r="L229" s="299"/>
      <c r="M229" s="300" t="s">
        <v>112</v>
      </c>
      <c r="N229" s="300" t="s">
        <v>113</v>
      </c>
      <c r="O229" s="300"/>
      <c r="P229" s="303"/>
      <c r="Q229" s="304"/>
      <c r="R229" s="305"/>
      <c r="S229" s="184"/>
      <c r="T229" s="185"/>
      <c r="U229" s="185"/>
      <c r="V229" s="185"/>
      <c r="W229" s="185"/>
      <c r="X229" s="185"/>
      <c r="Y229" s="186"/>
      <c r="Z229" s="186"/>
      <c r="AA229" s="186"/>
      <c r="AB229" s="186"/>
      <c r="AC229" s="186"/>
      <c r="AD229" s="186"/>
      <c r="AE229" s="186"/>
      <c r="AF229" s="186"/>
      <c r="AG229" s="186"/>
      <c r="AH229" s="186"/>
      <c r="AI229" s="186"/>
      <c r="AJ229" s="186"/>
      <c r="AK229" s="186"/>
      <c r="AL229" s="186"/>
      <c r="AM229" s="186"/>
      <c r="AN229" s="186"/>
      <c r="AO229" s="186"/>
      <c r="AP229" s="186"/>
      <c r="AQ229" s="186"/>
      <c r="AR229" s="186"/>
      <c r="AS229" s="186"/>
      <c r="AT229" s="186"/>
      <c r="AU229" s="186"/>
      <c r="AV229" s="186"/>
      <c r="AW229" s="186"/>
    </row>
    <row r="230" spans="1:49">
      <c r="A230" s="574" t="s">
        <v>1257</v>
      </c>
      <c r="B230" s="273" t="s">
        <v>311</v>
      </c>
      <c r="C230" s="213" t="s">
        <v>312</v>
      </c>
      <c r="D230" s="216">
        <v>300291.68</v>
      </c>
      <c r="E230" s="262" t="s">
        <v>34</v>
      </c>
      <c r="F230" s="187" t="s">
        <v>50</v>
      </c>
      <c r="G230" s="188" t="s">
        <v>50</v>
      </c>
      <c r="H230" s="297"/>
      <c r="I230" s="297"/>
      <c r="J230" s="297"/>
      <c r="K230" s="297"/>
      <c r="L230" s="299"/>
      <c r="M230" s="300"/>
      <c r="N230" s="300"/>
      <c r="O230" s="300"/>
      <c r="P230" s="303"/>
      <c r="Q230" s="304"/>
      <c r="R230" s="305"/>
      <c r="S230" s="184"/>
      <c r="T230" s="185"/>
      <c r="U230" s="185"/>
      <c r="V230" s="185"/>
      <c r="W230" s="185"/>
      <c r="X230" s="185"/>
      <c r="Y230" s="186"/>
      <c r="Z230" s="186"/>
      <c r="AA230" s="186"/>
      <c r="AB230" s="186"/>
      <c r="AC230" s="186"/>
      <c r="AD230" s="186"/>
      <c r="AE230" s="186"/>
      <c r="AF230" s="186"/>
      <c r="AG230" s="186"/>
      <c r="AH230" s="186"/>
      <c r="AI230" s="186"/>
      <c r="AJ230" s="186"/>
      <c r="AK230" s="186"/>
      <c r="AL230" s="186"/>
      <c r="AM230" s="186"/>
      <c r="AN230" s="186"/>
      <c r="AO230" s="186"/>
      <c r="AP230" s="186"/>
      <c r="AQ230" s="186"/>
      <c r="AR230" s="186"/>
      <c r="AS230" s="186"/>
      <c r="AT230" s="186"/>
      <c r="AU230" s="186"/>
      <c r="AV230" s="186"/>
      <c r="AW230" s="186"/>
    </row>
    <row r="231" spans="1:49">
      <c r="A231" s="574" t="s">
        <v>1257</v>
      </c>
      <c r="B231" s="286" t="s">
        <v>313</v>
      </c>
      <c r="C231" s="218" t="s">
        <v>314</v>
      </c>
      <c r="D231" s="219">
        <v>66350</v>
      </c>
      <c r="E231" s="262" t="s">
        <v>34</v>
      </c>
      <c r="F231" s="531" t="s">
        <v>50</v>
      </c>
      <c r="G231" s="532" t="s">
        <v>50</v>
      </c>
      <c r="H231" s="297"/>
      <c r="I231" s="297"/>
      <c r="J231" s="297"/>
      <c r="K231" s="297"/>
      <c r="L231" s="299"/>
      <c r="M231" s="300"/>
      <c r="N231" s="300"/>
      <c r="O231" s="300"/>
      <c r="P231" s="303"/>
      <c r="Q231" s="304"/>
      <c r="R231" s="305"/>
      <c r="S231" s="184"/>
      <c r="T231" s="185"/>
      <c r="U231" s="185"/>
      <c r="V231" s="185"/>
      <c r="W231" s="185"/>
      <c r="X231" s="185"/>
      <c r="Y231" s="186"/>
      <c r="Z231" s="186"/>
      <c r="AA231" s="186"/>
      <c r="AB231" s="186"/>
      <c r="AC231" s="186"/>
      <c r="AD231" s="186"/>
      <c r="AE231" s="186"/>
      <c r="AF231" s="186"/>
      <c r="AG231" s="186"/>
      <c r="AH231" s="186"/>
      <c r="AI231" s="186"/>
      <c r="AJ231" s="186"/>
      <c r="AK231" s="186"/>
      <c r="AL231" s="186"/>
      <c r="AM231" s="186"/>
      <c r="AN231" s="186"/>
      <c r="AO231" s="186"/>
      <c r="AP231" s="186"/>
      <c r="AQ231" s="186"/>
      <c r="AR231" s="186"/>
      <c r="AS231" s="186"/>
      <c r="AT231" s="186"/>
      <c r="AU231" s="186"/>
      <c r="AV231" s="186"/>
      <c r="AW231" s="186"/>
    </row>
    <row r="232" spans="1:49" ht="15" thickBot="1">
      <c r="A232" s="574" t="s">
        <v>1258</v>
      </c>
      <c r="B232" s="183" t="s">
        <v>426</v>
      </c>
      <c r="C232" s="311" t="s">
        <v>439</v>
      </c>
      <c r="D232" s="312">
        <v>1959485.41</v>
      </c>
      <c r="E232" s="262" t="s">
        <v>34</v>
      </c>
      <c r="F232" s="187" t="s">
        <v>50</v>
      </c>
      <c r="G232" s="188" t="s">
        <v>50</v>
      </c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90"/>
      <c r="Z232" s="190"/>
      <c r="AA232" s="190"/>
      <c r="AB232" s="190"/>
      <c r="AC232" s="190"/>
      <c r="AD232" s="190"/>
      <c r="AE232" s="190"/>
      <c r="AF232" s="190"/>
      <c r="AG232" s="190"/>
      <c r="AH232" s="190"/>
      <c r="AI232" s="190"/>
      <c r="AJ232" s="190"/>
      <c r="AK232" s="190"/>
      <c r="AL232" s="190"/>
      <c r="AM232" s="190"/>
      <c r="AN232" s="190"/>
      <c r="AO232" s="190"/>
      <c r="AP232" s="190"/>
      <c r="AQ232" s="190"/>
      <c r="AR232" s="190"/>
      <c r="AS232" s="190"/>
      <c r="AT232" s="190"/>
      <c r="AU232" s="190"/>
      <c r="AV232" s="190"/>
      <c r="AW232" s="190"/>
    </row>
    <row r="233" spans="1:49" ht="15" thickBot="1">
      <c r="A233" s="574" t="s">
        <v>1258</v>
      </c>
      <c r="B233" s="263" t="s">
        <v>429</v>
      </c>
      <c r="C233" s="313" t="s">
        <v>51</v>
      </c>
      <c r="D233" s="314">
        <v>373738.05</v>
      </c>
      <c r="E233" s="262" t="s">
        <v>34</v>
      </c>
      <c r="F233" s="531" t="s">
        <v>50</v>
      </c>
      <c r="G233" s="532" t="s">
        <v>50</v>
      </c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90"/>
      <c r="Z233" s="190"/>
      <c r="AA233" s="190"/>
      <c r="AB233" s="190"/>
      <c r="AC233" s="190"/>
      <c r="AD233" s="190"/>
      <c r="AE233" s="190"/>
      <c r="AF233" s="190"/>
      <c r="AG233" s="190"/>
      <c r="AH233" s="190"/>
      <c r="AI233" s="190"/>
      <c r="AJ233" s="190"/>
      <c r="AK233" s="190"/>
      <c r="AL233" s="190"/>
      <c r="AM233" s="190"/>
      <c r="AN233" s="190"/>
      <c r="AO233" s="190"/>
      <c r="AP233" s="190"/>
      <c r="AQ233" s="190"/>
      <c r="AR233" s="190"/>
      <c r="AS233" s="190"/>
      <c r="AT233" s="190"/>
      <c r="AU233" s="190"/>
      <c r="AV233" s="190"/>
      <c r="AW233" s="190"/>
    </row>
    <row r="234" spans="1:49" ht="36">
      <c r="A234" s="574" t="s">
        <v>1259</v>
      </c>
      <c r="B234" s="263" t="s">
        <v>431</v>
      </c>
      <c r="C234" s="462" t="s">
        <v>46</v>
      </c>
      <c r="D234" s="314">
        <v>20613.13</v>
      </c>
      <c r="E234" s="262" t="s">
        <v>34</v>
      </c>
      <c r="F234" s="187" t="s">
        <v>50</v>
      </c>
      <c r="G234" s="188" t="s">
        <v>50</v>
      </c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90"/>
      <c r="Z234" s="190"/>
      <c r="AA234" s="190"/>
      <c r="AB234" s="190"/>
      <c r="AC234" s="190"/>
      <c r="AD234" s="190"/>
      <c r="AE234" s="190"/>
      <c r="AF234" s="190"/>
      <c r="AG234" s="190"/>
      <c r="AH234" s="190"/>
      <c r="AI234" s="190"/>
      <c r="AJ234" s="190"/>
      <c r="AK234" s="190"/>
      <c r="AL234" s="190"/>
      <c r="AM234" s="190"/>
      <c r="AN234" s="190"/>
      <c r="AO234" s="190"/>
      <c r="AP234" s="190"/>
      <c r="AQ234" s="190"/>
      <c r="AR234" s="190"/>
      <c r="AS234" s="190"/>
      <c r="AT234" s="190"/>
      <c r="AU234" s="190"/>
      <c r="AV234" s="190"/>
      <c r="AW234" s="190"/>
    </row>
    <row r="235" spans="1:49" ht="15" thickBot="1">
      <c r="A235" s="574"/>
    </row>
    <row r="236" spans="1:49" ht="34.5" customHeight="1" thickBot="1">
      <c r="A236" s="574"/>
      <c r="B236" s="230" t="s">
        <v>243</v>
      </c>
      <c r="C236" s="231"/>
      <c r="D236" s="232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  <c r="V236" s="233"/>
      <c r="W236" s="233"/>
      <c r="X236" s="233"/>
      <c r="Y236" s="233"/>
      <c r="Z236" s="233"/>
      <c r="AA236" s="233"/>
      <c r="AB236" s="233"/>
      <c r="AC236" s="233"/>
      <c r="AD236" s="233"/>
      <c r="AE236" s="233"/>
      <c r="AF236" s="233"/>
      <c r="AG236" s="233"/>
      <c r="AH236" s="233"/>
      <c r="AI236" s="233"/>
      <c r="AJ236" s="233"/>
      <c r="AK236" s="233"/>
      <c r="AL236" s="233"/>
      <c r="AM236" s="233"/>
      <c r="AN236" s="233"/>
      <c r="AO236" s="233"/>
      <c r="AP236" s="233"/>
      <c r="AQ236" s="233"/>
      <c r="AR236" s="233"/>
      <c r="AS236" s="233"/>
      <c r="AT236" s="233"/>
      <c r="AU236" s="233"/>
      <c r="AV236" s="233"/>
      <c r="AW236" s="233"/>
    </row>
    <row r="237" spans="1:49" ht="60.75" thickBot="1">
      <c r="A237" s="574"/>
      <c r="B237" s="677" t="s">
        <v>52</v>
      </c>
      <c r="C237" s="679" t="s">
        <v>53</v>
      </c>
      <c r="D237" s="681" t="s">
        <v>54</v>
      </c>
      <c r="E237" s="681" t="s">
        <v>4</v>
      </c>
      <c r="F237" s="679" t="s">
        <v>55</v>
      </c>
      <c r="G237" s="683" t="s">
        <v>56</v>
      </c>
      <c r="H237" s="679" t="s">
        <v>13</v>
      </c>
      <c r="I237" s="679"/>
      <c r="J237" s="679"/>
      <c r="K237" s="679"/>
      <c r="L237" s="194" t="s">
        <v>14</v>
      </c>
      <c r="M237" s="229" t="s">
        <v>57</v>
      </c>
      <c r="N237" s="229" t="s">
        <v>58</v>
      </c>
      <c r="O237" s="194" t="s">
        <v>15</v>
      </c>
      <c r="P237" s="730" t="s">
        <v>37</v>
      </c>
      <c r="Q237" s="731"/>
      <c r="R237" s="732"/>
      <c r="S237" s="688" t="s">
        <v>59</v>
      </c>
      <c r="T237" s="733" t="s">
        <v>2</v>
      </c>
      <c r="U237" s="733"/>
      <c r="V237" s="733"/>
      <c r="W237" s="733"/>
      <c r="X237" s="733"/>
      <c r="Y237" s="733"/>
      <c r="Z237" s="733"/>
      <c r="AA237" s="733"/>
      <c r="AB237" s="733"/>
      <c r="AC237" s="733"/>
      <c r="AD237" s="733"/>
      <c r="AE237" s="733"/>
      <c r="AF237" s="733"/>
      <c r="AG237" s="733"/>
      <c r="AH237" s="734" t="s">
        <v>16</v>
      </c>
      <c r="AI237" s="734"/>
      <c r="AJ237" s="734"/>
      <c r="AK237" s="734"/>
      <c r="AL237" s="734"/>
      <c r="AM237" s="734"/>
      <c r="AN237" s="734"/>
      <c r="AO237" s="734"/>
      <c r="AP237" s="734"/>
      <c r="AQ237" s="734"/>
      <c r="AR237" s="734"/>
      <c r="AS237" s="734"/>
      <c r="AT237" s="734"/>
      <c r="AU237" s="734"/>
      <c r="AV237" s="734"/>
      <c r="AW237" s="734"/>
    </row>
    <row r="238" spans="1:49" ht="22.5" customHeight="1" thickBot="1">
      <c r="A238" s="574"/>
      <c r="B238" s="702"/>
      <c r="C238" s="703"/>
      <c r="D238" s="704"/>
      <c r="E238" s="704"/>
      <c r="F238" s="680"/>
      <c r="G238" s="684"/>
      <c r="H238" s="27" t="s">
        <v>17</v>
      </c>
      <c r="I238" s="28" t="s">
        <v>18</v>
      </c>
      <c r="J238" s="29" t="s">
        <v>60</v>
      </c>
      <c r="K238" s="26" t="s">
        <v>19</v>
      </c>
      <c r="L238" s="234" t="s">
        <v>63</v>
      </c>
      <c r="M238" s="235" t="s">
        <v>61</v>
      </c>
      <c r="N238" s="236" t="s">
        <v>62</v>
      </c>
      <c r="O238" s="234" t="s">
        <v>63</v>
      </c>
      <c r="P238" s="237" t="s">
        <v>21</v>
      </c>
      <c r="Q238" s="238" t="s">
        <v>11</v>
      </c>
      <c r="R238" s="239" t="s">
        <v>20</v>
      </c>
      <c r="S238" s="689"/>
      <c r="T238" s="240" t="s">
        <v>22</v>
      </c>
      <c r="U238" s="240" t="s">
        <v>23</v>
      </c>
      <c r="V238" s="240" t="s">
        <v>24</v>
      </c>
      <c r="W238" s="240" t="s">
        <v>25</v>
      </c>
      <c r="X238" s="240" t="s">
        <v>26</v>
      </c>
      <c r="Y238" s="240" t="s">
        <v>35</v>
      </c>
      <c r="Z238" s="240" t="s">
        <v>343</v>
      </c>
      <c r="AA238" s="240" t="s">
        <v>344</v>
      </c>
      <c r="AB238" s="240" t="s">
        <v>5</v>
      </c>
      <c r="AC238" s="240" t="s">
        <v>6</v>
      </c>
      <c r="AD238" s="240" t="s">
        <v>7</v>
      </c>
      <c r="AE238" s="240" t="s">
        <v>27</v>
      </c>
      <c r="AF238" s="240" t="s">
        <v>8</v>
      </c>
      <c r="AG238" s="240" t="s">
        <v>9</v>
      </c>
      <c r="AH238" s="241" t="s">
        <v>10</v>
      </c>
      <c r="AI238" s="241" t="s">
        <v>3</v>
      </c>
      <c r="AJ238" s="241" t="s">
        <v>345</v>
      </c>
      <c r="AK238" s="241" t="s">
        <v>346</v>
      </c>
      <c r="AL238" s="241" t="s">
        <v>347</v>
      </c>
      <c r="AM238" s="241" t="s">
        <v>348</v>
      </c>
      <c r="AN238" s="241" t="s">
        <v>349</v>
      </c>
      <c r="AO238" s="241" t="s">
        <v>28</v>
      </c>
      <c r="AP238" s="241" t="s">
        <v>29</v>
      </c>
      <c r="AQ238" s="241" t="s">
        <v>30</v>
      </c>
      <c r="AR238" s="241" t="s">
        <v>350</v>
      </c>
      <c r="AS238" s="241" t="s">
        <v>31</v>
      </c>
      <c r="AT238" s="241" t="s">
        <v>36</v>
      </c>
      <c r="AU238" s="241" t="s">
        <v>32</v>
      </c>
      <c r="AV238" s="241" t="s">
        <v>33</v>
      </c>
      <c r="AW238" s="241" t="s">
        <v>9</v>
      </c>
    </row>
    <row r="239" spans="1:49" ht="41.45" customHeight="1">
      <c r="A239" s="574" t="s">
        <v>1256</v>
      </c>
      <c r="B239" s="129" t="s">
        <v>99</v>
      </c>
      <c r="C239" s="51" t="s">
        <v>236</v>
      </c>
      <c r="D239" s="309">
        <v>3400721.77</v>
      </c>
      <c r="E239" s="139" t="s">
        <v>34</v>
      </c>
      <c r="F239" s="154"/>
      <c r="G239" s="77">
        <v>739.5</v>
      </c>
      <c r="H239" s="78" t="s">
        <v>237</v>
      </c>
      <c r="I239" s="78" t="s">
        <v>161</v>
      </c>
      <c r="J239" s="78"/>
      <c r="K239" s="78" t="s">
        <v>238</v>
      </c>
      <c r="L239" s="224"/>
      <c r="M239" s="225" t="s">
        <v>112</v>
      </c>
      <c r="N239" s="225" t="s">
        <v>113</v>
      </c>
      <c r="O239" s="226"/>
      <c r="P239" s="226" t="s">
        <v>114</v>
      </c>
      <c r="Q239" s="226" t="s">
        <v>114</v>
      </c>
      <c r="R239" s="226"/>
      <c r="S239" s="78" t="s">
        <v>239</v>
      </c>
      <c r="T239" s="80"/>
      <c r="U239" s="66"/>
      <c r="V239" s="66"/>
      <c r="W239" s="66"/>
      <c r="X239" s="66" t="s">
        <v>117</v>
      </c>
      <c r="Y239" s="65" t="s">
        <v>114</v>
      </c>
      <c r="Z239" s="65"/>
      <c r="AA239" s="65"/>
      <c r="AB239" s="65" t="s">
        <v>117</v>
      </c>
      <c r="AC239" s="65"/>
      <c r="AD239" s="65" t="s">
        <v>117</v>
      </c>
      <c r="AE239" s="65" t="s">
        <v>114</v>
      </c>
      <c r="AF239" s="65"/>
      <c r="AG239" s="65"/>
      <c r="AH239" s="65" t="s">
        <v>117</v>
      </c>
      <c r="AI239" s="65"/>
      <c r="AJ239" s="65">
        <v>6</v>
      </c>
      <c r="AK239" s="65"/>
      <c r="AL239" s="65">
        <v>4</v>
      </c>
      <c r="AM239" s="65"/>
      <c r="AN239" s="65">
        <v>2</v>
      </c>
      <c r="AO239" s="65"/>
      <c r="AP239" s="65"/>
      <c r="AQ239" s="65"/>
      <c r="AR239" s="65"/>
      <c r="AS239" s="65"/>
      <c r="AT239" s="65"/>
      <c r="AU239" s="65"/>
      <c r="AV239" s="65"/>
      <c r="AW239" s="67"/>
    </row>
    <row r="240" spans="1:49">
      <c r="A240" s="574" t="s">
        <v>1256</v>
      </c>
      <c r="B240" s="129" t="s">
        <v>101</v>
      </c>
      <c r="C240" s="51" t="s">
        <v>240</v>
      </c>
      <c r="D240" s="309">
        <v>40000</v>
      </c>
      <c r="E240" s="139" t="s">
        <v>34</v>
      </c>
      <c r="F240" s="155"/>
      <c r="G240" s="77"/>
      <c r="H240" s="78" t="s">
        <v>241</v>
      </c>
      <c r="I240" s="78"/>
      <c r="J240" s="78" t="s">
        <v>238</v>
      </c>
      <c r="K240" s="78"/>
      <c r="L240" s="224"/>
      <c r="M240" s="225" t="s">
        <v>112</v>
      </c>
      <c r="N240" s="225" t="s">
        <v>113</v>
      </c>
      <c r="O240" s="226"/>
      <c r="P240" s="226"/>
      <c r="Q240" s="226"/>
      <c r="R240" s="226"/>
      <c r="S240" s="52"/>
      <c r="T240" s="81"/>
      <c r="U240" s="52"/>
      <c r="V240" s="52"/>
      <c r="W240" s="52"/>
      <c r="X240" s="52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68"/>
    </row>
    <row r="241" spans="1:49">
      <c r="A241" s="574" t="s">
        <v>1256</v>
      </c>
      <c r="B241" s="129" t="s">
        <v>103</v>
      </c>
      <c r="C241" s="51" t="s">
        <v>242</v>
      </c>
      <c r="D241" s="309">
        <v>64627.38</v>
      </c>
      <c r="E241" s="139" t="s">
        <v>34</v>
      </c>
      <c r="F241" s="155"/>
      <c r="G241" s="77"/>
      <c r="H241" s="78"/>
      <c r="I241" s="78"/>
      <c r="J241" s="78"/>
      <c r="K241" s="78"/>
      <c r="L241" s="224"/>
      <c r="M241" s="225" t="s">
        <v>112</v>
      </c>
      <c r="N241" s="225" t="s">
        <v>113</v>
      </c>
      <c r="O241" s="226"/>
      <c r="P241" s="226"/>
      <c r="Q241" s="226"/>
      <c r="R241" s="226"/>
      <c r="S241" s="52"/>
      <c r="T241" s="81"/>
      <c r="U241" s="52"/>
      <c r="V241" s="52"/>
      <c r="W241" s="52"/>
      <c r="X241" s="52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68"/>
    </row>
    <row r="242" spans="1:49">
      <c r="A242" s="574" t="s">
        <v>1258</v>
      </c>
      <c r="B242" s="129" t="s">
        <v>105</v>
      </c>
      <c r="C242" s="228" t="s">
        <v>439</v>
      </c>
      <c r="D242" s="251">
        <v>2206506.5299999998</v>
      </c>
      <c r="E242" s="139" t="s">
        <v>34</v>
      </c>
      <c r="F242" s="123" t="s">
        <v>50</v>
      </c>
      <c r="G242" s="124" t="s">
        <v>50</v>
      </c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</row>
    <row r="243" spans="1:49">
      <c r="A243" s="574" t="s">
        <v>1258</v>
      </c>
      <c r="B243" s="129" t="s">
        <v>270</v>
      </c>
      <c r="C243" s="228" t="s">
        <v>51</v>
      </c>
      <c r="D243" s="251">
        <v>36532.79</v>
      </c>
      <c r="E243" s="148" t="s">
        <v>34</v>
      </c>
      <c r="F243" s="124" t="s">
        <v>50</v>
      </c>
      <c r="G243" s="124" t="s">
        <v>50</v>
      </c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</row>
    <row r="244" spans="1:49" ht="36">
      <c r="A244" s="574" t="s">
        <v>1259</v>
      </c>
      <c r="B244" s="129" t="s">
        <v>273</v>
      </c>
      <c r="C244" s="462" t="s">
        <v>46</v>
      </c>
      <c r="D244" s="251">
        <v>11106.76</v>
      </c>
      <c r="E244" s="148" t="s">
        <v>34</v>
      </c>
      <c r="F244" s="123" t="s">
        <v>50</v>
      </c>
      <c r="G244" s="124" t="s">
        <v>50</v>
      </c>
    </row>
    <row r="245" spans="1:49" ht="15" thickBot="1">
      <c r="A245" s="574"/>
    </row>
    <row r="246" spans="1:49" ht="22.5" customHeight="1" thickBot="1">
      <c r="A246" s="574"/>
      <c r="B246" s="113" t="s">
        <v>235</v>
      </c>
      <c r="C246" s="141"/>
      <c r="D246" s="114"/>
    </row>
    <row r="247" spans="1:49" ht="29.45" customHeight="1" thickBot="1">
      <c r="A247" s="574"/>
      <c r="B247" s="677" t="s">
        <v>52</v>
      </c>
      <c r="C247" s="679" t="s">
        <v>53</v>
      </c>
      <c r="D247" s="681" t="s">
        <v>54</v>
      </c>
      <c r="E247" s="681" t="s">
        <v>4</v>
      </c>
      <c r="F247" s="679" t="s">
        <v>55</v>
      </c>
      <c r="G247" s="683" t="s">
        <v>56</v>
      </c>
      <c r="H247" s="679" t="s">
        <v>13</v>
      </c>
      <c r="I247" s="679"/>
      <c r="J247" s="679"/>
      <c r="K247" s="679"/>
      <c r="L247" s="25" t="s">
        <v>14</v>
      </c>
      <c r="M247" s="23" t="s">
        <v>57</v>
      </c>
      <c r="N247" s="24" t="s">
        <v>58</v>
      </c>
      <c r="O247" s="25" t="s">
        <v>15</v>
      </c>
      <c r="P247" s="685" t="s">
        <v>37</v>
      </c>
      <c r="Q247" s="686"/>
      <c r="R247" s="687"/>
      <c r="S247" s="688" t="s">
        <v>59</v>
      </c>
      <c r="T247" s="690" t="s">
        <v>2</v>
      </c>
      <c r="U247" s="690"/>
      <c r="V247" s="690"/>
      <c r="W247" s="690"/>
      <c r="X247" s="690"/>
      <c r="Y247" s="690"/>
      <c r="Z247" s="690"/>
      <c r="AA247" s="690"/>
      <c r="AB247" s="690"/>
      <c r="AC247" s="690"/>
      <c r="AD247" s="690"/>
      <c r="AE247" s="690"/>
      <c r="AF247" s="690"/>
      <c r="AG247" s="690"/>
      <c r="AH247" s="691" t="s">
        <v>16</v>
      </c>
      <c r="AI247" s="691"/>
      <c r="AJ247" s="691"/>
      <c r="AK247" s="691"/>
      <c r="AL247" s="691"/>
      <c r="AM247" s="691"/>
      <c r="AN247" s="691"/>
      <c r="AO247" s="691"/>
      <c r="AP247" s="691"/>
      <c r="AQ247" s="691"/>
      <c r="AR247" s="691"/>
      <c r="AS247" s="691"/>
      <c r="AT247" s="691"/>
      <c r="AU247" s="691"/>
      <c r="AV247" s="691"/>
      <c r="AW247" s="691"/>
    </row>
    <row r="248" spans="1:49" ht="25.5" customHeight="1" thickBot="1">
      <c r="A248" s="574"/>
      <c r="B248" s="678"/>
      <c r="C248" s="680"/>
      <c r="D248" s="682"/>
      <c r="E248" s="682"/>
      <c r="F248" s="680"/>
      <c r="G248" s="684"/>
      <c r="H248" s="27" t="s">
        <v>17</v>
      </c>
      <c r="I248" s="28" t="s">
        <v>18</v>
      </c>
      <c r="J248" s="29" t="s">
        <v>60</v>
      </c>
      <c r="K248" s="26" t="s">
        <v>19</v>
      </c>
      <c r="L248" s="32" t="s">
        <v>63</v>
      </c>
      <c r="M248" s="30" t="s">
        <v>61</v>
      </c>
      <c r="N248" s="31" t="s">
        <v>62</v>
      </c>
      <c r="O248" s="32" t="s">
        <v>63</v>
      </c>
      <c r="P248" s="33" t="s">
        <v>21</v>
      </c>
      <c r="Q248" s="18" t="s">
        <v>11</v>
      </c>
      <c r="R248" s="34" t="s">
        <v>20</v>
      </c>
      <c r="S248" s="689"/>
      <c r="T248" s="35" t="s">
        <v>22</v>
      </c>
      <c r="U248" s="35" t="s">
        <v>23</v>
      </c>
      <c r="V248" s="35" t="s">
        <v>24</v>
      </c>
      <c r="W248" s="35" t="s">
        <v>25</v>
      </c>
      <c r="X248" s="35" t="s">
        <v>26</v>
      </c>
      <c r="Y248" s="35" t="s">
        <v>35</v>
      </c>
      <c r="Z248" s="35" t="s">
        <v>64</v>
      </c>
      <c r="AA248" s="35" t="s">
        <v>65</v>
      </c>
      <c r="AB248" s="35" t="s">
        <v>5</v>
      </c>
      <c r="AC248" s="35" t="s">
        <v>6</v>
      </c>
      <c r="AD248" s="35" t="s">
        <v>7</v>
      </c>
      <c r="AE248" s="35" t="s">
        <v>27</v>
      </c>
      <c r="AF248" s="35" t="s">
        <v>8</v>
      </c>
      <c r="AG248" s="35" t="s">
        <v>9</v>
      </c>
      <c r="AH248" s="36" t="s">
        <v>10</v>
      </c>
      <c r="AI248" s="36" t="s">
        <v>3</v>
      </c>
      <c r="AJ248" s="36" t="s">
        <v>66</v>
      </c>
      <c r="AK248" s="36" t="s">
        <v>67</v>
      </c>
      <c r="AL248" s="36" t="s">
        <v>68</v>
      </c>
      <c r="AM248" s="36" t="s">
        <v>69</v>
      </c>
      <c r="AN248" s="36" t="s">
        <v>70</v>
      </c>
      <c r="AO248" s="36" t="s">
        <v>28</v>
      </c>
      <c r="AP248" s="36" t="s">
        <v>29</v>
      </c>
      <c r="AQ248" s="36" t="s">
        <v>30</v>
      </c>
      <c r="AR248" s="36" t="s">
        <v>71</v>
      </c>
      <c r="AS248" s="36" t="s">
        <v>31</v>
      </c>
      <c r="AT248" s="36" t="s">
        <v>36</v>
      </c>
      <c r="AU248" s="36" t="s">
        <v>32</v>
      </c>
      <c r="AV248" s="36" t="s">
        <v>33</v>
      </c>
      <c r="AW248" s="36" t="s">
        <v>9</v>
      </c>
    </row>
    <row r="249" spans="1:49" ht="36">
      <c r="A249" s="574" t="s">
        <v>1256</v>
      </c>
      <c r="B249" s="129" t="s">
        <v>99</v>
      </c>
      <c r="C249" s="51" t="s">
        <v>228</v>
      </c>
      <c r="D249" s="120">
        <v>2097150</v>
      </c>
      <c r="E249" s="121" t="s">
        <v>607</v>
      </c>
      <c r="F249" s="153" t="s">
        <v>229</v>
      </c>
      <c r="G249" s="77">
        <v>838.86</v>
      </c>
      <c r="H249" s="78" t="s">
        <v>230</v>
      </c>
      <c r="I249" s="78" t="s">
        <v>231</v>
      </c>
      <c r="J249" s="78" t="s">
        <v>232</v>
      </c>
      <c r="K249" s="78" t="s">
        <v>162</v>
      </c>
      <c r="L249" s="83"/>
      <c r="M249" s="79" t="s">
        <v>112</v>
      </c>
      <c r="N249" s="79" t="s">
        <v>113</v>
      </c>
      <c r="O249" s="53"/>
      <c r="P249" s="53"/>
      <c r="Q249" s="53"/>
      <c r="R249" s="53"/>
      <c r="S249" s="109" t="s">
        <v>233</v>
      </c>
      <c r="T249" s="80"/>
      <c r="U249" s="66"/>
      <c r="V249" s="66" t="s">
        <v>117</v>
      </c>
      <c r="W249" s="66"/>
      <c r="X249" s="66" t="s">
        <v>117</v>
      </c>
      <c r="Y249" s="65" t="s">
        <v>114</v>
      </c>
      <c r="Z249" s="65" t="s">
        <v>114</v>
      </c>
      <c r="AA249" s="65" t="s">
        <v>114</v>
      </c>
      <c r="AB249" s="65" t="s">
        <v>114</v>
      </c>
      <c r="AC249" s="65"/>
      <c r="AD249" s="65" t="s">
        <v>114</v>
      </c>
      <c r="AE249" s="65" t="s">
        <v>114</v>
      </c>
      <c r="AF249" s="65"/>
      <c r="AG249" s="65"/>
      <c r="AH249" s="65"/>
      <c r="AI249" s="65" t="s">
        <v>117</v>
      </c>
      <c r="AJ249" s="65">
        <v>7</v>
      </c>
      <c r="AK249" s="65" t="s">
        <v>114</v>
      </c>
      <c r="AL249" s="65">
        <v>4</v>
      </c>
      <c r="AM249" s="65" t="s">
        <v>114</v>
      </c>
      <c r="AN249" s="65" t="s">
        <v>114</v>
      </c>
      <c r="AO249" s="65" t="s">
        <v>114</v>
      </c>
      <c r="AP249" s="65" t="s">
        <v>114</v>
      </c>
      <c r="AQ249" s="65" t="s">
        <v>114</v>
      </c>
      <c r="AR249" s="65" t="s">
        <v>114</v>
      </c>
      <c r="AS249" s="65" t="s">
        <v>114</v>
      </c>
      <c r="AT249" s="65" t="s">
        <v>114</v>
      </c>
      <c r="AU249" s="65"/>
      <c r="AV249" s="65"/>
      <c r="AW249" s="67" t="s">
        <v>114</v>
      </c>
    </row>
    <row r="250" spans="1:49">
      <c r="A250" s="574" t="s">
        <v>1257</v>
      </c>
      <c r="B250" s="129" t="s">
        <v>101</v>
      </c>
      <c r="C250" s="119" t="s">
        <v>234</v>
      </c>
      <c r="D250" s="120">
        <v>17000</v>
      </c>
      <c r="E250" s="139" t="s">
        <v>34</v>
      </c>
      <c r="F250" s="146">
        <v>2010</v>
      </c>
      <c r="G250" s="56"/>
      <c r="H250" s="46"/>
      <c r="I250" s="46"/>
      <c r="J250" s="46"/>
      <c r="K250" s="46"/>
      <c r="L250" s="57"/>
      <c r="M250" s="58"/>
      <c r="N250" s="58"/>
      <c r="O250" s="58"/>
      <c r="P250" s="72"/>
      <c r="Q250" s="73"/>
      <c r="R250" s="58"/>
      <c r="S250" s="69"/>
      <c r="T250" s="70"/>
      <c r="U250" s="70"/>
      <c r="V250" s="70"/>
      <c r="W250" s="70"/>
      <c r="X250" s="70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</row>
    <row r="251" spans="1:49">
      <c r="A251" s="574" t="s">
        <v>1258</v>
      </c>
      <c r="B251" s="129" t="s">
        <v>103</v>
      </c>
      <c r="C251" s="228" t="s">
        <v>439</v>
      </c>
      <c r="D251" s="251">
        <v>56699.35</v>
      </c>
      <c r="E251" s="139" t="s">
        <v>34</v>
      </c>
      <c r="F251" s="50" t="s">
        <v>50</v>
      </c>
      <c r="G251" s="49" t="s">
        <v>50</v>
      </c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</row>
    <row r="252" spans="1:49">
      <c r="A252" s="574" t="s">
        <v>1259</v>
      </c>
      <c r="B252" s="129" t="s">
        <v>105</v>
      </c>
      <c r="C252" s="228" t="s">
        <v>51</v>
      </c>
      <c r="D252" s="251">
        <v>259556.01</v>
      </c>
      <c r="E252" s="148" t="s">
        <v>34</v>
      </c>
      <c r="F252" s="49" t="s">
        <v>50</v>
      </c>
      <c r="G252" s="49" t="s">
        <v>50</v>
      </c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</row>
    <row r="253" spans="1:49" ht="15" thickBot="1">
      <c r="A253" s="574"/>
    </row>
    <row r="254" spans="1:49" ht="27.95" customHeight="1" thickBot="1">
      <c r="A254" s="574"/>
      <c r="B254" s="113" t="s">
        <v>225</v>
      </c>
      <c r="C254" s="140"/>
      <c r="D254" s="130"/>
    </row>
    <row r="255" spans="1:49" ht="30" customHeight="1" thickBot="1">
      <c r="A255" s="574"/>
      <c r="B255" s="716" t="s">
        <v>52</v>
      </c>
      <c r="C255" s="679" t="s">
        <v>53</v>
      </c>
      <c r="D255" s="718" t="s">
        <v>54</v>
      </c>
      <c r="E255" s="718" t="s">
        <v>4</v>
      </c>
      <c r="F255" s="679" t="s">
        <v>55</v>
      </c>
      <c r="G255" s="683" t="s">
        <v>56</v>
      </c>
      <c r="H255" s="679" t="s">
        <v>13</v>
      </c>
      <c r="I255" s="679"/>
      <c r="J255" s="679"/>
      <c r="K255" s="720"/>
      <c r="L255" s="25" t="s">
        <v>14</v>
      </c>
      <c r="M255" s="23" t="s">
        <v>57</v>
      </c>
      <c r="N255" s="24" t="s">
        <v>58</v>
      </c>
      <c r="O255" s="25" t="s">
        <v>15</v>
      </c>
      <c r="P255" s="685" t="s">
        <v>37</v>
      </c>
      <c r="Q255" s="686"/>
      <c r="R255" s="687"/>
      <c r="S255" s="688" t="s">
        <v>59</v>
      </c>
      <c r="T255" s="690" t="s">
        <v>2</v>
      </c>
      <c r="U255" s="690"/>
      <c r="V255" s="690"/>
      <c r="W255" s="690"/>
      <c r="X255" s="690"/>
      <c r="Y255" s="690"/>
      <c r="Z255" s="690"/>
      <c r="AA255" s="690"/>
      <c r="AB255" s="690"/>
      <c r="AC255" s="690"/>
      <c r="AD255" s="690"/>
      <c r="AE255" s="690"/>
      <c r="AF255" s="690"/>
      <c r="AG255" s="690"/>
      <c r="AH255" s="691" t="s">
        <v>16</v>
      </c>
      <c r="AI255" s="691"/>
      <c r="AJ255" s="691"/>
      <c r="AK255" s="691"/>
      <c r="AL255" s="691"/>
      <c r="AM255" s="691"/>
      <c r="AN255" s="691"/>
      <c r="AO255" s="691"/>
      <c r="AP255" s="691"/>
      <c r="AQ255" s="691"/>
      <c r="AR255" s="691"/>
      <c r="AS255" s="691"/>
      <c r="AT255" s="691"/>
      <c r="AU255" s="691"/>
      <c r="AV255" s="691"/>
      <c r="AW255" s="691"/>
    </row>
    <row r="256" spans="1:49" ht="21.95" customHeight="1" thickBot="1">
      <c r="A256" s="574"/>
      <c r="B256" s="717"/>
      <c r="C256" s="680"/>
      <c r="D256" s="719"/>
      <c r="E256" s="719"/>
      <c r="F256" s="680"/>
      <c r="G256" s="684"/>
      <c r="H256" s="27" t="s">
        <v>17</v>
      </c>
      <c r="I256" s="28" t="s">
        <v>18</v>
      </c>
      <c r="J256" s="29" t="s">
        <v>60</v>
      </c>
      <c r="K256" s="151" t="s">
        <v>19</v>
      </c>
      <c r="L256" s="32" t="s">
        <v>63</v>
      </c>
      <c r="M256" s="30" t="s">
        <v>61</v>
      </c>
      <c r="N256" s="31" t="s">
        <v>62</v>
      </c>
      <c r="O256" s="32" t="s">
        <v>63</v>
      </c>
      <c r="P256" s="33" t="s">
        <v>21</v>
      </c>
      <c r="Q256" s="18" t="s">
        <v>11</v>
      </c>
      <c r="R256" s="34" t="s">
        <v>20</v>
      </c>
      <c r="S256" s="689"/>
      <c r="T256" s="35" t="s">
        <v>22</v>
      </c>
      <c r="U256" s="35" t="s">
        <v>23</v>
      </c>
      <c r="V256" s="35" t="s">
        <v>24</v>
      </c>
      <c r="W256" s="35" t="s">
        <v>25</v>
      </c>
      <c r="X256" s="35" t="s">
        <v>26</v>
      </c>
      <c r="Y256" s="35" t="s">
        <v>35</v>
      </c>
      <c r="Z256" s="35" t="s">
        <v>64</v>
      </c>
      <c r="AA256" s="35" t="s">
        <v>65</v>
      </c>
      <c r="AB256" s="35" t="s">
        <v>5</v>
      </c>
      <c r="AC256" s="35" t="s">
        <v>6</v>
      </c>
      <c r="AD256" s="35" t="s">
        <v>7</v>
      </c>
      <c r="AE256" s="35" t="s">
        <v>27</v>
      </c>
      <c r="AF256" s="35" t="s">
        <v>8</v>
      </c>
      <c r="AG256" s="35" t="s">
        <v>9</v>
      </c>
      <c r="AH256" s="36" t="s">
        <v>10</v>
      </c>
      <c r="AI256" s="36" t="s">
        <v>3</v>
      </c>
      <c r="AJ256" s="36" t="s">
        <v>66</v>
      </c>
      <c r="AK256" s="36" t="s">
        <v>67</v>
      </c>
      <c r="AL256" s="36" t="s">
        <v>68</v>
      </c>
      <c r="AM256" s="36" t="s">
        <v>69</v>
      </c>
      <c r="AN256" s="36" t="s">
        <v>70</v>
      </c>
      <c r="AO256" s="36" t="s">
        <v>28</v>
      </c>
      <c r="AP256" s="36" t="s">
        <v>29</v>
      </c>
      <c r="AQ256" s="36" t="s">
        <v>30</v>
      </c>
      <c r="AR256" s="36" t="s">
        <v>71</v>
      </c>
      <c r="AS256" s="36" t="s">
        <v>31</v>
      </c>
      <c r="AT256" s="36" t="s">
        <v>36</v>
      </c>
      <c r="AU256" s="36" t="s">
        <v>32</v>
      </c>
      <c r="AV256" s="36" t="s">
        <v>33</v>
      </c>
      <c r="AW256" s="36" t="s">
        <v>9</v>
      </c>
    </row>
    <row r="257" spans="1:49" ht="42.6" customHeight="1">
      <c r="A257" s="574" t="s">
        <v>1256</v>
      </c>
      <c r="B257" s="54">
        <v>1</v>
      </c>
      <c r="C257" s="150" t="s">
        <v>219</v>
      </c>
      <c r="D257" s="116" t="s">
        <v>220</v>
      </c>
      <c r="E257" s="139" t="s">
        <v>34</v>
      </c>
      <c r="F257" s="54">
        <v>1985</v>
      </c>
      <c r="G257" s="217" t="s">
        <v>221</v>
      </c>
      <c r="H257" s="106" t="s">
        <v>222</v>
      </c>
      <c r="I257" s="107"/>
      <c r="J257" s="107"/>
      <c r="K257" s="107" t="s">
        <v>223</v>
      </c>
      <c r="L257" s="79" t="s">
        <v>114</v>
      </c>
      <c r="M257" s="79" t="s">
        <v>117</v>
      </c>
      <c r="N257" s="84" t="s">
        <v>113</v>
      </c>
      <c r="O257" s="53" t="s">
        <v>114</v>
      </c>
      <c r="P257" s="53" t="s">
        <v>114</v>
      </c>
      <c r="Q257" s="53" t="s">
        <v>114</v>
      </c>
      <c r="R257" s="53"/>
      <c r="S257" s="149" t="s">
        <v>224</v>
      </c>
      <c r="T257" s="81" t="s">
        <v>117</v>
      </c>
      <c r="U257" s="52"/>
      <c r="V257" s="52" t="s">
        <v>114</v>
      </c>
      <c r="W257" s="52" t="s">
        <v>114</v>
      </c>
      <c r="X257" s="52" t="s">
        <v>114</v>
      </c>
      <c r="Y257" s="52" t="s">
        <v>114</v>
      </c>
      <c r="Z257" s="52" t="s">
        <v>114</v>
      </c>
      <c r="AA257" s="52" t="s">
        <v>114</v>
      </c>
      <c r="AB257" s="52" t="s">
        <v>114</v>
      </c>
      <c r="AC257" s="52" t="s">
        <v>114</v>
      </c>
      <c r="AD257" s="52" t="s">
        <v>117</v>
      </c>
      <c r="AE257" s="52" t="s">
        <v>117</v>
      </c>
      <c r="AF257" s="51"/>
      <c r="AG257" s="51"/>
      <c r="AH257" s="52" t="s">
        <v>114</v>
      </c>
      <c r="AI257" s="52" t="s">
        <v>114</v>
      </c>
      <c r="AJ257" s="52">
        <v>1</v>
      </c>
      <c r="AK257" s="52" t="s">
        <v>114</v>
      </c>
      <c r="AL257" s="52" t="s">
        <v>114</v>
      </c>
      <c r="AM257" s="52" t="s">
        <v>114</v>
      </c>
      <c r="AN257" s="52" t="s">
        <v>114</v>
      </c>
      <c r="AO257" s="52" t="s">
        <v>114</v>
      </c>
      <c r="AP257" s="52" t="s">
        <v>114</v>
      </c>
      <c r="AQ257" s="52" t="s">
        <v>114</v>
      </c>
      <c r="AR257" s="52" t="s">
        <v>114</v>
      </c>
      <c r="AS257" s="52" t="s">
        <v>114</v>
      </c>
      <c r="AT257" s="52" t="s">
        <v>114</v>
      </c>
      <c r="AU257" s="51"/>
      <c r="AV257" s="51"/>
      <c r="AW257" s="68"/>
    </row>
    <row r="258" spans="1:49">
      <c r="A258" s="574" t="s">
        <v>1258</v>
      </c>
      <c r="B258" s="227">
        <v>2</v>
      </c>
      <c r="C258" s="228" t="s">
        <v>439</v>
      </c>
      <c r="D258" s="251">
        <v>40019.440000000002</v>
      </c>
      <c r="E258" s="139" t="s">
        <v>34</v>
      </c>
      <c r="F258" s="124" t="s">
        <v>50</v>
      </c>
      <c r="G258" s="124" t="s">
        <v>50</v>
      </c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</row>
    <row r="259" spans="1:49">
      <c r="A259" s="574" t="s">
        <v>1258</v>
      </c>
      <c r="B259" s="227">
        <v>3</v>
      </c>
      <c r="C259" s="228" t="s">
        <v>51</v>
      </c>
      <c r="D259" s="148">
        <v>124120.98</v>
      </c>
      <c r="E259" s="139" t="s">
        <v>34</v>
      </c>
      <c r="F259" s="124" t="s">
        <v>50</v>
      </c>
      <c r="G259" s="124" t="s">
        <v>50</v>
      </c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</row>
    <row r="260" spans="1:49" ht="35.450000000000003" customHeight="1">
      <c r="A260" s="574" t="s">
        <v>1259</v>
      </c>
      <c r="B260" s="227">
        <v>4</v>
      </c>
      <c r="C260" s="228" t="s">
        <v>46</v>
      </c>
      <c r="D260" s="148">
        <v>79305.210000000006</v>
      </c>
      <c r="E260" s="139" t="s">
        <v>34</v>
      </c>
      <c r="F260" s="124" t="s">
        <v>50</v>
      </c>
      <c r="G260" s="124" t="s">
        <v>50</v>
      </c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</row>
    <row r="261" spans="1:49" ht="15" thickBot="1">
      <c r="A261" s="574"/>
    </row>
    <row r="262" spans="1:49" ht="47.1" customHeight="1" thickBot="1">
      <c r="A262" s="574"/>
      <c r="B262" s="113" t="s">
        <v>226</v>
      </c>
      <c r="C262" s="140"/>
      <c r="D262" s="130"/>
      <c r="E262" s="140"/>
      <c r="F262" s="140"/>
      <c r="G262" s="130"/>
    </row>
    <row r="263" spans="1:49" ht="60.75" thickBot="1">
      <c r="A263" s="574"/>
      <c r="B263" s="677" t="s">
        <v>52</v>
      </c>
      <c r="C263" s="679" t="s">
        <v>53</v>
      </c>
      <c r="D263" s="681" t="s">
        <v>54</v>
      </c>
      <c r="E263" s="681" t="s">
        <v>4</v>
      </c>
      <c r="F263" s="679" t="s">
        <v>55</v>
      </c>
      <c r="G263" s="683" t="s">
        <v>56</v>
      </c>
      <c r="H263" s="679" t="s">
        <v>13</v>
      </c>
      <c r="I263" s="679"/>
      <c r="J263" s="679"/>
      <c r="K263" s="679"/>
      <c r="L263" s="25" t="s">
        <v>14</v>
      </c>
      <c r="M263" s="23" t="s">
        <v>57</v>
      </c>
      <c r="N263" s="24" t="s">
        <v>58</v>
      </c>
      <c r="O263" s="25" t="s">
        <v>15</v>
      </c>
      <c r="P263" s="685" t="s">
        <v>37</v>
      </c>
      <c r="Q263" s="686"/>
      <c r="R263" s="687"/>
      <c r="S263" s="688" t="s">
        <v>59</v>
      </c>
      <c r="T263" s="690" t="s">
        <v>2</v>
      </c>
      <c r="U263" s="690"/>
      <c r="V263" s="690"/>
      <c r="W263" s="690"/>
      <c r="X263" s="690"/>
      <c r="Y263" s="690"/>
      <c r="Z263" s="690"/>
      <c r="AA263" s="690"/>
      <c r="AB263" s="690"/>
      <c r="AC263" s="690"/>
      <c r="AD263" s="690"/>
      <c r="AE263" s="690"/>
      <c r="AF263" s="690"/>
      <c r="AG263" s="690"/>
      <c r="AH263" s="691" t="s">
        <v>16</v>
      </c>
      <c r="AI263" s="691"/>
      <c r="AJ263" s="691"/>
      <c r="AK263" s="691"/>
      <c r="AL263" s="691"/>
      <c r="AM263" s="691"/>
      <c r="AN263" s="691"/>
      <c r="AO263" s="691"/>
      <c r="AP263" s="691"/>
      <c r="AQ263" s="691"/>
      <c r="AR263" s="691"/>
      <c r="AS263" s="691"/>
      <c r="AT263" s="691"/>
      <c r="AU263" s="691"/>
      <c r="AV263" s="691"/>
      <c r="AW263" s="691"/>
    </row>
    <row r="264" spans="1:49" ht="21.95" customHeight="1" thickBot="1">
      <c r="A264" s="574"/>
      <c r="B264" s="678"/>
      <c r="C264" s="680"/>
      <c r="D264" s="682"/>
      <c r="E264" s="682"/>
      <c r="F264" s="680"/>
      <c r="G264" s="684"/>
      <c r="H264" s="27" t="s">
        <v>17</v>
      </c>
      <c r="I264" s="28" t="s">
        <v>18</v>
      </c>
      <c r="J264" s="29" t="s">
        <v>60</v>
      </c>
      <c r="K264" s="26" t="s">
        <v>19</v>
      </c>
      <c r="L264" s="32" t="s">
        <v>63</v>
      </c>
      <c r="M264" s="30" t="s">
        <v>61</v>
      </c>
      <c r="N264" s="31" t="s">
        <v>62</v>
      </c>
      <c r="O264" s="32" t="s">
        <v>63</v>
      </c>
      <c r="P264" s="33" t="s">
        <v>21</v>
      </c>
      <c r="Q264" s="18" t="s">
        <v>11</v>
      </c>
      <c r="R264" s="34" t="s">
        <v>20</v>
      </c>
      <c r="S264" s="689"/>
      <c r="T264" s="35" t="s">
        <v>22</v>
      </c>
      <c r="U264" s="35" t="s">
        <v>23</v>
      </c>
      <c r="V264" s="35" t="s">
        <v>24</v>
      </c>
      <c r="W264" s="35" t="s">
        <v>25</v>
      </c>
      <c r="X264" s="35" t="s">
        <v>26</v>
      </c>
      <c r="Y264" s="35" t="s">
        <v>35</v>
      </c>
      <c r="Z264" s="35" t="s">
        <v>64</v>
      </c>
      <c r="AA264" s="35" t="s">
        <v>65</v>
      </c>
      <c r="AB264" s="35" t="s">
        <v>5</v>
      </c>
      <c r="AC264" s="35" t="s">
        <v>6</v>
      </c>
      <c r="AD264" s="35" t="s">
        <v>7</v>
      </c>
      <c r="AE264" s="35" t="s">
        <v>27</v>
      </c>
      <c r="AF264" s="35" t="s">
        <v>8</v>
      </c>
      <c r="AG264" s="35" t="s">
        <v>9</v>
      </c>
      <c r="AH264" s="36" t="s">
        <v>10</v>
      </c>
      <c r="AI264" s="36" t="s">
        <v>3</v>
      </c>
      <c r="AJ264" s="36" t="s">
        <v>66</v>
      </c>
      <c r="AK264" s="36" t="s">
        <v>67</v>
      </c>
      <c r="AL264" s="36" t="s">
        <v>68</v>
      </c>
      <c r="AM264" s="36" t="s">
        <v>69</v>
      </c>
      <c r="AN264" s="36" t="s">
        <v>70</v>
      </c>
      <c r="AO264" s="36" t="s">
        <v>28</v>
      </c>
      <c r="AP264" s="36" t="s">
        <v>29</v>
      </c>
      <c r="AQ264" s="36" t="s">
        <v>30</v>
      </c>
      <c r="AR264" s="36" t="s">
        <v>71</v>
      </c>
      <c r="AS264" s="36" t="s">
        <v>31</v>
      </c>
      <c r="AT264" s="36" t="s">
        <v>36</v>
      </c>
      <c r="AU264" s="36" t="s">
        <v>32</v>
      </c>
      <c r="AV264" s="36" t="s">
        <v>33</v>
      </c>
      <c r="AW264" s="36" t="s">
        <v>9</v>
      </c>
    </row>
    <row r="265" spans="1:49">
      <c r="A265" s="574" t="s">
        <v>1258</v>
      </c>
      <c r="B265" s="125">
        <v>1</v>
      </c>
      <c r="C265" s="242" t="s">
        <v>51</v>
      </c>
      <c r="D265" s="127">
        <v>56555.56</v>
      </c>
      <c r="E265" s="139" t="s">
        <v>34</v>
      </c>
      <c r="F265" s="50" t="s">
        <v>50</v>
      </c>
      <c r="G265" s="49" t="s">
        <v>50</v>
      </c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</row>
    <row r="266" spans="1:49" ht="36">
      <c r="A266" s="574" t="s">
        <v>1259</v>
      </c>
      <c r="B266" s="125">
        <v>2</v>
      </c>
      <c r="C266" s="242" t="s">
        <v>46</v>
      </c>
      <c r="D266" s="127">
        <v>28667.19</v>
      </c>
      <c r="E266" s="139" t="s">
        <v>34</v>
      </c>
      <c r="F266" s="50" t="s">
        <v>50</v>
      </c>
      <c r="G266" s="49" t="s">
        <v>50</v>
      </c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</row>
    <row r="267" spans="1:49" ht="15" thickBot="1">
      <c r="A267" s="574"/>
    </row>
    <row r="268" spans="1:49" ht="36" customHeight="1" thickBot="1">
      <c r="A268" s="574"/>
      <c r="B268" s="113" t="s">
        <v>227</v>
      </c>
      <c r="C268" s="141"/>
      <c r="D268" s="141"/>
      <c r="E268" s="114"/>
    </row>
    <row r="269" spans="1:49" ht="60.75" thickBot="1">
      <c r="A269" s="574"/>
      <c r="B269" s="677" t="s">
        <v>52</v>
      </c>
      <c r="C269" s="679" t="s">
        <v>53</v>
      </c>
      <c r="D269" s="681" t="s">
        <v>54</v>
      </c>
      <c r="E269" s="681" t="s">
        <v>4</v>
      </c>
      <c r="F269" s="679" t="s">
        <v>55</v>
      </c>
      <c r="G269" s="683" t="s">
        <v>56</v>
      </c>
      <c r="H269" s="679" t="s">
        <v>13</v>
      </c>
      <c r="I269" s="679"/>
      <c r="J269" s="679"/>
      <c r="K269" s="679"/>
      <c r="L269" s="25" t="s">
        <v>14</v>
      </c>
      <c r="M269" s="23" t="s">
        <v>57</v>
      </c>
      <c r="N269" s="24" t="s">
        <v>58</v>
      </c>
      <c r="O269" s="25" t="s">
        <v>15</v>
      </c>
      <c r="P269" s="685" t="s">
        <v>37</v>
      </c>
      <c r="Q269" s="686"/>
      <c r="R269" s="687"/>
      <c r="S269" s="688" t="s">
        <v>59</v>
      </c>
      <c r="T269" s="690" t="s">
        <v>2</v>
      </c>
      <c r="U269" s="690"/>
      <c r="V269" s="690"/>
      <c r="W269" s="690"/>
      <c r="X269" s="690"/>
      <c r="Y269" s="690"/>
      <c r="Z269" s="690"/>
      <c r="AA269" s="690"/>
      <c r="AB269" s="690"/>
      <c r="AC269" s="690"/>
      <c r="AD269" s="690"/>
      <c r="AE269" s="690"/>
      <c r="AF269" s="690"/>
      <c r="AG269" s="690"/>
      <c r="AH269" s="691" t="s">
        <v>16</v>
      </c>
      <c r="AI269" s="691"/>
      <c r="AJ269" s="691"/>
      <c r="AK269" s="691"/>
      <c r="AL269" s="691"/>
      <c r="AM269" s="691"/>
      <c r="AN269" s="691"/>
      <c r="AO269" s="691"/>
      <c r="AP269" s="691"/>
      <c r="AQ269" s="691"/>
      <c r="AR269" s="691"/>
      <c r="AS269" s="691"/>
      <c r="AT269" s="691"/>
      <c r="AU269" s="691"/>
      <c r="AV269" s="691"/>
      <c r="AW269" s="691"/>
    </row>
    <row r="270" spans="1:49" ht="52.5" customHeight="1" thickBot="1">
      <c r="A270" s="574"/>
      <c r="B270" s="678"/>
      <c r="C270" s="680"/>
      <c r="D270" s="682"/>
      <c r="E270" s="682"/>
      <c r="F270" s="680"/>
      <c r="G270" s="684"/>
      <c r="H270" s="27" t="s">
        <v>17</v>
      </c>
      <c r="I270" s="28" t="s">
        <v>18</v>
      </c>
      <c r="J270" s="29" t="s">
        <v>60</v>
      </c>
      <c r="K270" s="26" t="s">
        <v>19</v>
      </c>
      <c r="L270" s="32" t="s">
        <v>63</v>
      </c>
      <c r="M270" s="30" t="s">
        <v>61</v>
      </c>
      <c r="N270" s="31" t="s">
        <v>62</v>
      </c>
      <c r="O270" s="32" t="s">
        <v>63</v>
      </c>
      <c r="P270" s="33" t="s">
        <v>21</v>
      </c>
      <c r="Q270" s="18" t="s">
        <v>11</v>
      </c>
      <c r="R270" s="34" t="s">
        <v>20</v>
      </c>
      <c r="S270" s="689"/>
      <c r="T270" s="35" t="s">
        <v>22</v>
      </c>
      <c r="U270" s="35" t="s">
        <v>23</v>
      </c>
      <c r="V270" s="35" t="s">
        <v>24</v>
      </c>
      <c r="W270" s="35" t="s">
        <v>25</v>
      </c>
      <c r="X270" s="35" t="s">
        <v>26</v>
      </c>
      <c r="Y270" s="35" t="s">
        <v>35</v>
      </c>
      <c r="Z270" s="35" t="s">
        <v>64</v>
      </c>
      <c r="AA270" s="35" t="s">
        <v>65</v>
      </c>
      <c r="AB270" s="35" t="s">
        <v>5</v>
      </c>
      <c r="AC270" s="35" t="s">
        <v>6</v>
      </c>
      <c r="AD270" s="35" t="s">
        <v>7</v>
      </c>
      <c r="AE270" s="35" t="s">
        <v>27</v>
      </c>
      <c r="AF270" s="35" t="s">
        <v>8</v>
      </c>
      <c r="AG270" s="35" t="s">
        <v>9</v>
      </c>
      <c r="AH270" s="36" t="s">
        <v>10</v>
      </c>
      <c r="AI270" s="36" t="s">
        <v>3</v>
      </c>
      <c r="AJ270" s="36" t="s">
        <v>66</v>
      </c>
      <c r="AK270" s="36" t="s">
        <v>67</v>
      </c>
      <c r="AL270" s="36" t="s">
        <v>68</v>
      </c>
      <c r="AM270" s="36" t="s">
        <v>69</v>
      </c>
      <c r="AN270" s="36" t="s">
        <v>70</v>
      </c>
      <c r="AO270" s="36" t="s">
        <v>28</v>
      </c>
      <c r="AP270" s="36" t="s">
        <v>29</v>
      </c>
      <c r="AQ270" s="36" t="s">
        <v>30</v>
      </c>
      <c r="AR270" s="36" t="s">
        <v>71</v>
      </c>
      <c r="AS270" s="36" t="s">
        <v>31</v>
      </c>
      <c r="AT270" s="36" t="s">
        <v>36</v>
      </c>
      <c r="AU270" s="36" t="s">
        <v>32</v>
      </c>
      <c r="AV270" s="36" t="s">
        <v>33</v>
      </c>
      <c r="AW270" s="36" t="s">
        <v>9</v>
      </c>
    </row>
    <row r="271" spans="1:49">
      <c r="A271" s="574" t="s">
        <v>1258</v>
      </c>
      <c r="B271" s="125">
        <v>1</v>
      </c>
      <c r="C271" s="242" t="s">
        <v>51</v>
      </c>
      <c r="D271" s="127">
        <v>68678.87</v>
      </c>
      <c r="E271" s="139" t="s">
        <v>34</v>
      </c>
      <c r="F271" s="50" t="s">
        <v>50</v>
      </c>
      <c r="G271" s="49" t="s">
        <v>50</v>
      </c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</row>
    <row r="272" spans="1:49" ht="36">
      <c r="A272" s="574" t="s">
        <v>1259</v>
      </c>
      <c r="B272" s="125">
        <v>2</v>
      </c>
      <c r="C272" s="242" t="s">
        <v>46</v>
      </c>
      <c r="D272" s="127">
        <v>21634.46</v>
      </c>
      <c r="E272" s="139" t="s">
        <v>34</v>
      </c>
      <c r="F272" s="50" t="s">
        <v>50</v>
      </c>
      <c r="G272" s="49" t="s">
        <v>50</v>
      </c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</row>
    <row r="273" spans="1:49" ht="15" thickBot="1">
      <c r="A273" s="574"/>
    </row>
    <row r="274" spans="1:49" ht="24.95" customHeight="1" thickBot="1">
      <c r="A274" s="574"/>
      <c r="B274" s="113" t="s">
        <v>218</v>
      </c>
      <c r="C274" s="152"/>
    </row>
    <row r="275" spans="1:49" ht="60.75" thickBot="1">
      <c r="A275" s="574"/>
      <c r="B275" s="677" t="s">
        <v>52</v>
      </c>
      <c r="C275" s="679" t="s">
        <v>53</v>
      </c>
      <c r="D275" s="681" t="s">
        <v>54</v>
      </c>
      <c r="E275" s="681" t="s">
        <v>4</v>
      </c>
      <c r="F275" s="679" t="s">
        <v>55</v>
      </c>
      <c r="G275" s="683" t="s">
        <v>56</v>
      </c>
      <c r="H275" s="679" t="s">
        <v>13</v>
      </c>
      <c r="I275" s="679"/>
      <c r="J275" s="679"/>
      <c r="K275" s="679"/>
      <c r="L275" s="25" t="s">
        <v>14</v>
      </c>
      <c r="M275" s="23" t="s">
        <v>57</v>
      </c>
      <c r="N275" s="24" t="s">
        <v>58</v>
      </c>
      <c r="O275" s="25" t="s">
        <v>15</v>
      </c>
      <c r="P275" s="685" t="s">
        <v>37</v>
      </c>
      <c r="Q275" s="686"/>
      <c r="R275" s="687"/>
      <c r="S275" s="688" t="s">
        <v>59</v>
      </c>
      <c r="T275" s="690" t="s">
        <v>2</v>
      </c>
      <c r="U275" s="690"/>
      <c r="V275" s="690"/>
      <c r="W275" s="690"/>
      <c r="X275" s="690"/>
      <c r="Y275" s="690"/>
      <c r="Z275" s="690"/>
      <c r="AA275" s="690"/>
      <c r="AB275" s="690"/>
      <c r="AC275" s="690"/>
      <c r="AD275" s="690"/>
      <c r="AE275" s="690"/>
      <c r="AF275" s="690"/>
      <c r="AG275" s="690"/>
      <c r="AH275" s="691" t="s">
        <v>323</v>
      </c>
      <c r="AI275" s="691"/>
      <c r="AJ275" s="691"/>
      <c r="AK275" s="691"/>
      <c r="AL275" s="691"/>
      <c r="AM275" s="691"/>
      <c r="AN275" s="691"/>
      <c r="AO275" s="691"/>
      <c r="AP275" s="691"/>
      <c r="AQ275" s="691"/>
      <c r="AR275" s="691"/>
      <c r="AS275" s="691"/>
      <c r="AT275" s="691"/>
      <c r="AU275" s="691"/>
      <c r="AV275" s="691"/>
      <c r="AW275" s="691"/>
    </row>
    <row r="276" spans="1:49" ht="29.1" customHeight="1" thickBot="1">
      <c r="A276" s="574"/>
      <c r="B276" s="702"/>
      <c r="C276" s="703"/>
      <c r="D276" s="704"/>
      <c r="E276" s="704"/>
      <c r="F276" s="703"/>
      <c r="G276" s="707"/>
      <c r="H276" s="27" t="s">
        <v>17</v>
      </c>
      <c r="I276" s="28" t="s">
        <v>18</v>
      </c>
      <c r="J276" s="29" t="s">
        <v>60</v>
      </c>
      <c r="K276" s="26" t="s">
        <v>19</v>
      </c>
      <c r="L276" s="32" t="s">
        <v>63</v>
      </c>
      <c r="M276" s="30" t="s">
        <v>61</v>
      </c>
      <c r="N276" s="31" t="s">
        <v>62</v>
      </c>
      <c r="O276" s="32" t="s">
        <v>63</v>
      </c>
      <c r="P276" s="33" t="s">
        <v>21</v>
      </c>
      <c r="Q276" s="18" t="s">
        <v>11</v>
      </c>
      <c r="R276" s="34" t="s">
        <v>20</v>
      </c>
      <c r="S276" s="689"/>
      <c r="T276" s="35" t="s">
        <v>22</v>
      </c>
      <c r="U276" s="35" t="s">
        <v>23</v>
      </c>
      <c r="V276" s="35" t="s">
        <v>24</v>
      </c>
      <c r="W276" s="35" t="s">
        <v>25</v>
      </c>
      <c r="X276" s="35" t="s">
        <v>26</v>
      </c>
      <c r="Y276" s="35" t="s">
        <v>35</v>
      </c>
      <c r="Z276" s="35" t="s">
        <v>64</v>
      </c>
      <c r="AA276" s="35" t="s">
        <v>65</v>
      </c>
      <c r="AB276" s="35" t="s">
        <v>5</v>
      </c>
      <c r="AC276" s="35" t="s">
        <v>6</v>
      </c>
      <c r="AD276" s="35" t="s">
        <v>7</v>
      </c>
      <c r="AE276" s="35" t="s">
        <v>27</v>
      </c>
      <c r="AF276" s="35" t="s">
        <v>8</v>
      </c>
      <c r="AG276" s="35" t="s">
        <v>9</v>
      </c>
      <c r="AH276" s="36" t="s">
        <v>10</v>
      </c>
      <c r="AI276" s="36" t="s">
        <v>3</v>
      </c>
      <c r="AJ276" s="36" t="s">
        <v>66</v>
      </c>
      <c r="AK276" s="36" t="s">
        <v>67</v>
      </c>
      <c r="AL276" s="36" t="s">
        <v>68</v>
      </c>
      <c r="AM276" s="36" t="s">
        <v>69</v>
      </c>
      <c r="AN276" s="36" t="s">
        <v>70</v>
      </c>
      <c r="AO276" s="36" t="s">
        <v>28</v>
      </c>
      <c r="AP276" s="36" t="s">
        <v>29</v>
      </c>
      <c r="AQ276" s="36" t="s">
        <v>30</v>
      </c>
      <c r="AR276" s="36" t="s">
        <v>71</v>
      </c>
      <c r="AS276" s="36" t="s">
        <v>31</v>
      </c>
      <c r="AT276" s="36" t="s">
        <v>36</v>
      </c>
      <c r="AU276" s="36" t="s">
        <v>32</v>
      </c>
      <c r="AV276" s="36" t="s">
        <v>33</v>
      </c>
      <c r="AW276" s="36" t="s">
        <v>9</v>
      </c>
    </row>
    <row r="277" spans="1:49" ht="48.95" customHeight="1">
      <c r="A277" s="574" t="s">
        <v>1256</v>
      </c>
      <c r="B277" s="82" t="s">
        <v>99</v>
      </c>
      <c r="C277" s="110" t="s">
        <v>324</v>
      </c>
      <c r="D277" s="75">
        <v>3000000</v>
      </c>
      <c r="E277" s="76" t="s">
        <v>607</v>
      </c>
      <c r="F277" s="78">
        <v>1985</v>
      </c>
      <c r="G277" s="77">
        <v>1200</v>
      </c>
      <c r="H277" s="76" t="s">
        <v>325</v>
      </c>
      <c r="I277" s="78" t="s">
        <v>326</v>
      </c>
      <c r="J277" s="78" t="s">
        <v>327</v>
      </c>
      <c r="K277" s="78" t="s">
        <v>328</v>
      </c>
      <c r="L277" s="225" t="s">
        <v>114</v>
      </c>
      <c r="M277" s="225" t="s">
        <v>117</v>
      </c>
      <c r="N277" s="82" t="s">
        <v>113</v>
      </c>
      <c r="O277" s="226" t="s">
        <v>114</v>
      </c>
      <c r="P277" s="226" t="s">
        <v>114</v>
      </c>
      <c r="Q277" s="226" t="s">
        <v>329</v>
      </c>
      <c r="R277" s="226"/>
      <c r="S277" s="78" t="s">
        <v>330</v>
      </c>
      <c r="T277" s="80" t="s">
        <v>117</v>
      </c>
      <c r="U277" s="66"/>
      <c r="V277" s="66" t="s">
        <v>117</v>
      </c>
      <c r="W277" s="66" t="s">
        <v>114</v>
      </c>
      <c r="X277" s="66" t="s">
        <v>114</v>
      </c>
      <c r="Y277" s="66" t="s">
        <v>114</v>
      </c>
      <c r="Z277" s="66" t="s">
        <v>114</v>
      </c>
      <c r="AA277" s="66" t="s">
        <v>114</v>
      </c>
      <c r="AB277" s="66" t="s">
        <v>114</v>
      </c>
      <c r="AC277" s="66" t="s">
        <v>114</v>
      </c>
      <c r="AD277" s="66" t="s">
        <v>117</v>
      </c>
      <c r="AE277" s="66" t="s">
        <v>117</v>
      </c>
      <c r="AF277" s="66"/>
      <c r="AG277" s="66" t="s">
        <v>331</v>
      </c>
      <c r="AH277" s="66" t="s">
        <v>117</v>
      </c>
      <c r="AI277" s="66" t="s">
        <v>117</v>
      </c>
      <c r="AJ277" s="66">
        <v>9</v>
      </c>
      <c r="AK277" s="66" t="s">
        <v>329</v>
      </c>
      <c r="AL277" s="66">
        <v>2</v>
      </c>
      <c r="AM277" s="66" t="s">
        <v>329</v>
      </c>
      <c r="AN277" s="66" t="s">
        <v>329</v>
      </c>
      <c r="AO277" s="66" t="s">
        <v>329</v>
      </c>
      <c r="AP277" s="66" t="s">
        <v>329</v>
      </c>
      <c r="AQ277" s="66" t="s">
        <v>329</v>
      </c>
      <c r="AR277" s="66" t="s">
        <v>329</v>
      </c>
      <c r="AS277" s="66" t="s">
        <v>117</v>
      </c>
      <c r="AT277" s="66" t="s">
        <v>117</v>
      </c>
      <c r="AU277" s="65"/>
      <c r="AV277" s="65"/>
      <c r="AW277" s="67"/>
    </row>
    <row r="278" spans="1:49" ht="43.5" customHeight="1">
      <c r="A278" s="574" t="s">
        <v>1256</v>
      </c>
      <c r="B278" s="82">
        <v>2</v>
      </c>
      <c r="C278" s="110" t="s">
        <v>219</v>
      </c>
      <c r="D278" s="75">
        <v>36250.1</v>
      </c>
      <c r="E278" s="148" t="s">
        <v>34</v>
      </c>
      <c r="F278" s="78">
        <v>1985</v>
      </c>
      <c r="G278" s="77">
        <v>40</v>
      </c>
      <c r="H278" s="76" t="s">
        <v>332</v>
      </c>
      <c r="I278" s="78"/>
      <c r="J278" s="78"/>
      <c r="K278" s="78" t="s">
        <v>333</v>
      </c>
      <c r="L278" s="225" t="s">
        <v>114</v>
      </c>
      <c r="M278" s="225" t="s">
        <v>117</v>
      </c>
      <c r="N278" s="78" t="s">
        <v>113</v>
      </c>
      <c r="O278" s="226" t="s">
        <v>114</v>
      </c>
      <c r="P278" s="226" t="s">
        <v>193</v>
      </c>
      <c r="Q278" s="226" t="s">
        <v>114</v>
      </c>
      <c r="R278" s="226"/>
      <c r="S278" s="52" t="s">
        <v>334</v>
      </c>
      <c r="T278" s="81" t="s">
        <v>117</v>
      </c>
      <c r="U278" s="52"/>
      <c r="V278" s="52" t="s">
        <v>114</v>
      </c>
      <c r="W278" s="52" t="s">
        <v>114</v>
      </c>
      <c r="X278" s="52" t="s">
        <v>114</v>
      </c>
      <c r="Y278" s="52" t="s">
        <v>114</v>
      </c>
      <c r="Z278" s="52" t="s">
        <v>114</v>
      </c>
      <c r="AA278" s="52" t="s">
        <v>114</v>
      </c>
      <c r="AB278" s="52" t="s">
        <v>114</v>
      </c>
      <c r="AC278" s="52" t="s">
        <v>114</v>
      </c>
      <c r="AD278" s="52" t="s">
        <v>117</v>
      </c>
      <c r="AE278" s="52" t="s">
        <v>117</v>
      </c>
      <c r="AF278" s="52"/>
      <c r="AG278" s="52"/>
      <c r="AH278" s="52" t="s">
        <v>114</v>
      </c>
      <c r="AI278" s="52" t="s">
        <v>114</v>
      </c>
      <c r="AJ278" s="52" t="s">
        <v>114</v>
      </c>
      <c r="AK278" s="52" t="s">
        <v>114</v>
      </c>
      <c r="AL278" s="52" t="s">
        <v>114</v>
      </c>
      <c r="AM278" s="52" t="s">
        <v>114</v>
      </c>
      <c r="AN278" s="52" t="s">
        <v>193</v>
      </c>
      <c r="AO278" s="52" t="s">
        <v>114</v>
      </c>
      <c r="AP278" s="52" t="s">
        <v>114</v>
      </c>
      <c r="AQ278" s="52" t="s">
        <v>114</v>
      </c>
      <c r="AR278" s="52" t="s">
        <v>114</v>
      </c>
      <c r="AS278" s="52" t="s">
        <v>114</v>
      </c>
      <c r="AT278" s="52" t="s">
        <v>114</v>
      </c>
      <c r="AU278" s="51"/>
      <c r="AV278" s="51"/>
      <c r="AW278" s="68"/>
    </row>
    <row r="279" spans="1:49">
      <c r="A279" s="574" t="s">
        <v>1257</v>
      </c>
      <c r="B279" s="129" t="s">
        <v>103</v>
      </c>
      <c r="C279" s="119" t="s">
        <v>335</v>
      </c>
      <c r="D279" s="120">
        <v>6519</v>
      </c>
      <c r="E279" s="148" t="s">
        <v>34</v>
      </c>
      <c r="F279" s="124" t="s">
        <v>50</v>
      </c>
      <c r="G279" s="124" t="s">
        <v>50</v>
      </c>
      <c r="H279" s="46"/>
      <c r="I279" s="46"/>
      <c r="J279" s="46"/>
      <c r="K279" s="46"/>
      <c r="L279" s="55"/>
      <c r="M279" s="243"/>
      <c r="N279" s="243"/>
      <c r="O279" s="243"/>
      <c r="P279" s="244"/>
      <c r="Q279" s="245"/>
      <c r="R279" s="243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1"/>
      <c r="AV279" s="71"/>
      <c r="AW279" s="71"/>
    </row>
    <row r="280" spans="1:49">
      <c r="A280" s="574" t="s">
        <v>1257</v>
      </c>
      <c r="B280" s="129" t="s">
        <v>105</v>
      </c>
      <c r="C280" s="51" t="s">
        <v>336</v>
      </c>
      <c r="D280" s="120">
        <v>17996.650000000001</v>
      </c>
      <c r="E280" s="148" t="s">
        <v>34</v>
      </c>
      <c r="F280" s="124" t="s">
        <v>50</v>
      </c>
      <c r="G280" s="124" t="s">
        <v>50</v>
      </c>
      <c r="H280" s="46"/>
      <c r="I280" s="46"/>
      <c r="J280" s="46"/>
      <c r="K280" s="46"/>
      <c r="L280" s="57"/>
      <c r="M280" s="58"/>
      <c r="N280" s="58"/>
      <c r="O280" s="58"/>
      <c r="P280" s="59"/>
      <c r="Q280" s="60"/>
      <c r="R280" s="64"/>
      <c r="S280" s="69"/>
      <c r="T280" s="70"/>
      <c r="U280" s="70"/>
      <c r="V280" s="70"/>
      <c r="W280" s="70"/>
      <c r="X280" s="70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</row>
    <row r="281" spans="1:49">
      <c r="A281" s="574" t="s">
        <v>1257</v>
      </c>
      <c r="B281" s="129" t="s">
        <v>270</v>
      </c>
      <c r="C281" s="51" t="s">
        <v>337</v>
      </c>
      <c r="D281" s="120">
        <v>1967.02</v>
      </c>
      <c r="E281" s="148" t="s">
        <v>34</v>
      </c>
      <c r="F281" s="124" t="s">
        <v>50</v>
      </c>
      <c r="G281" s="124" t="s">
        <v>50</v>
      </c>
      <c r="H281" s="46"/>
      <c r="I281" s="46"/>
      <c r="J281" s="46"/>
      <c r="K281" s="46"/>
      <c r="L281" s="57"/>
      <c r="M281" s="58"/>
      <c r="N281" s="58"/>
      <c r="O281" s="58"/>
      <c r="P281" s="59"/>
      <c r="Q281" s="60"/>
      <c r="R281" s="64"/>
      <c r="S281" s="69"/>
      <c r="T281" s="70"/>
      <c r="U281" s="70"/>
      <c r="V281" s="70"/>
      <c r="W281" s="70"/>
      <c r="X281" s="70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</row>
    <row r="282" spans="1:49">
      <c r="A282" s="574" t="s">
        <v>1257</v>
      </c>
      <c r="B282" s="82">
        <v>6</v>
      </c>
      <c r="C282" s="51" t="s">
        <v>338</v>
      </c>
      <c r="D282" s="120">
        <v>112895.15</v>
      </c>
      <c r="E282" s="148" t="s">
        <v>34</v>
      </c>
      <c r="F282" s="124" t="s">
        <v>50</v>
      </c>
      <c r="G282" s="124" t="s">
        <v>50</v>
      </c>
      <c r="H282" s="46"/>
      <c r="I282" s="46"/>
      <c r="J282" s="46"/>
      <c r="K282" s="46"/>
      <c r="L282" s="57"/>
      <c r="M282" s="58"/>
      <c r="N282" s="58"/>
      <c r="O282" s="58"/>
      <c r="P282" s="59"/>
      <c r="Q282" s="60"/>
      <c r="R282" s="64"/>
      <c r="S282" s="69"/>
      <c r="T282" s="70"/>
      <c r="U282" s="70"/>
      <c r="V282" s="70"/>
      <c r="W282" s="70"/>
      <c r="X282" s="70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</row>
    <row r="283" spans="1:49">
      <c r="A283" s="574" t="s">
        <v>1257</v>
      </c>
      <c r="B283" s="82">
        <v>7</v>
      </c>
      <c r="C283" s="51" t="s">
        <v>339</v>
      </c>
      <c r="D283" s="120">
        <v>2016.72</v>
      </c>
      <c r="E283" s="148" t="s">
        <v>34</v>
      </c>
      <c r="F283" s="124" t="s">
        <v>50</v>
      </c>
      <c r="G283" s="124" t="s">
        <v>50</v>
      </c>
      <c r="H283" s="46"/>
      <c r="I283" s="46"/>
      <c r="J283" s="46"/>
      <c r="K283" s="46"/>
      <c r="L283" s="57"/>
      <c r="M283" s="58"/>
      <c r="N283" s="58"/>
      <c r="O283" s="58"/>
      <c r="P283" s="59"/>
      <c r="Q283" s="60"/>
      <c r="R283" s="64"/>
      <c r="S283" s="69"/>
      <c r="T283" s="70"/>
      <c r="U283" s="70"/>
      <c r="V283" s="70"/>
      <c r="W283" s="70"/>
      <c r="X283" s="70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</row>
    <row r="284" spans="1:49">
      <c r="A284" s="574" t="s">
        <v>1257</v>
      </c>
      <c r="B284" s="129">
        <v>8</v>
      </c>
      <c r="C284" s="51" t="s">
        <v>340</v>
      </c>
      <c r="D284" s="120">
        <v>31866.2</v>
      </c>
      <c r="E284" s="148" t="s">
        <v>34</v>
      </c>
      <c r="F284" s="124" t="s">
        <v>50</v>
      </c>
      <c r="G284" s="124" t="s">
        <v>50</v>
      </c>
      <c r="H284" s="46"/>
      <c r="I284" s="46"/>
      <c r="J284" s="46"/>
      <c r="K284" s="46"/>
      <c r="L284" s="57"/>
      <c r="M284" s="58"/>
      <c r="N284" s="58"/>
      <c r="O284" s="58"/>
      <c r="P284" s="59"/>
      <c r="Q284" s="60"/>
      <c r="R284" s="64"/>
      <c r="S284" s="69"/>
      <c r="T284" s="70"/>
      <c r="U284" s="70"/>
      <c r="V284" s="70"/>
      <c r="W284" s="70"/>
      <c r="X284" s="70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</row>
    <row r="285" spans="1:49">
      <c r="A285" s="574" t="s">
        <v>1257</v>
      </c>
      <c r="B285" s="129">
        <v>9</v>
      </c>
      <c r="C285" s="51" t="s">
        <v>341</v>
      </c>
      <c r="D285" s="120">
        <v>2136.11</v>
      </c>
      <c r="E285" s="148" t="s">
        <v>34</v>
      </c>
      <c r="F285" s="124" t="s">
        <v>50</v>
      </c>
      <c r="G285" s="124" t="s">
        <v>50</v>
      </c>
      <c r="H285" s="46"/>
      <c r="I285" s="46"/>
      <c r="J285" s="46"/>
      <c r="K285" s="46"/>
      <c r="L285" s="57"/>
      <c r="M285" s="58"/>
      <c r="N285" s="58"/>
      <c r="O285" s="58"/>
      <c r="P285" s="59"/>
      <c r="Q285" s="60"/>
      <c r="R285" s="64"/>
      <c r="S285" s="69"/>
      <c r="T285" s="70"/>
      <c r="U285" s="70"/>
      <c r="V285" s="70"/>
      <c r="W285" s="70"/>
      <c r="X285" s="70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</row>
    <row r="286" spans="1:49" ht="24">
      <c r="A286" s="574" t="s">
        <v>1258</v>
      </c>
      <c r="B286" s="129">
        <v>10</v>
      </c>
      <c r="C286" s="228" t="s">
        <v>49</v>
      </c>
      <c r="D286" s="251">
        <v>65854.740000000005</v>
      </c>
      <c r="E286" s="148"/>
      <c r="F286" s="124" t="s">
        <v>50</v>
      </c>
      <c r="G286" s="124" t="s">
        <v>50</v>
      </c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</row>
    <row r="287" spans="1:49" ht="24">
      <c r="A287" s="574" t="s">
        <v>1258</v>
      </c>
      <c r="B287" s="82">
        <v>11</v>
      </c>
      <c r="C287" s="555" t="s">
        <v>342</v>
      </c>
      <c r="D287" s="250">
        <v>9990</v>
      </c>
      <c r="E287" s="148" t="s">
        <v>34</v>
      </c>
      <c r="F287" s="124" t="s">
        <v>50</v>
      </c>
      <c r="G287" s="124" t="s">
        <v>50</v>
      </c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</row>
    <row r="288" spans="1:49">
      <c r="A288" s="574" t="s">
        <v>1258</v>
      </c>
      <c r="B288" s="82">
        <v>12</v>
      </c>
      <c r="C288" s="228" t="s">
        <v>51</v>
      </c>
      <c r="D288" s="250">
        <v>425704.88</v>
      </c>
      <c r="E288" s="148" t="s">
        <v>34</v>
      </c>
      <c r="F288" s="124" t="s">
        <v>50</v>
      </c>
      <c r="G288" s="124" t="s">
        <v>50</v>
      </c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</row>
    <row r="289" spans="1:49" ht="36">
      <c r="A289" s="574" t="s">
        <v>1259</v>
      </c>
      <c r="B289" s="129">
        <v>13</v>
      </c>
      <c r="C289" s="228" t="s">
        <v>46</v>
      </c>
      <c r="D289" s="250">
        <v>69191.25</v>
      </c>
      <c r="E289" s="148" t="s">
        <v>34</v>
      </c>
      <c r="F289" s="124" t="s">
        <v>50</v>
      </c>
      <c r="G289" s="124" t="s">
        <v>50</v>
      </c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</row>
    <row r="290" spans="1:49">
      <c r="A290" s="574"/>
      <c r="B290" s="323"/>
      <c r="C290" s="324"/>
      <c r="D290" s="325"/>
      <c r="E290" s="715"/>
      <c r="F290" s="715"/>
      <c r="G290" s="715"/>
    </row>
    <row r="291" spans="1:49" ht="34.5" customHeight="1" thickBot="1">
      <c r="A291" s="574"/>
      <c r="B291" s="320" t="s">
        <v>217</v>
      </c>
      <c r="C291" s="321"/>
      <c r="D291" s="322"/>
    </row>
    <row r="292" spans="1:49" ht="60.75" thickBot="1">
      <c r="A292" s="574"/>
      <c r="B292" s="677" t="s">
        <v>52</v>
      </c>
      <c r="C292" s="679" t="s">
        <v>53</v>
      </c>
      <c r="D292" s="681" t="s">
        <v>54</v>
      </c>
      <c r="E292" s="681" t="s">
        <v>4</v>
      </c>
      <c r="F292" s="679" t="s">
        <v>55</v>
      </c>
      <c r="G292" s="683" t="s">
        <v>56</v>
      </c>
      <c r="H292" s="679" t="s">
        <v>13</v>
      </c>
      <c r="I292" s="679"/>
      <c r="J292" s="679"/>
      <c r="K292" s="679"/>
      <c r="L292" s="25" t="s">
        <v>14</v>
      </c>
      <c r="M292" s="23" t="s">
        <v>57</v>
      </c>
      <c r="N292" s="24" t="s">
        <v>58</v>
      </c>
      <c r="O292" s="25" t="s">
        <v>15</v>
      </c>
      <c r="P292" s="685" t="s">
        <v>37</v>
      </c>
      <c r="Q292" s="686"/>
      <c r="R292" s="687"/>
      <c r="S292" s="688" t="s">
        <v>59</v>
      </c>
      <c r="T292" s="690" t="s">
        <v>2</v>
      </c>
      <c r="U292" s="690"/>
      <c r="V292" s="690"/>
      <c r="W292" s="690"/>
      <c r="X292" s="690"/>
      <c r="Y292" s="690"/>
      <c r="Z292" s="690"/>
      <c r="AA292" s="690"/>
      <c r="AB292" s="690"/>
      <c r="AC292" s="690"/>
      <c r="AD292" s="690"/>
      <c r="AE292" s="690"/>
      <c r="AF292" s="690"/>
      <c r="AG292" s="690"/>
      <c r="AH292" s="691" t="s">
        <v>16</v>
      </c>
      <c r="AI292" s="691"/>
      <c r="AJ292" s="691"/>
      <c r="AK292" s="691"/>
      <c r="AL292" s="691"/>
      <c r="AM292" s="691"/>
      <c r="AN292" s="691"/>
      <c r="AO292" s="691"/>
      <c r="AP292" s="691"/>
      <c r="AQ292" s="691"/>
      <c r="AR292" s="691"/>
      <c r="AS292" s="691"/>
      <c r="AT292" s="691"/>
      <c r="AU292" s="691"/>
      <c r="AV292" s="691"/>
      <c r="AW292" s="691"/>
    </row>
    <row r="293" spans="1:49" ht="20.45" customHeight="1" thickBot="1">
      <c r="A293" s="574"/>
      <c r="B293" s="702"/>
      <c r="C293" s="703"/>
      <c r="D293" s="704"/>
      <c r="E293" s="704"/>
      <c r="F293" s="680"/>
      <c r="G293" s="684"/>
      <c r="H293" s="27" t="s">
        <v>17</v>
      </c>
      <c r="I293" s="28" t="s">
        <v>18</v>
      </c>
      <c r="J293" s="29" t="s">
        <v>60</v>
      </c>
      <c r="K293" s="26" t="s">
        <v>19</v>
      </c>
      <c r="L293" s="32" t="s">
        <v>63</v>
      </c>
      <c r="M293" s="30" t="s">
        <v>61</v>
      </c>
      <c r="N293" s="31" t="s">
        <v>62</v>
      </c>
      <c r="O293" s="32" t="s">
        <v>63</v>
      </c>
      <c r="P293" s="33" t="s">
        <v>21</v>
      </c>
      <c r="Q293" s="18" t="s">
        <v>11</v>
      </c>
      <c r="R293" s="34" t="s">
        <v>20</v>
      </c>
      <c r="S293" s="689"/>
      <c r="T293" s="35" t="s">
        <v>22</v>
      </c>
      <c r="U293" s="35" t="s">
        <v>23</v>
      </c>
      <c r="V293" s="35" t="s">
        <v>24</v>
      </c>
      <c r="W293" s="35" t="s">
        <v>25</v>
      </c>
      <c r="X293" s="35" t="s">
        <v>26</v>
      </c>
      <c r="Y293" s="35" t="s">
        <v>35</v>
      </c>
      <c r="Z293" s="35" t="s">
        <v>64</v>
      </c>
      <c r="AA293" s="35" t="s">
        <v>65</v>
      </c>
      <c r="AB293" s="35" t="s">
        <v>5</v>
      </c>
      <c r="AC293" s="35" t="s">
        <v>6</v>
      </c>
      <c r="AD293" s="35" t="s">
        <v>7</v>
      </c>
      <c r="AE293" s="35" t="s">
        <v>27</v>
      </c>
      <c r="AF293" s="35" t="s">
        <v>8</v>
      </c>
      <c r="AG293" s="35" t="s">
        <v>9</v>
      </c>
      <c r="AH293" s="36" t="s">
        <v>10</v>
      </c>
      <c r="AI293" s="36" t="s">
        <v>3</v>
      </c>
      <c r="AJ293" s="36" t="s">
        <v>66</v>
      </c>
      <c r="AK293" s="36" t="s">
        <v>67</v>
      </c>
      <c r="AL293" s="36" t="s">
        <v>68</v>
      </c>
      <c r="AM293" s="36" t="s">
        <v>69</v>
      </c>
      <c r="AN293" s="36" t="s">
        <v>70</v>
      </c>
      <c r="AO293" s="36" t="s">
        <v>28</v>
      </c>
      <c r="AP293" s="36" t="s">
        <v>29</v>
      </c>
      <c r="AQ293" s="36" t="s">
        <v>30</v>
      </c>
      <c r="AR293" s="36" t="s">
        <v>71</v>
      </c>
      <c r="AS293" s="36" t="s">
        <v>31</v>
      </c>
      <c r="AT293" s="36" t="s">
        <v>36</v>
      </c>
      <c r="AU293" s="36" t="s">
        <v>32</v>
      </c>
      <c r="AV293" s="36" t="s">
        <v>33</v>
      </c>
      <c r="AW293" s="36" t="s">
        <v>9</v>
      </c>
    </row>
    <row r="294" spans="1:49" ht="21.95" customHeight="1">
      <c r="A294" s="574" t="s">
        <v>1256</v>
      </c>
      <c r="B294" s="52" t="s">
        <v>99</v>
      </c>
      <c r="C294" s="51" t="s">
        <v>211</v>
      </c>
      <c r="D294" s="316">
        <v>3084890.99</v>
      </c>
      <c r="E294" s="139" t="s">
        <v>34</v>
      </c>
      <c r="F294" s="145">
        <v>2016</v>
      </c>
      <c r="G294" s="111">
        <v>754.4</v>
      </c>
      <c r="H294" s="78" t="s">
        <v>212</v>
      </c>
      <c r="I294" s="78" t="s">
        <v>213</v>
      </c>
      <c r="J294" s="78"/>
      <c r="K294" s="78" t="s">
        <v>179</v>
      </c>
      <c r="L294" s="83"/>
      <c r="M294" s="79" t="s">
        <v>112</v>
      </c>
      <c r="N294" s="79" t="s">
        <v>214</v>
      </c>
      <c r="O294" s="53"/>
      <c r="P294" s="53" t="s">
        <v>114</v>
      </c>
      <c r="Q294" s="53" t="s">
        <v>114</v>
      </c>
      <c r="R294" s="53"/>
      <c r="S294" s="84" t="s">
        <v>215</v>
      </c>
      <c r="T294" s="80"/>
      <c r="U294" s="66"/>
      <c r="V294" s="66" t="s">
        <v>117</v>
      </c>
      <c r="W294" s="66"/>
      <c r="X294" s="66"/>
      <c r="Y294" s="65" t="s">
        <v>114</v>
      </c>
      <c r="Z294" s="65" t="s">
        <v>114</v>
      </c>
      <c r="AA294" s="65"/>
      <c r="AB294" s="65" t="s">
        <v>114</v>
      </c>
      <c r="AC294" s="65"/>
      <c r="AD294" s="65" t="s">
        <v>117</v>
      </c>
      <c r="AE294" s="65" t="s">
        <v>117</v>
      </c>
      <c r="AF294" s="65"/>
      <c r="AG294" s="65"/>
      <c r="AH294" s="65"/>
      <c r="AI294" s="65"/>
      <c r="AJ294" s="65">
        <v>2</v>
      </c>
      <c r="AK294" s="65"/>
      <c r="AL294" s="65">
        <v>2</v>
      </c>
      <c r="AM294" s="65"/>
      <c r="AN294" s="65"/>
      <c r="AO294" s="65" t="s">
        <v>117</v>
      </c>
      <c r="AP294" s="65"/>
      <c r="AQ294" s="65"/>
      <c r="AR294" s="65"/>
      <c r="AS294" s="65"/>
      <c r="AT294" s="65" t="s">
        <v>117</v>
      </c>
      <c r="AU294" s="65"/>
      <c r="AV294" s="65"/>
      <c r="AW294" s="67"/>
    </row>
    <row r="295" spans="1:49">
      <c r="A295" s="574" t="s">
        <v>1257</v>
      </c>
      <c r="B295" s="129">
        <v>2</v>
      </c>
      <c r="C295" s="51" t="s">
        <v>216</v>
      </c>
      <c r="D295" s="309">
        <v>34030.47</v>
      </c>
      <c r="E295" s="139" t="s">
        <v>34</v>
      </c>
      <c r="F295" s="145">
        <v>2016</v>
      </c>
      <c r="G295" s="77"/>
      <c r="H295" s="78"/>
      <c r="I295" s="78"/>
      <c r="J295" s="78"/>
      <c r="K295" s="78"/>
      <c r="L295" s="83"/>
      <c r="M295" s="79"/>
      <c r="N295" s="79"/>
      <c r="O295" s="53"/>
      <c r="P295" s="53"/>
      <c r="Q295" s="53"/>
      <c r="R295" s="53"/>
      <c r="S295" s="85"/>
      <c r="T295" s="81"/>
      <c r="U295" s="52"/>
      <c r="V295" s="52"/>
      <c r="W295" s="52"/>
      <c r="X295" s="52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68"/>
    </row>
    <row r="296" spans="1:49">
      <c r="A296" s="574" t="s">
        <v>1258</v>
      </c>
      <c r="B296" s="52">
        <v>3</v>
      </c>
      <c r="C296" s="228" t="s">
        <v>439</v>
      </c>
      <c r="D296" s="251">
        <v>11685</v>
      </c>
      <c r="E296" s="139" t="s">
        <v>34</v>
      </c>
      <c r="F296" s="123" t="s">
        <v>50</v>
      </c>
      <c r="G296" s="124" t="s">
        <v>50</v>
      </c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</row>
    <row r="297" spans="1:49">
      <c r="A297" s="574" t="s">
        <v>1258</v>
      </c>
      <c r="B297" s="129">
        <v>4</v>
      </c>
      <c r="C297" s="228" t="s">
        <v>51</v>
      </c>
      <c r="D297" s="251">
        <v>237609.57</v>
      </c>
      <c r="E297" s="148" t="s">
        <v>34</v>
      </c>
      <c r="F297" s="124" t="s">
        <v>50</v>
      </c>
      <c r="G297" s="124" t="s">
        <v>50</v>
      </c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</row>
    <row r="298" spans="1:49" ht="15" thickBot="1">
      <c r="A298" s="574"/>
    </row>
    <row r="299" spans="1:49" ht="33.6" customHeight="1" thickBot="1">
      <c r="A299" s="574"/>
      <c r="B299" s="113" t="s">
        <v>210</v>
      </c>
      <c r="C299" s="141"/>
      <c r="D299" s="130"/>
    </row>
    <row r="300" spans="1:49" ht="60.75" thickBot="1">
      <c r="A300" s="574"/>
      <c r="B300" s="677" t="s">
        <v>52</v>
      </c>
      <c r="C300" s="679" t="s">
        <v>53</v>
      </c>
      <c r="D300" s="681" t="s">
        <v>54</v>
      </c>
      <c r="E300" s="681" t="s">
        <v>4</v>
      </c>
      <c r="F300" s="679" t="s">
        <v>55</v>
      </c>
      <c r="G300" s="683" t="s">
        <v>56</v>
      </c>
      <c r="H300" s="679" t="s">
        <v>13</v>
      </c>
      <c r="I300" s="679"/>
      <c r="J300" s="679"/>
      <c r="K300" s="679"/>
      <c r="L300" s="25" t="s">
        <v>14</v>
      </c>
      <c r="M300" s="23" t="s">
        <v>57</v>
      </c>
      <c r="N300" s="24" t="s">
        <v>58</v>
      </c>
      <c r="O300" s="25" t="s">
        <v>15</v>
      </c>
      <c r="P300" s="685" t="s">
        <v>37</v>
      </c>
      <c r="Q300" s="686"/>
      <c r="R300" s="687"/>
      <c r="S300" s="688" t="s">
        <v>59</v>
      </c>
      <c r="T300" s="690" t="s">
        <v>2</v>
      </c>
      <c r="U300" s="690"/>
      <c r="V300" s="690"/>
      <c r="W300" s="690"/>
      <c r="X300" s="690"/>
      <c r="Y300" s="690"/>
      <c r="Z300" s="690"/>
      <c r="AA300" s="690"/>
      <c r="AB300" s="690"/>
      <c r="AC300" s="690"/>
      <c r="AD300" s="690"/>
      <c r="AE300" s="690"/>
      <c r="AF300" s="690"/>
      <c r="AG300" s="690"/>
      <c r="AH300" s="691" t="s">
        <v>16</v>
      </c>
      <c r="AI300" s="691"/>
      <c r="AJ300" s="691"/>
      <c r="AK300" s="691"/>
      <c r="AL300" s="691"/>
      <c r="AM300" s="691"/>
      <c r="AN300" s="691"/>
      <c r="AO300" s="691"/>
      <c r="AP300" s="691"/>
      <c r="AQ300" s="691"/>
      <c r="AR300" s="691"/>
      <c r="AS300" s="691"/>
      <c r="AT300" s="691"/>
      <c r="AU300" s="691"/>
      <c r="AV300" s="691"/>
      <c r="AW300" s="691"/>
    </row>
    <row r="301" spans="1:49" ht="41.1" customHeight="1" thickBot="1">
      <c r="A301" s="574"/>
      <c r="B301" s="702"/>
      <c r="C301" s="703"/>
      <c r="D301" s="704"/>
      <c r="E301" s="704"/>
      <c r="F301" s="680"/>
      <c r="G301" s="684"/>
      <c r="H301" s="27" t="s">
        <v>17</v>
      </c>
      <c r="I301" s="28" t="s">
        <v>18</v>
      </c>
      <c r="J301" s="29" t="s">
        <v>60</v>
      </c>
      <c r="K301" s="26" t="s">
        <v>19</v>
      </c>
      <c r="L301" s="32" t="s">
        <v>63</v>
      </c>
      <c r="M301" s="30" t="s">
        <v>61</v>
      </c>
      <c r="N301" s="31" t="s">
        <v>62</v>
      </c>
      <c r="O301" s="32" t="s">
        <v>63</v>
      </c>
      <c r="P301" s="33" t="s">
        <v>21</v>
      </c>
      <c r="Q301" s="18" t="s">
        <v>11</v>
      </c>
      <c r="R301" s="34" t="s">
        <v>20</v>
      </c>
      <c r="S301" s="689"/>
      <c r="T301" s="35" t="s">
        <v>22</v>
      </c>
      <c r="U301" s="35" t="s">
        <v>23</v>
      </c>
      <c r="V301" s="35" t="s">
        <v>24</v>
      </c>
      <c r="W301" s="35" t="s">
        <v>25</v>
      </c>
      <c r="X301" s="35" t="s">
        <v>26</v>
      </c>
      <c r="Y301" s="35" t="s">
        <v>35</v>
      </c>
      <c r="Z301" s="35" t="s">
        <v>64</v>
      </c>
      <c r="AA301" s="35" t="s">
        <v>65</v>
      </c>
      <c r="AB301" s="35" t="s">
        <v>5</v>
      </c>
      <c r="AC301" s="35" t="s">
        <v>6</v>
      </c>
      <c r="AD301" s="35" t="s">
        <v>7</v>
      </c>
      <c r="AE301" s="35" t="s">
        <v>27</v>
      </c>
      <c r="AF301" s="35" t="s">
        <v>8</v>
      </c>
      <c r="AG301" s="35" t="s">
        <v>9</v>
      </c>
      <c r="AH301" s="36" t="s">
        <v>10</v>
      </c>
      <c r="AI301" s="36" t="s">
        <v>3</v>
      </c>
      <c r="AJ301" s="36" t="s">
        <v>66</v>
      </c>
      <c r="AK301" s="36" t="s">
        <v>67</v>
      </c>
      <c r="AL301" s="36" t="s">
        <v>68</v>
      </c>
      <c r="AM301" s="36" t="s">
        <v>69</v>
      </c>
      <c r="AN301" s="36" t="s">
        <v>70</v>
      </c>
      <c r="AO301" s="36" t="s">
        <v>28</v>
      </c>
      <c r="AP301" s="36" t="s">
        <v>29</v>
      </c>
      <c r="AQ301" s="36" t="s">
        <v>30</v>
      </c>
      <c r="AR301" s="36" t="s">
        <v>71</v>
      </c>
      <c r="AS301" s="36" t="s">
        <v>31</v>
      </c>
      <c r="AT301" s="36" t="s">
        <v>36</v>
      </c>
      <c r="AU301" s="36" t="s">
        <v>32</v>
      </c>
      <c r="AV301" s="36" t="s">
        <v>33</v>
      </c>
      <c r="AW301" s="36" t="s">
        <v>9</v>
      </c>
    </row>
    <row r="302" spans="1:49" ht="48">
      <c r="A302" s="574" t="s">
        <v>1256</v>
      </c>
      <c r="B302" s="52" t="s">
        <v>187</v>
      </c>
      <c r="C302" s="119" t="s">
        <v>204</v>
      </c>
      <c r="D302" s="120">
        <v>2607500</v>
      </c>
      <c r="E302" s="121" t="s">
        <v>607</v>
      </c>
      <c r="F302" s="81" t="s">
        <v>205</v>
      </c>
      <c r="G302" s="122">
        <v>1043</v>
      </c>
      <c r="H302" s="78" t="s">
        <v>206</v>
      </c>
      <c r="I302" s="78" t="s">
        <v>147</v>
      </c>
      <c r="J302" s="78"/>
      <c r="K302" s="78" t="s">
        <v>151</v>
      </c>
      <c r="L302" s="224"/>
      <c r="M302" s="225" t="s">
        <v>112</v>
      </c>
      <c r="N302" s="225" t="s">
        <v>113</v>
      </c>
      <c r="O302" s="226"/>
      <c r="P302" s="226"/>
      <c r="Q302" s="226"/>
      <c r="R302" s="226"/>
      <c r="S302" s="78" t="s">
        <v>207</v>
      </c>
      <c r="T302" s="52"/>
      <c r="U302" s="52"/>
      <c r="V302" s="52"/>
      <c r="W302" s="52"/>
      <c r="X302" s="52"/>
      <c r="Y302" s="65"/>
      <c r="Z302" s="65"/>
      <c r="AA302" s="65"/>
      <c r="AB302" s="65"/>
      <c r="AC302" s="65"/>
      <c r="AD302" s="65" t="s">
        <v>117</v>
      </c>
      <c r="AE302" s="65" t="s">
        <v>117</v>
      </c>
      <c r="AF302" s="65"/>
      <c r="AG302" s="65"/>
      <c r="AH302" s="65"/>
      <c r="AI302" s="65"/>
      <c r="AJ302" s="65">
        <v>5</v>
      </c>
      <c r="AK302" s="65"/>
      <c r="AL302" s="65">
        <v>4</v>
      </c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7"/>
    </row>
    <row r="303" spans="1:49">
      <c r="A303" s="574" t="s">
        <v>1257</v>
      </c>
      <c r="B303" s="129">
        <v>2</v>
      </c>
      <c r="C303" s="51" t="s">
        <v>208</v>
      </c>
      <c r="D303" s="147">
        <v>24277.5</v>
      </c>
      <c r="E303" s="139" t="s">
        <v>34</v>
      </c>
      <c r="F303" s="81">
        <v>2014</v>
      </c>
      <c r="G303" s="137"/>
      <c r="H303" s="46"/>
      <c r="I303" s="46"/>
      <c r="J303" s="46"/>
      <c r="K303" s="46"/>
      <c r="L303" s="246"/>
      <c r="M303" s="243"/>
      <c r="N303" s="243"/>
      <c r="O303" s="243"/>
      <c r="P303" s="244"/>
      <c r="Q303" s="245"/>
      <c r="R303" s="243"/>
      <c r="S303" s="70"/>
      <c r="T303" s="70"/>
      <c r="U303" s="70"/>
      <c r="V303" s="70"/>
      <c r="W303" s="70"/>
      <c r="X303" s="70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</row>
    <row r="304" spans="1:49" ht="24">
      <c r="A304" s="574" t="s">
        <v>1257</v>
      </c>
      <c r="B304" s="129">
        <v>3</v>
      </c>
      <c r="C304" s="51" t="s">
        <v>209</v>
      </c>
      <c r="D304" s="120">
        <v>48337.89</v>
      </c>
      <c r="E304" s="139" t="s">
        <v>34</v>
      </c>
      <c r="F304" s="81">
        <v>2014</v>
      </c>
      <c r="G304" s="137"/>
      <c r="H304" s="46"/>
      <c r="I304" s="46"/>
      <c r="J304" s="46"/>
      <c r="K304" s="46"/>
      <c r="L304" s="246"/>
      <c r="M304" s="243"/>
      <c r="N304" s="243"/>
      <c r="O304" s="243"/>
      <c r="P304" s="247"/>
      <c r="Q304" s="248"/>
      <c r="R304" s="249"/>
      <c r="S304" s="70"/>
      <c r="T304" s="70"/>
      <c r="U304" s="70"/>
      <c r="V304" s="70"/>
      <c r="W304" s="70"/>
      <c r="X304" s="70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</row>
    <row r="305" spans="1:49">
      <c r="A305" s="574" t="s">
        <v>1257</v>
      </c>
      <c r="B305" s="129">
        <v>4</v>
      </c>
      <c r="C305" s="51" t="s">
        <v>175</v>
      </c>
      <c r="D305" s="436">
        <v>126733.36</v>
      </c>
      <c r="E305" s="139" t="s">
        <v>34</v>
      </c>
      <c r="F305" s="81">
        <v>2016</v>
      </c>
      <c r="G305" s="137"/>
      <c r="H305" s="46"/>
      <c r="I305" s="46"/>
      <c r="J305" s="46"/>
      <c r="K305" s="46"/>
      <c r="L305" s="246"/>
      <c r="M305" s="243"/>
      <c r="N305" s="243"/>
      <c r="O305" s="243"/>
      <c r="P305" s="247"/>
      <c r="Q305" s="248"/>
      <c r="R305" s="249"/>
      <c r="S305" s="70"/>
      <c r="T305" s="70"/>
      <c r="U305" s="70"/>
      <c r="V305" s="70"/>
      <c r="W305" s="70"/>
      <c r="X305" s="70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</row>
    <row r="306" spans="1:49">
      <c r="A306" s="574" t="s">
        <v>1258</v>
      </c>
      <c r="B306" s="52">
        <v>5</v>
      </c>
      <c r="C306" s="228" t="s">
        <v>440</v>
      </c>
      <c r="D306" s="251">
        <v>98473.22</v>
      </c>
      <c r="E306" s="139" t="s">
        <v>34</v>
      </c>
      <c r="F306" s="123" t="s">
        <v>50</v>
      </c>
      <c r="G306" s="124" t="s">
        <v>50</v>
      </c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</row>
    <row r="307" spans="1:49">
      <c r="A307" s="574" t="s">
        <v>1258</v>
      </c>
      <c r="B307" s="129">
        <v>6</v>
      </c>
      <c r="C307" s="228" t="s">
        <v>51</v>
      </c>
      <c r="D307" s="250">
        <v>158280.53</v>
      </c>
      <c r="E307" s="148" t="s">
        <v>34</v>
      </c>
      <c r="F307" s="124" t="s">
        <v>50</v>
      </c>
      <c r="G307" s="124" t="s">
        <v>50</v>
      </c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</row>
    <row r="308" spans="1:49" ht="36">
      <c r="A308" s="574" t="s">
        <v>1259</v>
      </c>
      <c r="B308" s="129">
        <v>7</v>
      </c>
      <c r="C308" s="462" t="s">
        <v>46</v>
      </c>
      <c r="D308" s="251">
        <v>6785</v>
      </c>
      <c r="E308" s="148" t="s">
        <v>34</v>
      </c>
      <c r="F308" s="124" t="s">
        <v>50</v>
      </c>
      <c r="G308" s="124" t="s">
        <v>50</v>
      </c>
    </row>
    <row r="309" spans="1:49" ht="15" thickBot="1">
      <c r="A309" s="574"/>
    </row>
    <row r="310" spans="1:49" ht="35.1" customHeight="1" thickBot="1">
      <c r="A310" s="574"/>
      <c r="B310" s="113" t="s">
        <v>203</v>
      </c>
      <c r="C310" s="141"/>
      <c r="D310" s="114"/>
    </row>
    <row r="311" spans="1:49" ht="60.75" thickBot="1">
      <c r="A311" s="574"/>
      <c r="B311" s="677" t="s">
        <v>52</v>
      </c>
      <c r="C311" s="679" t="s">
        <v>53</v>
      </c>
      <c r="D311" s="681" t="s">
        <v>54</v>
      </c>
      <c r="E311" s="681" t="s">
        <v>4</v>
      </c>
      <c r="F311" s="679" t="s">
        <v>55</v>
      </c>
      <c r="G311" s="683" t="s">
        <v>56</v>
      </c>
      <c r="H311" s="679" t="s">
        <v>13</v>
      </c>
      <c r="I311" s="679"/>
      <c r="J311" s="679"/>
      <c r="K311" s="679"/>
      <c r="L311" s="25" t="s">
        <v>14</v>
      </c>
      <c r="M311" s="23" t="s">
        <v>57</v>
      </c>
      <c r="N311" s="24" t="s">
        <v>58</v>
      </c>
      <c r="O311" s="25" t="s">
        <v>15</v>
      </c>
      <c r="P311" s="685" t="s">
        <v>37</v>
      </c>
      <c r="Q311" s="686"/>
      <c r="R311" s="687"/>
      <c r="S311" s="688" t="s">
        <v>59</v>
      </c>
      <c r="T311" s="690" t="s">
        <v>2</v>
      </c>
      <c r="U311" s="690"/>
      <c r="V311" s="690"/>
      <c r="W311" s="690"/>
      <c r="X311" s="690"/>
      <c r="Y311" s="690"/>
      <c r="Z311" s="690"/>
      <c r="AA311" s="690"/>
      <c r="AB311" s="690"/>
      <c r="AC311" s="690"/>
      <c r="AD311" s="690"/>
      <c r="AE311" s="690"/>
      <c r="AF311" s="690"/>
      <c r="AG311" s="690"/>
      <c r="AH311" s="691" t="s">
        <v>16</v>
      </c>
      <c r="AI311" s="691"/>
      <c r="AJ311" s="691"/>
      <c r="AK311" s="691"/>
      <c r="AL311" s="691"/>
      <c r="AM311" s="691"/>
      <c r="AN311" s="691"/>
      <c r="AO311" s="691"/>
      <c r="AP311" s="691"/>
      <c r="AQ311" s="691"/>
      <c r="AR311" s="691"/>
      <c r="AS311" s="691"/>
      <c r="AT311" s="691"/>
      <c r="AU311" s="691"/>
      <c r="AV311" s="691"/>
      <c r="AW311" s="691"/>
    </row>
    <row r="312" spans="1:49" ht="24" customHeight="1" thickBot="1">
      <c r="A312" s="574"/>
      <c r="B312" s="678"/>
      <c r="C312" s="680"/>
      <c r="D312" s="682"/>
      <c r="E312" s="682"/>
      <c r="F312" s="680"/>
      <c r="G312" s="684"/>
      <c r="H312" s="27" t="s">
        <v>17</v>
      </c>
      <c r="I312" s="28" t="s">
        <v>18</v>
      </c>
      <c r="J312" s="29" t="s">
        <v>60</v>
      </c>
      <c r="K312" s="26" t="s">
        <v>19</v>
      </c>
      <c r="L312" s="32" t="s">
        <v>63</v>
      </c>
      <c r="M312" s="30" t="s">
        <v>61</v>
      </c>
      <c r="N312" s="31" t="s">
        <v>62</v>
      </c>
      <c r="O312" s="32" t="s">
        <v>63</v>
      </c>
      <c r="P312" s="33" t="s">
        <v>21</v>
      </c>
      <c r="Q312" s="18" t="s">
        <v>11</v>
      </c>
      <c r="R312" s="34" t="s">
        <v>20</v>
      </c>
      <c r="S312" s="689"/>
      <c r="T312" s="35" t="s">
        <v>22</v>
      </c>
      <c r="U312" s="35" t="s">
        <v>23</v>
      </c>
      <c r="V312" s="35" t="s">
        <v>24</v>
      </c>
      <c r="W312" s="35" t="s">
        <v>25</v>
      </c>
      <c r="X312" s="35" t="s">
        <v>26</v>
      </c>
      <c r="Y312" s="35" t="s">
        <v>35</v>
      </c>
      <c r="Z312" s="35" t="s">
        <v>64</v>
      </c>
      <c r="AA312" s="35" t="s">
        <v>65</v>
      </c>
      <c r="AB312" s="35" t="s">
        <v>5</v>
      </c>
      <c r="AC312" s="35" t="s">
        <v>6</v>
      </c>
      <c r="AD312" s="35" t="s">
        <v>7</v>
      </c>
      <c r="AE312" s="35" t="s">
        <v>27</v>
      </c>
      <c r="AF312" s="35" t="s">
        <v>8</v>
      </c>
      <c r="AG312" s="35" t="s">
        <v>9</v>
      </c>
      <c r="AH312" s="36" t="s">
        <v>10</v>
      </c>
      <c r="AI312" s="36" t="s">
        <v>3</v>
      </c>
      <c r="AJ312" s="36" t="s">
        <v>66</v>
      </c>
      <c r="AK312" s="36" t="s">
        <v>67</v>
      </c>
      <c r="AL312" s="36" t="s">
        <v>68</v>
      </c>
      <c r="AM312" s="36" t="s">
        <v>69</v>
      </c>
      <c r="AN312" s="36" t="s">
        <v>70</v>
      </c>
      <c r="AO312" s="36" t="s">
        <v>28</v>
      </c>
      <c r="AP312" s="36" t="s">
        <v>29</v>
      </c>
      <c r="AQ312" s="36" t="s">
        <v>30</v>
      </c>
      <c r="AR312" s="36" t="s">
        <v>71</v>
      </c>
      <c r="AS312" s="36" t="s">
        <v>31</v>
      </c>
      <c r="AT312" s="36" t="s">
        <v>36</v>
      </c>
      <c r="AU312" s="36" t="s">
        <v>32</v>
      </c>
      <c r="AV312" s="36" t="s">
        <v>33</v>
      </c>
      <c r="AW312" s="36" t="s">
        <v>9</v>
      </c>
    </row>
    <row r="313" spans="1:49" ht="24">
      <c r="A313" s="574" t="s">
        <v>1256</v>
      </c>
      <c r="B313" s="52" t="s">
        <v>187</v>
      </c>
      <c r="C313" s="51" t="s">
        <v>188</v>
      </c>
      <c r="D313" s="120">
        <v>2644014.61</v>
      </c>
      <c r="E313" s="139" t="s">
        <v>34</v>
      </c>
      <c r="F313" s="51"/>
      <c r="G313" s="143">
        <v>599.20000000000005</v>
      </c>
      <c r="H313" s="78" t="s">
        <v>189</v>
      </c>
      <c r="I313" s="78" t="s">
        <v>190</v>
      </c>
      <c r="J313" s="78" t="s">
        <v>191</v>
      </c>
      <c r="K313" s="78" t="s">
        <v>192</v>
      </c>
      <c r="L313" s="224"/>
      <c r="M313" s="225" t="s">
        <v>112</v>
      </c>
      <c r="N313" s="225" t="s">
        <v>113</v>
      </c>
      <c r="O313" s="226"/>
      <c r="P313" s="226" t="s">
        <v>117</v>
      </c>
      <c r="Q313" s="226"/>
      <c r="R313" s="226"/>
      <c r="S313" s="78"/>
      <c r="T313" s="80"/>
      <c r="U313" s="66"/>
      <c r="V313" s="66"/>
      <c r="W313" s="66" t="s">
        <v>117</v>
      </c>
      <c r="X313" s="66"/>
      <c r="Y313" s="65" t="s">
        <v>114</v>
      </c>
      <c r="Z313" s="65" t="s">
        <v>193</v>
      </c>
      <c r="AA313" s="65"/>
      <c r="AB313" s="65"/>
      <c r="AC313" s="65"/>
      <c r="AD313" s="65" t="s">
        <v>114</v>
      </c>
      <c r="AE313" s="65" t="s">
        <v>117</v>
      </c>
      <c r="AF313" s="65"/>
      <c r="AG313" s="65"/>
      <c r="AH313" s="65"/>
      <c r="AI313" s="65"/>
      <c r="AJ313" s="65">
        <v>4</v>
      </c>
      <c r="AK313" s="65"/>
      <c r="AL313" s="65">
        <v>3</v>
      </c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7"/>
    </row>
    <row r="314" spans="1:49">
      <c r="A314" s="574" t="s">
        <v>1256</v>
      </c>
      <c r="B314" s="52" t="s">
        <v>194</v>
      </c>
      <c r="C314" s="119" t="s">
        <v>195</v>
      </c>
      <c r="D314" s="120">
        <v>44503.68</v>
      </c>
      <c r="E314" s="139" t="s">
        <v>34</v>
      </c>
      <c r="F314" s="143"/>
      <c r="G314" s="144"/>
      <c r="H314" s="78" t="s">
        <v>189</v>
      </c>
      <c r="I314" s="82"/>
      <c r="J314" s="78" t="s">
        <v>191</v>
      </c>
      <c r="K314" s="78" t="s">
        <v>192</v>
      </c>
      <c r="L314" s="224"/>
      <c r="M314" s="225" t="s">
        <v>112</v>
      </c>
      <c r="N314" s="225" t="s">
        <v>113</v>
      </c>
      <c r="O314" s="226"/>
      <c r="P314" s="226" t="s">
        <v>117</v>
      </c>
      <c r="Q314" s="226"/>
      <c r="R314" s="226"/>
      <c r="S314" s="52"/>
      <c r="T314" s="81"/>
      <c r="U314" s="52"/>
      <c r="V314" s="52"/>
      <c r="W314" s="52" t="s">
        <v>117</v>
      </c>
      <c r="X314" s="52"/>
      <c r="Y314" s="51" t="s">
        <v>114</v>
      </c>
      <c r="Z314" s="51" t="s">
        <v>114</v>
      </c>
      <c r="AA314" s="51"/>
      <c r="AB314" s="51"/>
      <c r="AC314" s="51"/>
      <c r="AD314" s="51" t="s">
        <v>114</v>
      </c>
      <c r="AE314" s="51" t="s">
        <v>117</v>
      </c>
      <c r="AF314" s="51"/>
      <c r="AG314" s="51"/>
      <c r="AH314" s="51"/>
      <c r="AI314" s="51"/>
      <c r="AJ314" s="51">
        <v>2</v>
      </c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68"/>
    </row>
    <row r="315" spans="1:49">
      <c r="A315" s="574" t="s">
        <v>1257</v>
      </c>
      <c r="B315" s="52" t="s">
        <v>196</v>
      </c>
      <c r="C315" s="119" t="s">
        <v>155</v>
      </c>
      <c r="D315" s="120">
        <v>114656.67</v>
      </c>
      <c r="E315" s="139" t="s">
        <v>34</v>
      </c>
      <c r="F315" s="52"/>
      <c r="G315" s="137"/>
      <c r="H315" s="46"/>
      <c r="I315" s="46"/>
      <c r="J315" s="46"/>
      <c r="K315" s="46"/>
      <c r="L315" s="246"/>
      <c r="M315" s="243"/>
      <c r="N315" s="243"/>
      <c r="O315" s="243"/>
      <c r="P315" s="244"/>
      <c r="Q315" s="245"/>
      <c r="R315" s="243"/>
      <c r="S315" s="70"/>
      <c r="T315" s="70"/>
      <c r="U315" s="70"/>
      <c r="V315" s="70"/>
      <c r="W315" s="70"/>
      <c r="X315" s="70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</row>
    <row r="316" spans="1:49">
      <c r="A316" s="574" t="s">
        <v>1257</v>
      </c>
      <c r="B316" s="52" t="s">
        <v>197</v>
      </c>
      <c r="C316" s="119" t="s">
        <v>198</v>
      </c>
      <c r="D316" s="120">
        <v>7189</v>
      </c>
      <c r="E316" s="139" t="s">
        <v>34</v>
      </c>
      <c r="F316" s="52"/>
      <c r="G316" s="137"/>
      <c r="H316" s="46"/>
      <c r="I316" s="46"/>
      <c r="J316" s="46"/>
      <c r="K316" s="46"/>
      <c r="L316" s="246"/>
      <c r="M316" s="243"/>
      <c r="N316" s="243"/>
      <c r="O316" s="243"/>
      <c r="P316" s="247"/>
      <c r="Q316" s="248"/>
      <c r="R316" s="249"/>
      <c r="S316" s="70"/>
      <c r="T316" s="70"/>
      <c r="U316" s="70"/>
      <c r="V316" s="70"/>
      <c r="W316" s="70"/>
      <c r="X316" s="70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</row>
    <row r="317" spans="1:49">
      <c r="A317" s="574" t="s">
        <v>1257</v>
      </c>
      <c r="B317" s="52" t="s">
        <v>199</v>
      </c>
      <c r="C317" s="119" t="s">
        <v>200</v>
      </c>
      <c r="D317" s="120">
        <v>197064.11</v>
      </c>
      <c r="E317" s="139" t="s">
        <v>34</v>
      </c>
      <c r="F317" s="52"/>
      <c r="G317" s="137"/>
      <c r="H317" s="46"/>
      <c r="I317" s="46"/>
      <c r="J317" s="46"/>
      <c r="K317" s="46"/>
      <c r="L317" s="246"/>
      <c r="M317" s="243"/>
      <c r="N317" s="243"/>
      <c r="O317" s="243"/>
      <c r="P317" s="247"/>
      <c r="Q317" s="248"/>
      <c r="R317" s="249"/>
      <c r="S317" s="70"/>
      <c r="T317" s="70"/>
      <c r="U317" s="70"/>
      <c r="V317" s="70"/>
      <c r="W317" s="70"/>
      <c r="X317" s="70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</row>
    <row r="318" spans="1:49">
      <c r="A318" s="574" t="s">
        <v>1257</v>
      </c>
      <c r="B318" s="52" t="s">
        <v>201</v>
      </c>
      <c r="C318" s="119" t="s">
        <v>202</v>
      </c>
      <c r="D318" s="120">
        <v>40873.89</v>
      </c>
      <c r="E318" s="139" t="s">
        <v>34</v>
      </c>
      <c r="F318" s="52"/>
      <c r="G318" s="137"/>
      <c r="H318" s="46"/>
      <c r="I318" s="46"/>
      <c r="J318" s="46"/>
      <c r="K318" s="46"/>
      <c r="L318" s="246"/>
      <c r="M318" s="243"/>
      <c r="N318" s="243"/>
      <c r="O318" s="243"/>
      <c r="P318" s="247"/>
      <c r="Q318" s="248"/>
      <c r="R318" s="249"/>
      <c r="S318" s="70"/>
      <c r="T318" s="70"/>
      <c r="U318" s="70"/>
      <c r="V318" s="70"/>
      <c r="W318" s="70"/>
      <c r="X318" s="70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</row>
    <row r="319" spans="1:49">
      <c r="A319" s="574" t="s">
        <v>1258</v>
      </c>
      <c r="B319" s="52" t="s">
        <v>441</v>
      </c>
      <c r="C319" s="228" t="s">
        <v>440</v>
      </c>
      <c r="D319" s="250">
        <v>176523.59</v>
      </c>
      <c r="E319" s="139" t="s">
        <v>34</v>
      </c>
      <c r="F319" s="123" t="s">
        <v>50</v>
      </c>
      <c r="G319" s="124" t="s">
        <v>50</v>
      </c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</row>
    <row r="320" spans="1:49">
      <c r="A320" s="574" t="s">
        <v>1258</v>
      </c>
      <c r="B320" s="52" t="s">
        <v>442</v>
      </c>
      <c r="C320" s="228" t="s">
        <v>51</v>
      </c>
      <c r="D320" s="251">
        <v>262732.98</v>
      </c>
      <c r="E320" s="139" t="s">
        <v>34</v>
      </c>
      <c r="F320" s="123" t="s">
        <v>50</v>
      </c>
      <c r="G320" s="124" t="s">
        <v>50</v>
      </c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</row>
    <row r="321" spans="1:49" ht="36">
      <c r="A321" s="574" t="s">
        <v>1259</v>
      </c>
      <c r="B321" s="52" t="s">
        <v>944</v>
      </c>
      <c r="C321" s="462" t="s">
        <v>46</v>
      </c>
      <c r="D321" s="251">
        <v>1880</v>
      </c>
      <c r="E321" s="148" t="s">
        <v>34</v>
      </c>
      <c r="F321" s="124" t="s">
        <v>50</v>
      </c>
      <c r="G321" s="124" t="s">
        <v>50</v>
      </c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</row>
    <row r="322" spans="1:49" ht="15" thickBot="1">
      <c r="A322" s="574"/>
      <c r="D322" s="315"/>
    </row>
    <row r="323" spans="1:49" ht="29.45" customHeight="1" thickBot="1">
      <c r="A323" s="574"/>
      <c r="B323" s="113" t="s">
        <v>186</v>
      </c>
      <c r="C323" s="140"/>
      <c r="D323" s="130"/>
    </row>
    <row r="324" spans="1:49" ht="32.450000000000003" customHeight="1" thickBot="1">
      <c r="A324" s="574"/>
      <c r="B324" s="677" t="s">
        <v>52</v>
      </c>
      <c r="C324" s="679" t="s">
        <v>53</v>
      </c>
      <c r="D324" s="681" t="s">
        <v>54</v>
      </c>
      <c r="E324" s="681" t="s">
        <v>4</v>
      </c>
      <c r="F324" s="679" t="s">
        <v>55</v>
      </c>
      <c r="G324" s="683" t="s">
        <v>56</v>
      </c>
      <c r="H324" s="679" t="s">
        <v>13</v>
      </c>
      <c r="I324" s="679"/>
      <c r="J324" s="679"/>
      <c r="K324" s="679"/>
      <c r="L324" s="25" t="s">
        <v>14</v>
      </c>
      <c r="M324" s="23" t="s">
        <v>57</v>
      </c>
      <c r="N324" s="24" t="s">
        <v>58</v>
      </c>
      <c r="O324" s="25" t="s">
        <v>15</v>
      </c>
      <c r="P324" s="685" t="s">
        <v>37</v>
      </c>
      <c r="Q324" s="686"/>
      <c r="R324" s="687"/>
      <c r="S324" s="688" t="s">
        <v>59</v>
      </c>
      <c r="T324" s="690" t="s">
        <v>2</v>
      </c>
      <c r="U324" s="690"/>
      <c r="V324" s="690"/>
      <c r="W324" s="690"/>
      <c r="X324" s="690"/>
      <c r="Y324" s="690"/>
      <c r="Z324" s="690"/>
      <c r="AA324" s="690"/>
      <c r="AB324" s="690"/>
      <c r="AC324" s="690"/>
      <c r="AD324" s="690"/>
      <c r="AE324" s="690"/>
      <c r="AF324" s="690"/>
      <c r="AG324" s="690"/>
      <c r="AH324" s="691" t="s">
        <v>16</v>
      </c>
      <c r="AI324" s="691"/>
      <c r="AJ324" s="691"/>
      <c r="AK324" s="691"/>
      <c r="AL324" s="691"/>
      <c r="AM324" s="691"/>
      <c r="AN324" s="691"/>
      <c r="AO324" s="691"/>
      <c r="AP324" s="691"/>
      <c r="AQ324" s="691"/>
      <c r="AR324" s="691"/>
      <c r="AS324" s="691"/>
      <c r="AT324" s="691"/>
      <c r="AU324" s="691"/>
      <c r="AV324" s="691"/>
      <c r="AW324" s="691"/>
    </row>
    <row r="325" spans="1:49" ht="17.45" customHeight="1" thickBot="1">
      <c r="A325" s="574"/>
      <c r="B325" s="702"/>
      <c r="C325" s="703"/>
      <c r="D325" s="704"/>
      <c r="E325" s="704"/>
      <c r="F325" s="703"/>
      <c r="G325" s="707"/>
      <c r="H325" s="27" t="s">
        <v>17</v>
      </c>
      <c r="I325" s="28" t="s">
        <v>18</v>
      </c>
      <c r="J325" s="29" t="s">
        <v>60</v>
      </c>
      <c r="K325" s="26" t="s">
        <v>19</v>
      </c>
      <c r="L325" s="32" t="s">
        <v>63</v>
      </c>
      <c r="M325" s="30" t="s">
        <v>61</v>
      </c>
      <c r="N325" s="31" t="s">
        <v>62</v>
      </c>
      <c r="O325" s="32" t="s">
        <v>63</v>
      </c>
      <c r="P325" s="33" t="s">
        <v>21</v>
      </c>
      <c r="Q325" s="18" t="s">
        <v>11</v>
      </c>
      <c r="R325" s="34" t="s">
        <v>20</v>
      </c>
      <c r="S325" s="689"/>
      <c r="T325" s="35" t="s">
        <v>22</v>
      </c>
      <c r="U325" s="35" t="s">
        <v>23</v>
      </c>
      <c r="V325" s="35" t="s">
        <v>24</v>
      </c>
      <c r="W325" s="35" t="s">
        <v>25</v>
      </c>
      <c r="X325" s="35" t="s">
        <v>26</v>
      </c>
      <c r="Y325" s="35" t="s">
        <v>35</v>
      </c>
      <c r="Z325" s="35" t="s">
        <v>64</v>
      </c>
      <c r="AA325" s="35" t="s">
        <v>65</v>
      </c>
      <c r="AB325" s="35" t="s">
        <v>5</v>
      </c>
      <c r="AC325" s="35" t="s">
        <v>6</v>
      </c>
      <c r="AD325" s="35" t="s">
        <v>7</v>
      </c>
      <c r="AE325" s="35" t="s">
        <v>27</v>
      </c>
      <c r="AF325" s="35" t="s">
        <v>8</v>
      </c>
      <c r="AG325" s="35" t="s">
        <v>9</v>
      </c>
      <c r="AH325" s="36" t="s">
        <v>10</v>
      </c>
      <c r="AI325" s="36" t="s">
        <v>3</v>
      </c>
      <c r="AJ325" s="36" t="s">
        <v>66</v>
      </c>
      <c r="AK325" s="36" t="s">
        <v>67</v>
      </c>
      <c r="AL325" s="36" t="s">
        <v>68</v>
      </c>
      <c r="AM325" s="36" t="s">
        <v>69</v>
      </c>
      <c r="AN325" s="36" t="s">
        <v>70</v>
      </c>
      <c r="AO325" s="36" t="s">
        <v>28</v>
      </c>
      <c r="AP325" s="36" t="s">
        <v>29</v>
      </c>
      <c r="AQ325" s="36" t="s">
        <v>30</v>
      </c>
      <c r="AR325" s="36" t="s">
        <v>71</v>
      </c>
      <c r="AS325" s="36" t="s">
        <v>31</v>
      </c>
      <c r="AT325" s="36" t="s">
        <v>36</v>
      </c>
      <c r="AU325" s="36" t="s">
        <v>32</v>
      </c>
      <c r="AV325" s="36" t="s">
        <v>33</v>
      </c>
      <c r="AW325" s="36" t="s">
        <v>9</v>
      </c>
    </row>
    <row r="326" spans="1:49" ht="21" customHeight="1">
      <c r="A326" s="574" t="s">
        <v>1256</v>
      </c>
      <c r="B326" s="129" t="s">
        <v>99</v>
      </c>
      <c r="C326" s="51" t="s">
        <v>177</v>
      </c>
      <c r="D326" s="120">
        <v>3000000</v>
      </c>
      <c r="E326" s="121" t="s">
        <v>607</v>
      </c>
      <c r="F326" s="143">
        <v>1972</v>
      </c>
      <c r="G326" s="122">
        <v>1200</v>
      </c>
      <c r="H326" s="78" t="s">
        <v>178</v>
      </c>
      <c r="I326" s="82" t="s">
        <v>161</v>
      </c>
      <c r="J326" s="82"/>
      <c r="K326" s="78" t="s">
        <v>179</v>
      </c>
      <c r="L326" s="224"/>
      <c r="M326" s="225" t="s">
        <v>112</v>
      </c>
      <c r="N326" s="225" t="s">
        <v>113</v>
      </c>
      <c r="O326" s="226"/>
      <c r="P326" s="226" t="s">
        <v>114</v>
      </c>
      <c r="Q326" s="226" t="s">
        <v>114</v>
      </c>
      <c r="R326" s="226"/>
      <c r="S326" s="78" t="s">
        <v>180</v>
      </c>
      <c r="T326" s="80"/>
      <c r="U326" s="66"/>
      <c r="V326" s="66" t="s">
        <v>117</v>
      </c>
      <c r="W326" s="66"/>
      <c r="X326" s="66" t="s">
        <v>114</v>
      </c>
      <c r="Y326" s="65" t="s">
        <v>114</v>
      </c>
      <c r="Z326" s="65"/>
      <c r="AA326" s="65"/>
      <c r="AB326" s="65"/>
      <c r="AC326" s="65"/>
      <c r="AD326" s="65" t="s">
        <v>117</v>
      </c>
      <c r="AE326" s="65" t="s">
        <v>117</v>
      </c>
      <c r="AF326" s="65"/>
      <c r="AG326" s="65"/>
      <c r="AH326" s="65"/>
      <c r="AI326" s="65"/>
      <c r="AJ326" s="65">
        <v>6</v>
      </c>
      <c r="AK326" s="65"/>
      <c r="AL326" s="65"/>
      <c r="AM326" s="65" t="s">
        <v>117</v>
      </c>
      <c r="AN326" s="65"/>
      <c r="AO326" s="65"/>
      <c r="AP326" s="65"/>
      <c r="AQ326" s="65"/>
      <c r="AR326" s="65"/>
      <c r="AS326" s="65"/>
      <c r="AT326" s="65"/>
      <c r="AU326" s="65"/>
      <c r="AV326" s="65"/>
      <c r="AW326" s="67"/>
    </row>
    <row r="327" spans="1:49">
      <c r="A327" s="574" t="s">
        <v>1256</v>
      </c>
      <c r="B327" s="129" t="s">
        <v>101</v>
      </c>
      <c r="C327" s="51" t="s">
        <v>181</v>
      </c>
      <c r="D327" s="120">
        <v>19814.490000000002</v>
      </c>
      <c r="E327" s="148" t="s">
        <v>34</v>
      </c>
      <c r="F327" s="143"/>
      <c r="G327" s="122"/>
      <c r="H327" s="142" t="s">
        <v>182</v>
      </c>
      <c r="I327" s="82"/>
      <c r="J327" s="82" t="s">
        <v>183</v>
      </c>
      <c r="K327" s="82" t="s">
        <v>134</v>
      </c>
      <c r="L327" s="224"/>
      <c r="M327" s="225" t="s">
        <v>112</v>
      </c>
      <c r="N327" s="225" t="s">
        <v>113</v>
      </c>
      <c r="O327" s="226"/>
      <c r="P327" s="226" t="s">
        <v>114</v>
      </c>
      <c r="Q327" s="226" t="s">
        <v>114</v>
      </c>
      <c r="R327" s="226"/>
      <c r="S327" s="78"/>
      <c r="T327" s="81"/>
      <c r="U327" s="52"/>
      <c r="V327" s="52" t="s">
        <v>117</v>
      </c>
      <c r="W327" s="52"/>
      <c r="X327" s="52" t="s">
        <v>114</v>
      </c>
      <c r="Y327" s="51" t="s">
        <v>114</v>
      </c>
      <c r="Z327" s="51"/>
      <c r="AA327" s="51"/>
      <c r="AB327" s="51"/>
      <c r="AC327" s="51"/>
      <c r="AD327" s="51" t="s">
        <v>117</v>
      </c>
      <c r="AE327" s="51" t="s">
        <v>117</v>
      </c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68"/>
    </row>
    <row r="328" spans="1:49">
      <c r="A328" s="574" t="s">
        <v>1257</v>
      </c>
      <c r="B328" s="129" t="s">
        <v>103</v>
      </c>
      <c r="C328" s="51" t="s">
        <v>184</v>
      </c>
      <c r="D328" s="120">
        <v>111312.24</v>
      </c>
      <c r="E328" s="148" t="s">
        <v>34</v>
      </c>
      <c r="F328" s="143"/>
      <c r="G328" s="137"/>
      <c r="H328" s="103"/>
      <c r="I328" s="103"/>
      <c r="J328" s="103"/>
      <c r="K328" s="103"/>
      <c r="L328" s="252"/>
      <c r="M328" s="249"/>
      <c r="N328" s="249"/>
      <c r="O328" s="249"/>
      <c r="P328" s="247"/>
      <c r="Q328" s="248"/>
      <c r="R328" s="249"/>
      <c r="S328" s="70"/>
      <c r="T328" s="70"/>
      <c r="U328" s="70"/>
      <c r="V328" s="70"/>
      <c r="W328" s="70"/>
      <c r="X328" s="70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</row>
    <row r="329" spans="1:49">
      <c r="A329" s="574" t="s">
        <v>1257</v>
      </c>
      <c r="B329" s="129" t="s">
        <v>105</v>
      </c>
      <c r="C329" s="51" t="s">
        <v>185</v>
      </c>
      <c r="D329" s="120">
        <v>189047.74</v>
      </c>
      <c r="E329" s="148" t="s">
        <v>34</v>
      </c>
      <c r="F329" s="143"/>
      <c r="G329" s="137"/>
      <c r="H329" s="46"/>
      <c r="I329" s="46"/>
      <c r="J329" s="46"/>
      <c r="K329" s="46"/>
      <c r="L329" s="246"/>
      <c r="M329" s="243"/>
      <c r="N329" s="243"/>
      <c r="O329" s="243"/>
      <c r="P329" s="247"/>
      <c r="Q329" s="248"/>
      <c r="R329" s="249"/>
      <c r="S329" s="70"/>
      <c r="T329" s="70"/>
      <c r="U329" s="70"/>
      <c r="V329" s="70"/>
      <c r="W329" s="70"/>
      <c r="X329" s="70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</row>
    <row r="330" spans="1:49">
      <c r="A330" s="574" t="s">
        <v>1258</v>
      </c>
      <c r="B330" s="129" t="s">
        <v>270</v>
      </c>
      <c r="C330" s="228" t="s">
        <v>439</v>
      </c>
      <c r="D330" s="251">
        <v>33498.58</v>
      </c>
      <c r="E330" s="148" t="s">
        <v>34</v>
      </c>
      <c r="F330" s="124" t="s">
        <v>50</v>
      </c>
      <c r="G330" s="124" t="s">
        <v>50</v>
      </c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</row>
    <row r="331" spans="1:49">
      <c r="A331" s="574" t="s">
        <v>1258</v>
      </c>
      <c r="B331" s="129" t="s">
        <v>273</v>
      </c>
      <c r="C331" s="228" t="s">
        <v>51</v>
      </c>
      <c r="D331" s="251">
        <v>404766.75</v>
      </c>
      <c r="E331" s="148" t="s">
        <v>34</v>
      </c>
      <c r="F331" s="124" t="s">
        <v>50</v>
      </c>
      <c r="G331" s="124" t="s">
        <v>50</v>
      </c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</row>
    <row r="332" spans="1:49" ht="36">
      <c r="A332" s="574" t="s">
        <v>1259</v>
      </c>
      <c r="B332" s="129" t="s">
        <v>276</v>
      </c>
      <c r="C332" s="462" t="s">
        <v>46</v>
      </c>
      <c r="D332" s="251">
        <v>33487.199999999997</v>
      </c>
      <c r="E332" s="148" t="s">
        <v>34</v>
      </c>
      <c r="F332" s="124" t="s">
        <v>50</v>
      </c>
      <c r="G332" s="124" t="s">
        <v>50</v>
      </c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</row>
    <row r="333" spans="1:49" ht="15" thickBot="1">
      <c r="A333" s="574"/>
      <c r="B333" s="233"/>
      <c r="C333" s="233"/>
      <c r="D333" s="317"/>
      <c r="E333" s="233"/>
      <c r="F333" s="233"/>
      <c r="G333" s="233"/>
      <c r="H333" s="233"/>
      <c r="I333" s="233"/>
      <c r="J333" s="233"/>
      <c r="K333" s="233"/>
      <c r="L333" s="233"/>
      <c r="M333" s="233"/>
      <c r="N333" s="233"/>
      <c r="O333" s="233"/>
      <c r="P333" s="233"/>
      <c r="Q333" s="233"/>
      <c r="R333" s="233"/>
      <c r="S333" s="233"/>
      <c r="T333" s="233"/>
      <c r="U333" s="233"/>
      <c r="V333" s="233"/>
      <c r="W333" s="233"/>
      <c r="X333" s="233"/>
      <c r="Y333" s="233"/>
      <c r="Z333" s="233"/>
      <c r="AA333" s="233"/>
      <c r="AB333" s="233"/>
      <c r="AC333" s="233"/>
      <c r="AD333" s="233"/>
      <c r="AE333" s="233"/>
      <c r="AF333" s="233"/>
      <c r="AG333" s="233"/>
      <c r="AH333" s="233"/>
      <c r="AI333" s="233"/>
      <c r="AJ333" s="233"/>
      <c r="AK333" s="233"/>
      <c r="AL333" s="233"/>
      <c r="AM333" s="233"/>
      <c r="AN333" s="233"/>
      <c r="AO333" s="233"/>
      <c r="AP333" s="233"/>
      <c r="AQ333" s="233"/>
      <c r="AR333" s="233"/>
      <c r="AS333" s="233"/>
      <c r="AT333" s="233"/>
      <c r="AU333" s="233"/>
      <c r="AV333" s="233"/>
      <c r="AW333" s="233"/>
    </row>
    <row r="334" spans="1:49" ht="36" customHeight="1" thickBot="1">
      <c r="A334" s="574"/>
      <c r="B334" s="230" t="s">
        <v>176</v>
      </c>
      <c r="C334" s="231"/>
      <c r="D334" s="253"/>
      <c r="E334" s="233"/>
      <c r="F334" s="233"/>
      <c r="G334" s="233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  <c r="V334" s="233"/>
      <c r="W334" s="233"/>
      <c r="X334" s="233"/>
      <c r="Y334" s="233"/>
      <c r="Z334" s="233"/>
      <c r="AA334" s="233"/>
      <c r="AB334" s="233"/>
      <c r="AC334" s="233"/>
      <c r="AD334" s="233"/>
      <c r="AE334" s="233"/>
      <c r="AF334" s="233"/>
      <c r="AG334" s="233"/>
      <c r="AH334" s="233"/>
      <c r="AI334" s="233"/>
      <c r="AJ334" s="233"/>
      <c r="AK334" s="233"/>
      <c r="AL334" s="233"/>
      <c r="AM334" s="233"/>
      <c r="AN334" s="233"/>
      <c r="AO334" s="233"/>
      <c r="AP334" s="233"/>
      <c r="AQ334" s="233"/>
      <c r="AR334" s="233"/>
      <c r="AS334" s="233"/>
      <c r="AT334" s="233"/>
      <c r="AU334" s="233"/>
      <c r="AV334" s="233"/>
      <c r="AW334" s="233"/>
    </row>
    <row r="335" spans="1:49" ht="60.75" thickBot="1">
      <c r="A335" s="574"/>
      <c r="B335" s="677" t="s">
        <v>52</v>
      </c>
      <c r="C335" s="679" t="s">
        <v>53</v>
      </c>
      <c r="D335" s="681" t="s">
        <v>54</v>
      </c>
      <c r="E335" s="681" t="s">
        <v>4</v>
      </c>
      <c r="F335" s="679" t="s">
        <v>55</v>
      </c>
      <c r="G335" s="683" t="s">
        <v>56</v>
      </c>
      <c r="H335" s="679" t="s">
        <v>13</v>
      </c>
      <c r="I335" s="679"/>
      <c r="J335" s="679"/>
      <c r="K335" s="679"/>
      <c r="L335" s="25" t="s">
        <v>14</v>
      </c>
      <c r="M335" s="23" t="s">
        <v>57</v>
      </c>
      <c r="N335" s="24" t="s">
        <v>58</v>
      </c>
      <c r="O335" s="25" t="s">
        <v>15</v>
      </c>
      <c r="P335" s="685" t="s">
        <v>37</v>
      </c>
      <c r="Q335" s="686"/>
      <c r="R335" s="687"/>
      <c r="S335" s="688" t="s">
        <v>59</v>
      </c>
      <c r="T335" s="690" t="s">
        <v>2</v>
      </c>
      <c r="U335" s="690"/>
      <c r="V335" s="690"/>
      <c r="W335" s="690"/>
      <c r="X335" s="690"/>
      <c r="Y335" s="690"/>
      <c r="Z335" s="690"/>
      <c r="AA335" s="690"/>
      <c r="AB335" s="690"/>
      <c r="AC335" s="690"/>
      <c r="AD335" s="690"/>
      <c r="AE335" s="690"/>
      <c r="AF335" s="690"/>
      <c r="AG335" s="690"/>
      <c r="AH335" s="691" t="s">
        <v>16</v>
      </c>
      <c r="AI335" s="691"/>
      <c r="AJ335" s="691"/>
      <c r="AK335" s="691"/>
      <c r="AL335" s="691"/>
      <c r="AM335" s="691"/>
      <c r="AN335" s="691"/>
      <c r="AO335" s="691"/>
      <c r="AP335" s="691"/>
      <c r="AQ335" s="691"/>
      <c r="AR335" s="691"/>
      <c r="AS335" s="691"/>
      <c r="AT335" s="691"/>
      <c r="AU335" s="691"/>
      <c r="AV335" s="691"/>
      <c r="AW335" s="691"/>
    </row>
    <row r="336" spans="1:49" ht="18.95" customHeight="1" thickBot="1">
      <c r="A336" s="574"/>
      <c r="B336" s="702"/>
      <c r="C336" s="703"/>
      <c r="D336" s="704"/>
      <c r="E336" s="704"/>
      <c r="F336" s="703"/>
      <c r="G336" s="707"/>
      <c r="H336" s="27" t="s">
        <v>17</v>
      </c>
      <c r="I336" s="28" t="s">
        <v>18</v>
      </c>
      <c r="J336" s="29" t="s">
        <v>60</v>
      </c>
      <c r="K336" s="26" t="s">
        <v>19</v>
      </c>
      <c r="L336" s="32" t="s">
        <v>63</v>
      </c>
      <c r="M336" s="30" t="s">
        <v>61</v>
      </c>
      <c r="N336" s="31" t="s">
        <v>62</v>
      </c>
      <c r="O336" s="32" t="s">
        <v>63</v>
      </c>
      <c r="P336" s="33" t="s">
        <v>21</v>
      </c>
      <c r="Q336" s="18" t="s">
        <v>11</v>
      </c>
      <c r="R336" s="34" t="s">
        <v>20</v>
      </c>
      <c r="S336" s="689"/>
      <c r="T336" s="35" t="s">
        <v>22</v>
      </c>
      <c r="U336" s="35" t="s">
        <v>23</v>
      </c>
      <c r="V336" s="35" t="s">
        <v>24</v>
      </c>
      <c r="W336" s="35" t="s">
        <v>25</v>
      </c>
      <c r="X336" s="35" t="s">
        <v>26</v>
      </c>
      <c r="Y336" s="35" t="s">
        <v>35</v>
      </c>
      <c r="Z336" s="35" t="s">
        <v>64</v>
      </c>
      <c r="AA336" s="35" t="s">
        <v>65</v>
      </c>
      <c r="AB336" s="35" t="s">
        <v>5</v>
      </c>
      <c r="AC336" s="35" t="s">
        <v>6</v>
      </c>
      <c r="AD336" s="35" t="s">
        <v>7</v>
      </c>
      <c r="AE336" s="35" t="s">
        <v>27</v>
      </c>
      <c r="AF336" s="35" t="s">
        <v>8</v>
      </c>
      <c r="AG336" s="35" t="s">
        <v>9</v>
      </c>
      <c r="AH336" s="36" t="s">
        <v>10</v>
      </c>
      <c r="AI336" s="36" t="s">
        <v>3</v>
      </c>
      <c r="AJ336" s="36" t="s">
        <v>66</v>
      </c>
      <c r="AK336" s="36" t="s">
        <v>67</v>
      </c>
      <c r="AL336" s="36" t="s">
        <v>68</v>
      </c>
      <c r="AM336" s="36" t="s">
        <v>69</v>
      </c>
      <c r="AN336" s="36" t="s">
        <v>70</v>
      </c>
      <c r="AO336" s="36" t="s">
        <v>28</v>
      </c>
      <c r="AP336" s="36" t="s">
        <v>29</v>
      </c>
      <c r="AQ336" s="36" t="s">
        <v>30</v>
      </c>
      <c r="AR336" s="36" t="s">
        <v>71</v>
      </c>
      <c r="AS336" s="36" t="s">
        <v>31</v>
      </c>
      <c r="AT336" s="36" t="s">
        <v>36</v>
      </c>
      <c r="AU336" s="36" t="s">
        <v>32</v>
      </c>
      <c r="AV336" s="36" t="s">
        <v>33</v>
      </c>
      <c r="AW336" s="36" t="s">
        <v>9</v>
      </c>
    </row>
    <row r="337" spans="1:49" ht="32.450000000000003" customHeight="1">
      <c r="A337" s="574" t="s">
        <v>1256</v>
      </c>
      <c r="B337" s="129" t="s">
        <v>99</v>
      </c>
      <c r="C337" s="138" t="s">
        <v>169</v>
      </c>
      <c r="D337" s="120">
        <v>2675000</v>
      </c>
      <c r="E337" s="121" t="s">
        <v>607</v>
      </c>
      <c r="F337" s="129">
        <v>2000</v>
      </c>
      <c r="G337" s="122">
        <v>1070</v>
      </c>
      <c r="H337" s="78" t="s">
        <v>170</v>
      </c>
      <c r="I337" s="78"/>
      <c r="J337" s="78"/>
      <c r="K337" s="78" t="s">
        <v>171</v>
      </c>
      <c r="L337" s="224"/>
      <c r="M337" s="225" t="s">
        <v>112</v>
      </c>
      <c r="N337" s="225" t="s">
        <v>113</v>
      </c>
      <c r="O337" s="226"/>
      <c r="P337" s="226"/>
      <c r="Q337" s="226"/>
      <c r="R337" s="226"/>
      <c r="S337" s="78" t="s">
        <v>172</v>
      </c>
      <c r="T337" s="80"/>
      <c r="U337" s="66"/>
      <c r="V337" s="66"/>
      <c r="W337" s="66"/>
      <c r="X337" s="66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7"/>
    </row>
    <row r="338" spans="1:49">
      <c r="A338" s="574" t="s">
        <v>1257</v>
      </c>
      <c r="B338" s="129" t="s">
        <v>101</v>
      </c>
      <c r="C338" s="138" t="s">
        <v>173</v>
      </c>
      <c r="D338" s="120">
        <v>59489.58</v>
      </c>
      <c r="E338" s="148" t="s">
        <v>34</v>
      </c>
      <c r="F338" s="129" t="s">
        <v>174</v>
      </c>
      <c r="G338" s="137"/>
      <c r="H338" s="46"/>
      <c r="I338" s="46"/>
      <c r="J338" s="46"/>
      <c r="K338" s="46"/>
      <c r="L338" s="246"/>
      <c r="M338" s="243"/>
      <c r="N338" s="243"/>
      <c r="O338" s="243"/>
      <c r="P338" s="244"/>
      <c r="Q338" s="245"/>
      <c r="R338" s="243"/>
      <c r="S338" s="70"/>
      <c r="T338" s="70"/>
      <c r="U338" s="70"/>
      <c r="V338" s="70"/>
      <c r="W338" s="70"/>
      <c r="X338" s="70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</row>
    <row r="339" spans="1:49">
      <c r="A339" s="574" t="s">
        <v>1257</v>
      </c>
      <c r="B339" s="129" t="s">
        <v>103</v>
      </c>
      <c r="C339" s="51" t="s">
        <v>175</v>
      </c>
      <c r="D339" s="436">
        <v>64934.16</v>
      </c>
      <c r="E339" s="148" t="s">
        <v>34</v>
      </c>
      <c r="F339" s="52"/>
      <c r="G339" s="137"/>
      <c r="H339" s="46"/>
      <c r="I339" s="46"/>
      <c r="J339" s="46"/>
      <c r="K339" s="46"/>
      <c r="L339" s="246"/>
      <c r="M339" s="243"/>
      <c r="N339" s="243"/>
      <c r="O339" s="243"/>
      <c r="P339" s="247"/>
      <c r="Q339" s="248"/>
      <c r="R339" s="249"/>
      <c r="S339" s="70"/>
      <c r="T339" s="70"/>
      <c r="U339" s="70"/>
      <c r="V339" s="70"/>
      <c r="W339" s="70"/>
      <c r="X339" s="70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</row>
    <row r="340" spans="1:49" ht="24">
      <c r="A340" s="574" t="s">
        <v>1258</v>
      </c>
      <c r="B340" s="129" t="s">
        <v>105</v>
      </c>
      <c r="C340" s="228" t="s">
        <v>49</v>
      </c>
      <c r="D340" s="251">
        <v>11981.62</v>
      </c>
      <c r="E340" s="148" t="s">
        <v>34</v>
      </c>
      <c r="F340" s="124" t="s">
        <v>50</v>
      </c>
      <c r="G340" s="124" t="s">
        <v>50</v>
      </c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</row>
    <row r="341" spans="1:49">
      <c r="A341" s="574" t="s">
        <v>1258</v>
      </c>
      <c r="B341" s="129" t="s">
        <v>270</v>
      </c>
      <c r="C341" s="228" t="s">
        <v>51</v>
      </c>
      <c r="D341" s="251">
        <v>350594.44</v>
      </c>
      <c r="E341" s="148" t="s">
        <v>34</v>
      </c>
      <c r="F341" s="124" t="s">
        <v>50</v>
      </c>
      <c r="G341" s="124" t="s">
        <v>50</v>
      </c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</row>
    <row r="342" spans="1:49" ht="36">
      <c r="A342" s="574" t="s">
        <v>1259</v>
      </c>
      <c r="B342" s="129" t="s">
        <v>273</v>
      </c>
      <c r="C342" s="462" t="s">
        <v>46</v>
      </c>
      <c r="D342" s="251">
        <v>113178.79</v>
      </c>
      <c r="E342" s="148" t="s">
        <v>34</v>
      </c>
      <c r="F342" s="124" t="s">
        <v>50</v>
      </c>
      <c r="G342" s="124" t="s">
        <v>50</v>
      </c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</row>
    <row r="343" spans="1:49" ht="15" thickBot="1">
      <c r="A343" s="574"/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  <c r="T343" s="233"/>
      <c r="U343" s="233"/>
      <c r="V343" s="233"/>
      <c r="W343" s="233"/>
      <c r="X343" s="233"/>
      <c r="Y343" s="233"/>
      <c r="Z343" s="233"/>
      <c r="AA343" s="233"/>
      <c r="AB343" s="233"/>
      <c r="AC343" s="233"/>
      <c r="AD343" s="233"/>
      <c r="AE343" s="233"/>
      <c r="AF343" s="233"/>
      <c r="AG343" s="233"/>
      <c r="AH343" s="233"/>
      <c r="AI343" s="233"/>
      <c r="AJ343" s="233"/>
      <c r="AK343" s="233"/>
      <c r="AL343" s="233"/>
      <c r="AM343" s="233"/>
      <c r="AN343" s="233"/>
      <c r="AO343" s="233"/>
      <c r="AP343" s="233"/>
      <c r="AQ343" s="233"/>
      <c r="AR343" s="233"/>
      <c r="AS343" s="233"/>
      <c r="AT343" s="233"/>
      <c r="AU343" s="233"/>
      <c r="AV343" s="233"/>
      <c r="AW343" s="233"/>
    </row>
    <row r="344" spans="1:49" ht="30.6" customHeight="1" thickBot="1">
      <c r="A344" s="574"/>
      <c r="B344" s="230" t="s">
        <v>168</v>
      </c>
      <c r="C344" s="231"/>
      <c r="D344" s="232"/>
      <c r="E344" s="233"/>
      <c r="F344" s="233"/>
      <c r="G344" s="233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  <c r="V344" s="233"/>
      <c r="W344" s="233"/>
      <c r="X344" s="233"/>
      <c r="Y344" s="233"/>
      <c r="Z344" s="233"/>
      <c r="AA344" s="233"/>
      <c r="AB344" s="233"/>
      <c r="AC344" s="233"/>
      <c r="AD344" s="233"/>
      <c r="AE344" s="233"/>
      <c r="AF344" s="233"/>
      <c r="AG344" s="233"/>
      <c r="AH344" s="233"/>
      <c r="AI344" s="233"/>
      <c r="AJ344" s="233"/>
      <c r="AK344" s="233"/>
      <c r="AL344" s="233"/>
      <c r="AM344" s="233"/>
      <c r="AN344" s="233"/>
      <c r="AO344" s="233"/>
      <c r="AP344" s="233"/>
      <c r="AQ344" s="233"/>
      <c r="AR344" s="233"/>
      <c r="AS344" s="233"/>
      <c r="AT344" s="233"/>
      <c r="AU344" s="233"/>
      <c r="AV344" s="233"/>
      <c r="AW344" s="233"/>
    </row>
    <row r="345" spans="1:49" ht="60.75" thickBot="1">
      <c r="A345" s="574"/>
      <c r="B345" s="677" t="s">
        <v>52</v>
      </c>
      <c r="C345" s="679" t="s">
        <v>53</v>
      </c>
      <c r="D345" s="681" t="s">
        <v>54</v>
      </c>
      <c r="E345" s="681" t="s">
        <v>4</v>
      </c>
      <c r="F345" s="679" t="s">
        <v>55</v>
      </c>
      <c r="G345" s="683" t="s">
        <v>56</v>
      </c>
      <c r="H345" s="679" t="s">
        <v>13</v>
      </c>
      <c r="I345" s="679"/>
      <c r="J345" s="679"/>
      <c r="K345" s="679"/>
      <c r="L345" s="25" t="s">
        <v>14</v>
      </c>
      <c r="M345" s="23" t="s">
        <v>57</v>
      </c>
      <c r="N345" s="24" t="s">
        <v>58</v>
      </c>
      <c r="O345" s="25" t="s">
        <v>15</v>
      </c>
      <c r="P345" s="685" t="s">
        <v>37</v>
      </c>
      <c r="Q345" s="686"/>
      <c r="R345" s="687"/>
      <c r="S345" s="688" t="s">
        <v>59</v>
      </c>
      <c r="T345" s="690" t="s">
        <v>2</v>
      </c>
      <c r="U345" s="690"/>
      <c r="V345" s="690"/>
      <c r="W345" s="690"/>
      <c r="X345" s="690"/>
      <c r="Y345" s="690"/>
      <c r="Z345" s="690"/>
      <c r="AA345" s="690"/>
      <c r="AB345" s="690"/>
      <c r="AC345" s="690"/>
      <c r="AD345" s="690"/>
      <c r="AE345" s="690"/>
      <c r="AF345" s="690"/>
      <c r="AG345" s="690"/>
      <c r="AH345" s="691" t="s">
        <v>16</v>
      </c>
      <c r="AI345" s="691"/>
      <c r="AJ345" s="691"/>
      <c r="AK345" s="691"/>
      <c r="AL345" s="691"/>
      <c r="AM345" s="691"/>
      <c r="AN345" s="691"/>
      <c r="AO345" s="691"/>
      <c r="AP345" s="691"/>
      <c r="AQ345" s="691"/>
      <c r="AR345" s="691"/>
      <c r="AS345" s="691"/>
      <c r="AT345" s="691"/>
      <c r="AU345" s="691"/>
      <c r="AV345" s="691"/>
      <c r="AW345" s="691"/>
    </row>
    <row r="346" spans="1:49" ht="28.5" customHeight="1" thickBot="1">
      <c r="A346" s="574"/>
      <c r="B346" s="678"/>
      <c r="C346" s="680"/>
      <c r="D346" s="682"/>
      <c r="E346" s="682"/>
      <c r="F346" s="680"/>
      <c r="G346" s="684"/>
      <c r="H346" s="27" t="s">
        <v>17</v>
      </c>
      <c r="I346" s="28" t="s">
        <v>18</v>
      </c>
      <c r="J346" s="29" t="s">
        <v>60</v>
      </c>
      <c r="K346" s="26" t="s">
        <v>19</v>
      </c>
      <c r="L346" s="32" t="s">
        <v>63</v>
      </c>
      <c r="M346" s="30" t="s">
        <v>61</v>
      </c>
      <c r="N346" s="31" t="s">
        <v>62</v>
      </c>
      <c r="O346" s="32" t="s">
        <v>63</v>
      </c>
      <c r="P346" s="33" t="s">
        <v>21</v>
      </c>
      <c r="Q346" s="18" t="s">
        <v>11</v>
      </c>
      <c r="R346" s="34" t="s">
        <v>20</v>
      </c>
      <c r="S346" s="689"/>
      <c r="T346" s="35" t="s">
        <v>22</v>
      </c>
      <c r="U346" s="35" t="s">
        <v>23</v>
      </c>
      <c r="V346" s="35" t="s">
        <v>24</v>
      </c>
      <c r="W346" s="35" t="s">
        <v>25</v>
      </c>
      <c r="X346" s="35" t="s">
        <v>26</v>
      </c>
      <c r="Y346" s="35" t="s">
        <v>35</v>
      </c>
      <c r="Z346" s="35" t="s">
        <v>64</v>
      </c>
      <c r="AA346" s="35" t="s">
        <v>65</v>
      </c>
      <c r="AB346" s="35" t="s">
        <v>5</v>
      </c>
      <c r="AC346" s="35" t="s">
        <v>6</v>
      </c>
      <c r="AD346" s="35" t="s">
        <v>7</v>
      </c>
      <c r="AE346" s="35" t="s">
        <v>27</v>
      </c>
      <c r="AF346" s="35" t="s">
        <v>8</v>
      </c>
      <c r="AG346" s="35" t="s">
        <v>9</v>
      </c>
      <c r="AH346" s="36" t="s">
        <v>10</v>
      </c>
      <c r="AI346" s="36" t="s">
        <v>3</v>
      </c>
      <c r="AJ346" s="36" t="s">
        <v>66</v>
      </c>
      <c r="AK346" s="36" t="s">
        <v>67</v>
      </c>
      <c r="AL346" s="36" t="s">
        <v>68</v>
      </c>
      <c r="AM346" s="36" t="s">
        <v>69</v>
      </c>
      <c r="AN346" s="36" t="s">
        <v>70</v>
      </c>
      <c r="AO346" s="36" t="s">
        <v>28</v>
      </c>
      <c r="AP346" s="36" t="s">
        <v>29</v>
      </c>
      <c r="AQ346" s="36" t="s">
        <v>30</v>
      </c>
      <c r="AR346" s="36" t="s">
        <v>71</v>
      </c>
      <c r="AS346" s="36" t="s">
        <v>31</v>
      </c>
      <c r="AT346" s="36" t="s">
        <v>36</v>
      </c>
      <c r="AU346" s="36" t="s">
        <v>32</v>
      </c>
      <c r="AV346" s="36" t="s">
        <v>33</v>
      </c>
      <c r="AW346" s="36" t="s">
        <v>9</v>
      </c>
    </row>
    <row r="347" spans="1:49" ht="15" thickBot="1">
      <c r="A347" s="574"/>
      <c r="B347" s="692"/>
      <c r="C347" s="693"/>
      <c r="D347" s="37"/>
      <c r="E347" s="38"/>
      <c r="F347" s="39"/>
      <c r="G347" s="40"/>
      <c r="H347" s="41"/>
      <c r="I347" s="41"/>
      <c r="J347" s="41"/>
      <c r="K347" s="41"/>
      <c r="L347" s="42"/>
      <c r="M347" s="42"/>
      <c r="N347" s="42"/>
      <c r="O347" s="42"/>
      <c r="P347" s="43"/>
      <c r="Q347" s="42"/>
      <c r="R347" s="44"/>
      <c r="S347" s="45"/>
      <c r="T347" s="61"/>
      <c r="U347" s="61"/>
      <c r="V347" s="61"/>
      <c r="W347" s="61"/>
      <c r="X347" s="61"/>
      <c r="Y347" s="62"/>
      <c r="Z347" s="62"/>
      <c r="AA347" s="62"/>
      <c r="AB347" s="62"/>
      <c r="AC347" s="62"/>
      <c r="AD347" s="62"/>
      <c r="AE347" s="62"/>
      <c r="AF347" s="62"/>
      <c r="AG347" s="62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</row>
    <row r="348" spans="1:49" ht="36">
      <c r="A348" s="574" t="s">
        <v>1256</v>
      </c>
      <c r="B348" s="129" t="s">
        <v>99</v>
      </c>
      <c r="C348" s="138" t="s">
        <v>158</v>
      </c>
      <c r="D348" s="120">
        <v>1332500</v>
      </c>
      <c r="E348" s="121" t="s">
        <v>607</v>
      </c>
      <c r="F348" s="129" t="s">
        <v>159</v>
      </c>
      <c r="G348" s="137">
        <v>533</v>
      </c>
      <c r="H348" s="78" t="s">
        <v>160</v>
      </c>
      <c r="I348" s="78" t="s">
        <v>161</v>
      </c>
      <c r="J348" s="78"/>
      <c r="K348" s="78" t="s">
        <v>162</v>
      </c>
      <c r="L348" s="224"/>
      <c r="M348" s="225" t="s">
        <v>112</v>
      </c>
      <c r="N348" s="225" t="s">
        <v>113</v>
      </c>
      <c r="O348" s="226"/>
      <c r="P348" s="226"/>
      <c r="Q348" s="226"/>
      <c r="R348" s="226"/>
      <c r="S348" s="78" t="s">
        <v>163</v>
      </c>
      <c r="T348" s="80"/>
      <c r="U348" s="66"/>
      <c r="V348" s="66"/>
      <c r="W348" s="66"/>
      <c r="X348" s="66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7"/>
    </row>
    <row r="349" spans="1:49" ht="24">
      <c r="A349" s="574" t="s">
        <v>1256</v>
      </c>
      <c r="B349" s="129" t="s">
        <v>101</v>
      </c>
      <c r="C349" s="138" t="s">
        <v>164</v>
      </c>
      <c r="D349" s="120">
        <v>121814.99999999999</v>
      </c>
      <c r="E349" s="121" t="s">
        <v>607</v>
      </c>
      <c r="F349" s="129" t="s">
        <v>165</v>
      </c>
      <c r="G349" s="137">
        <v>81.209999999999994</v>
      </c>
      <c r="H349" s="78"/>
      <c r="I349" s="78" t="s">
        <v>166</v>
      </c>
      <c r="J349" s="78" t="s">
        <v>161</v>
      </c>
      <c r="K349" s="78"/>
      <c r="L349" s="224"/>
      <c r="M349" s="225" t="s">
        <v>112</v>
      </c>
      <c r="N349" s="225" t="s">
        <v>113</v>
      </c>
      <c r="O349" s="226"/>
      <c r="P349" s="226"/>
      <c r="Q349" s="226"/>
      <c r="R349" s="226"/>
      <c r="S349" s="78"/>
      <c r="T349" s="81"/>
      <c r="U349" s="52"/>
      <c r="V349" s="52"/>
      <c r="W349" s="52"/>
      <c r="X349" s="52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68"/>
    </row>
    <row r="350" spans="1:49">
      <c r="A350" s="574" t="s">
        <v>1257</v>
      </c>
      <c r="B350" s="129" t="s">
        <v>103</v>
      </c>
      <c r="C350" s="119" t="s">
        <v>167</v>
      </c>
      <c r="D350" s="120">
        <v>14896.06</v>
      </c>
      <c r="E350" s="148" t="s">
        <v>34</v>
      </c>
      <c r="F350" s="129">
        <v>1967</v>
      </c>
      <c r="G350" s="137"/>
      <c r="H350" s="46"/>
      <c r="I350" s="46"/>
      <c r="J350" s="46"/>
      <c r="K350" s="46"/>
      <c r="L350" s="246"/>
      <c r="M350" s="243"/>
      <c r="N350" s="243"/>
      <c r="O350" s="243"/>
      <c r="P350" s="244"/>
      <c r="Q350" s="245"/>
      <c r="R350" s="243"/>
      <c r="S350" s="70"/>
      <c r="T350" s="70"/>
      <c r="U350" s="70"/>
      <c r="V350" s="70"/>
      <c r="W350" s="70"/>
      <c r="X350" s="70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</row>
    <row r="351" spans="1:49">
      <c r="A351" s="574" t="s">
        <v>1258</v>
      </c>
      <c r="B351" s="129" t="s">
        <v>105</v>
      </c>
      <c r="C351" s="228" t="s">
        <v>439</v>
      </c>
      <c r="D351" s="251">
        <v>37204.69</v>
      </c>
      <c r="E351" s="148" t="s">
        <v>34</v>
      </c>
      <c r="F351" s="124" t="s">
        <v>50</v>
      </c>
      <c r="G351" s="124" t="s">
        <v>50</v>
      </c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</row>
    <row r="352" spans="1:49">
      <c r="A352" s="574" t="s">
        <v>1258</v>
      </c>
      <c r="B352" s="129" t="s">
        <v>270</v>
      </c>
      <c r="C352" s="228" t="s">
        <v>51</v>
      </c>
      <c r="D352" s="251">
        <v>151245.82999999999</v>
      </c>
      <c r="E352" s="148" t="s">
        <v>34</v>
      </c>
      <c r="F352" s="124" t="s">
        <v>50</v>
      </c>
      <c r="G352" s="124" t="s">
        <v>50</v>
      </c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</row>
    <row r="353" spans="1:49" ht="36">
      <c r="A353" s="574" t="s">
        <v>1259</v>
      </c>
      <c r="B353" s="129" t="s">
        <v>273</v>
      </c>
      <c r="C353" s="462" t="s">
        <v>46</v>
      </c>
      <c r="D353" s="251">
        <v>77109.399999999994</v>
      </c>
      <c r="E353" s="148" t="s">
        <v>34</v>
      </c>
      <c r="F353" s="124" t="s">
        <v>50</v>
      </c>
      <c r="G353" s="124" t="s">
        <v>50</v>
      </c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</row>
    <row r="354" spans="1:49" ht="15" thickBot="1">
      <c r="A354" s="574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M354" s="233"/>
      <c r="N354" s="233"/>
      <c r="O354" s="233"/>
      <c r="P354" s="233"/>
      <c r="Q354" s="233"/>
      <c r="R354" s="233"/>
      <c r="S354" s="233"/>
      <c r="T354" s="233"/>
      <c r="U354" s="233"/>
      <c r="V354" s="233"/>
      <c r="W354" s="233"/>
      <c r="X354" s="233"/>
      <c r="Y354" s="233"/>
      <c r="Z354" s="233"/>
      <c r="AA354" s="233"/>
      <c r="AB354" s="233"/>
      <c r="AC354" s="233"/>
      <c r="AD354" s="233"/>
      <c r="AE354" s="233"/>
      <c r="AF354" s="233"/>
      <c r="AG354" s="233"/>
      <c r="AH354" s="233"/>
      <c r="AI354" s="233"/>
      <c r="AJ354" s="233"/>
      <c r="AK354" s="233"/>
      <c r="AL354" s="233"/>
      <c r="AM354" s="233"/>
      <c r="AN354" s="233"/>
      <c r="AO354" s="233"/>
      <c r="AP354" s="233"/>
      <c r="AQ354" s="233"/>
      <c r="AR354" s="233"/>
      <c r="AS354" s="233"/>
      <c r="AT354" s="233"/>
      <c r="AU354" s="233"/>
      <c r="AV354" s="233"/>
      <c r="AW354" s="233"/>
    </row>
    <row r="355" spans="1:49" ht="36.6" customHeight="1" thickBot="1">
      <c r="A355" s="574"/>
      <c r="B355" s="113" t="s">
        <v>157</v>
      </c>
      <c r="C355" s="140"/>
      <c r="D355" s="130"/>
    </row>
    <row r="356" spans="1:49" ht="60.75" thickBot="1">
      <c r="A356" s="574"/>
      <c r="B356" s="677" t="s">
        <v>52</v>
      </c>
      <c r="C356" s="679" t="s">
        <v>53</v>
      </c>
      <c r="D356" s="681" t="s">
        <v>54</v>
      </c>
      <c r="E356" s="681" t="s">
        <v>4</v>
      </c>
      <c r="F356" s="679" t="s">
        <v>55</v>
      </c>
      <c r="G356" s="683" t="s">
        <v>56</v>
      </c>
      <c r="H356" s="679" t="s">
        <v>13</v>
      </c>
      <c r="I356" s="679"/>
      <c r="J356" s="679"/>
      <c r="K356" s="679"/>
      <c r="L356" s="25" t="s">
        <v>14</v>
      </c>
      <c r="M356" s="23" t="s">
        <v>57</v>
      </c>
      <c r="N356" s="24" t="s">
        <v>58</v>
      </c>
      <c r="O356" s="25" t="s">
        <v>15</v>
      </c>
      <c r="P356" s="685" t="s">
        <v>37</v>
      </c>
      <c r="Q356" s="686"/>
      <c r="R356" s="687"/>
      <c r="S356" s="688" t="s">
        <v>59</v>
      </c>
      <c r="T356" s="690" t="s">
        <v>2</v>
      </c>
      <c r="U356" s="690"/>
      <c r="V356" s="690"/>
      <c r="W356" s="690"/>
      <c r="X356" s="690"/>
      <c r="Y356" s="690"/>
      <c r="Z356" s="690"/>
      <c r="AA356" s="690"/>
      <c r="AB356" s="690"/>
      <c r="AC356" s="690"/>
      <c r="AD356" s="690"/>
      <c r="AE356" s="690"/>
      <c r="AF356" s="690"/>
      <c r="AG356" s="690"/>
      <c r="AH356" s="691" t="s">
        <v>16</v>
      </c>
      <c r="AI356" s="691"/>
      <c r="AJ356" s="691"/>
      <c r="AK356" s="691"/>
      <c r="AL356" s="691"/>
      <c r="AM356" s="691"/>
      <c r="AN356" s="691"/>
      <c r="AO356" s="691"/>
      <c r="AP356" s="691"/>
      <c r="AQ356" s="691"/>
      <c r="AR356" s="691"/>
      <c r="AS356" s="691"/>
      <c r="AT356" s="691"/>
      <c r="AU356" s="691"/>
      <c r="AV356" s="691"/>
      <c r="AW356" s="691"/>
    </row>
    <row r="357" spans="1:49" ht="10.5" customHeight="1" thickBot="1">
      <c r="A357" s="574"/>
      <c r="B357" s="702"/>
      <c r="C357" s="703"/>
      <c r="D357" s="704"/>
      <c r="E357" s="704"/>
      <c r="F357" s="703"/>
      <c r="G357" s="707"/>
      <c r="H357" s="27" t="s">
        <v>17</v>
      </c>
      <c r="I357" s="28" t="s">
        <v>18</v>
      </c>
      <c r="J357" s="29" t="s">
        <v>60</v>
      </c>
      <c r="K357" s="26" t="s">
        <v>19</v>
      </c>
      <c r="L357" s="32" t="s">
        <v>63</v>
      </c>
      <c r="M357" s="30" t="s">
        <v>61</v>
      </c>
      <c r="N357" s="31" t="s">
        <v>62</v>
      </c>
      <c r="O357" s="32" t="s">
        <v>63</v>
      </c>
      <c r="P357" s="33" t="s">
        <v>21</v>
      </c>
      <c r="Q357" s="18" t="s">
        <v>11</v>
      </c>
      <c r="R357" s="34" t="s">
        <v>20</v>
      </c>
      <c r="S357" s="689"/>
      <c r="T357" s="35" t="s">
        <v>22</v>
      </c>
      <c r="U357" s="35" t="s">
        <v>23</v>
      </c>
      <c r="V357" s="35" t="s">
        <v>24</v>
      </c>
      <c r="W357" s="35" t="s">
        <v>25</v>
      </c>
      <c r="X357" s="35" t="s">
        <v>26</v>
      </c>
      <c r="Y357" s="35" t="s">
        <v>35</v>
      </c>
      <c r="Z357" s="35" t="s">
        <v>64</v>
      </c>
      <c r="AA357" s="35" t="s">
        <v>65</v>
      </c>
      <c r="AB357" s="35" t="s">
        <v>5</v>
      </c>
      <c r="AC357" s="35" t="s">
        <v>6</v>
      </c>
      <c r="AD357" s="35" t="s">
        <v>7</v>
      </c>
      <c r="AE357" s="35" t="s">
        <v>27</v>
      </c>
      <c r="AF357" s="35" t="s">
        <v>8</v>
      </c>
      <c r="AG357" s="35" t="s">
        <v>9</v>
      </c>
      <c r="AH357" s="36" t="s">
        <v>10</v>
      </c>
      <c r="AI357" s="36" t="s">
        <v>3</v>
      </c>
      <c r="AJ357" s="36" t="s">
        <v>66</v>
      </c>
      <c r="AK357" s="36" t="s">
        <v>67</v>
      </c>
      <c r="AL357" s="36" t="s">
        <v>68</v>
      </c>
      <c r="AM357" s="36" t="s">
        <v>69</v>
      </c>
      <c r="AN357" s="36" t="s">
        <v>70</v>
      </c>
      <c r="AO357" s="36" t="s">
        <v>28</v>
      </c>
      <c r="AP357" s="36" t="s">
        <v>29</v>
      </c>
      <c r="AQ357" s="36" t="s">
        <v>30</v>
      </c>
      <c r="AR357" s="36" t="s">
        <v>71</v>
      </c>
      <c r="AS357" s="36" t="s">
        <v>31</v>
      </c>
      <c r="AT357" s="36" t="s">
        <v>36</v>
      </c>
      <c r="AU357" s="36" t="s">
        <v>32</v>
      </c>
      <c r="AV357" s="36" t="s">
        <v>33</v>
      </c>
      <c r="AW357" s="36" t="s">
        <v>9</v>
      </c>
    </row>
    <row r="358" spans="1:49" ht="33.75">
      <c r="A358" s="574" t="s">
        <v>1256</v>
      </c>
      <c r="B358" s="129">
        <v>1</v>
      </c>
      <c r="C358" s="119" t="s">
        <v>145</v>
      </c>
      <c r="D358" s="120">
        <v>778112.68</v>
      </c>
      <c r="E358" s="224" t="s">
        <v>34</v>
      </c>
      <c r="F358" s="52">
        <v>1961</v>
      </c>
      <c r="G358" s="122">
        <v>1475</v>
      </c>
      <c r="H358" s="78" t="s">
        <v>146</v>
      </c>
      <c r="I358" s="78" t="s">
        <v>147</v>
      </c>
      <c r="J358" s="78" t="s">
        <v>111</v>
      </c>
      <c r="K358" s="78" t="s">
        <v>111</v>
      </c>
      <c r="L358" s="83"/>
      <c r="M358" s="79" t="s">
        <v>112</v>
      </c>
      <c r="N358" s="79" t="s">
        <v>113</v>
      </c>
      <c r="O358" s="53"/>
      <c r="P358" s="53"/>
      <c r="Q358" s="53"/>
      <c r="R358" s="53"/>
      <c r="S358" s="84" t="s">
        <v>148</v>
      </c>
      <c r="T358" s="80"/>
      <c r="U358" s="66"/>
      <c r="V358" s="66" t="s">
        <v>117</v>
      </c>
      <c r="W358" s="66"/>
      <c r="X358" s="66" t="s">
        <v>114</v>
      </c>
      <c r="Y358" s="65" t="s">
        <v>114</v>
      </c>
      <c r="Z358" s="65" t="s">
        <v>114</v>
      </c>
      <c r="AA358" s="65" t="s">
        <v>114</v>
      </c>
      <c r="AB358" s="65"/>
      <c r="AC358" s="65"/>
      <c r="AD358" s="65" t="s">
        <v>117</v>
      </c>
      <c r="AE358" s="65" t="s">
        <v>117</v>
      </c>
      <c r="AF358" s="65"/>
      <c r="AG358" s="65"/>
      <c r="AH358" s="65"/>
      <c r="AI358" s="65" t="s">
        <v>117</v>
      </c>
      <c r="AJ358" s="65">
        <v>10</v>
      </c>
      <c r="AK358" s="65"/>
      <c r="AL358" s="65">
        <v>6</v>
      </c>
      <c r="AM358" s="65"/>
      <c r="AN358" s="65" t="s">
        <v>114</v>
      </c>
      <c r="AO358" s="65"/>
      <c r="AP358" s="65"/>
      <c r="AQ358" s="65"/>
      <c r="AR358" s="65"/>
      <c r="AS358" s="65"/>
      <c r="AT358" s="65" t="s">
        <v>117</v>
      </c>
      <c r="AU358" s="65"/>
      <c r="AV358" s="65"/>
      <c r="AW358" s="67"/>
    </row>
    <row r="359" spans="1:49" ht="33.75">
      <c r="A359" s="574" t="s">
        <v>1256</v>
      </c>
      <c r="B359" s="129">
        <v>2</v>
      </c>
      <c r="C359" s="119" t="s">
        <v>149</v>
      </c>
      <c r="D359" s="120">
        <v>192019.15</v>
      </c>
      <c r="E359" s="224" t="s">
        <v>34</v>
      </c>
      <c r="F359" s="52">
        <v>1968</v>
      </c>
      <c r="G359" s="122">
        <v>394</v>
      </c>
      <c r="H359" s="78" t="s">
        <v>150</v>
      </c>
      <c r="I359" s="78" t="s">
        <v>147</v>
      </c>
      <c r="J359" s="78" t="s">
        <v>151</v>
      </c>
      <c r="K359" s="78" t="s">
        <v>151</v>
      </c>
      <c r="L359" s="83"/>
      <c r="M359" s="79" t="s">
        <v>112</v>
      </c>
      <c r="N359" s="79" t="s">
        <v>113</v>
      </c>
      <c r="O359" s="53"/>
      <c r="P359" s="53"/>
      <c r="Q359" s="53"/>
      <c r="R359" s="53"/>
      <c r="S359" s="84" t="s">
        <v>152</v>
      </c>
      <c r="T359" s="81"/>
      <c r="U359" s="52"/>
      <c r="V359" s="52" t="s">
        <v>117</v>
      </c>
      <c r="W359" s="52"/>
      <c r="X359" s="52" t="s">
        <v>114</v>
      </c>
      <c r="Y359" s="51" t="s">
        <v>114</v>
      </c>
      <c r="Z359" s="51"/>
      <c r="AA359" s="51"/>
      <c r="AB359" s="51"/>
      <c r="AC359" s="51"/>
      <c r="AD359" s="51"/>
      <c r="AE359" s="51" t="s">
        <v>117</v>
      </c>
      <c r="AF359" s="51"/>
      <c r="AG359" s="51"/>
      <c r="AH359" s="51"/>
      <c r="AI359" s="51" t="s">
        <v>117</v>
      </c>
      <c r="AJ359" s="51">
        <v>2</v>
      </c>
      <c r="AK359" s="51"/>
      <c r="AL359" s="51">
        <v>0</v>
      </c>
      <c r="AM359" s="51"/>
      <c r="AN359" s="51" t="s">
        <v>114</v>
      </c>
      <c r="AO359" s="51"/>
      <c r="AP359" s="51"/>
      <c r="AQ359" s="51"/>
      <c r="AR359" s="51"/>
      <c r="AS359" s="51"/>
      <c r="AT359" s="51" t="s">
        <v>117</v>
      </c>
      <c r="AU359" s="51"/>
      <c r="AV359" s="51"/>
      <c r="AW359" s="68"/>
    </row>
    <row r="360" spans="1:49">
      <c r="A360" s="574" t="s">
        <v>1257</v>
      </c>
      <c r="B360" s="129">
        <v>3</v>
      </c>
      <c r="C360" s="51" t="s">
        <v>153</v>
      </c>
      <c r="D360" s="120">
        <v>20000</v>
      </c>
      <c r="E360" s="224" t="s">
        <v>34</v>
      </c>
      <c r="F360" s="52" t="s">
        <v>154</v>
      </c>
      <c r="G360" s="137"/>
      <c r="H360" s="46"/>
      <c r="I360" s="46"/>
      <c r="J360" s="46"/>
      <c r="K360" s="46"/>
      <c r="L360" s="57"/>
      <c r="M360" s="58"/>
      <c r="N360" s="58"/>
      <c r="O360" s="58"/>
      <c r="P360" s="72"/>
      <c r="Q360" s="73"/>
      <c r="R360" s="58"/>
      <c r="S360" s="69"/>
      <c r="T360" s="70"/>
      <c r="U360" s="70"/>
      <c r="V360" s="70"/>
      <c r="W360" s="70"/>
      <c r="X360" s="70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</row>
    <row r="361" spans="1:49">
      <c r="A361" s="574" t="s">
        <v>1257</v>
      </c>
      <c r="B361" s="129">
        <v>4</v>
      </c>
      <c r="C361" s="51" t="s">
        <v>155</v>
      </c>
      <c r="D361" s="120">
        <v>28481.97</v>
      </c>
      <c r="E361" s="224" t="s">
        <v>34</v>
      </c>
      <c r="F361" s="52"/>
      <c r="G361" s="137"/>
      <c r="H361" s="46"/>
      <c r="I361" s="46"/>
      <c r="J361" s="46"/>
      <c r="K361" s="46"/>
      <c r="L361" s="57"/>
      <c r="M361" s="58"/>
      <c r="N361" s="58"/>
      <c r="O361" s="58"/>
      <c r="P361" s="59"/>
      <c r="Q361" s="60"/>
      <c r="R361" s="64"/>
      <c r="S361" s="69"/>
      <c r="T361" s="70"/>
      <c r="U361" s="70"/>
      <c r="V361" s="70"/>
      <c r="W361" s="70"/>
      <c r="X361" s="70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</row>
    <row r="362" spans="1:49">
      <c r="A362" s="574" t="s">
        <v>1257</v>
      </c>
      <c r="B362" s="129">
        <v>5</v>
      </c>
      <c r="C362" s="51" t="s">
        <v>156</v>
      </c>
      <c r="D362" s="120">
        <v>173620.16</v>
      </c>
      <c r="E362" s="224" t="s">
        <v>34</v>
      </c>
      <c r="F362" s="52"/>
      <c r="G362" s="137"/>
      <c r="H362" s="46"/>
      <c r="I362" s="46"/>
      <c r="J362" s="46"/>
      <c r="K362" s="46"/>
      <c r="L362" s="57"/>
      <c r="M362" s="58"/>
      <c r="N362" s="58"/>
      <c r="O362" s="58"/>
      <c r="P362" s="59"/>
      <c r="Q362" s="60"/>
      <c r="R362" s="64"/>
      <c r="S362" s="69"/>
      <c r="T362" s="70"/>
      <c r="U362" s="70"/>
      <c r="V362" s="70"/>
      <c r="W362" s="70"/>
      <c r="X362" s="70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</row>
    <row r="363" spans="1:49">
      <c r="A363" s="574" t="s">
        <v>1258</v>
      </c>
      <c r="B363" s="129">
        <v>6</v>
      </c>
      <c r="C363" s="228" t="s">
        <v>439</v>
      </c>
      <c r="D363" s="251">
        <v>197480.15</v>
      </c>
      <c r="E363" s="224" t="s">
        <v>34</v>
      </c>
      <c r="F363" s="124" t="s">
        <v>50</v>
      </c>
      <c r="G363" s="124" t="s">
        <v>50</v>
      </c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</row>
    <row r="364" spans="1:49">
      <c r="A364" s="574" t="s">
        <v>1258</v>
      </c>
      <c r="B364" s="129">
        <v>7</v>
      </c>
      <c r="C364" s="228" t="s">
        <v>51</v>
      </c>
      <c r="D364" s="251">
        <v>741662.04</v>
      </c>
      <c r="E364" s="224" t="s">
        <v>34</v>
      </c>
      <c r="F364" s="124" t="s">
        <v>50</v>
      </c>
      <c r="G364" s="124" t="s">
        <v>50</v>
      </c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</row>
    <row r="365" spans="1:49" ht="15" thickBot="1">
      <c r="A365" s="574"/>
      <c r="B365" s="134"/>
      <c r="C365" s="135"/>
      <c r="D365" s="318"/>
      <c r="E365" s="2"/>
      <c r="F365" s="136"/>
      <c r="G365" s="136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</row>
    <row r="366" spans="1:49" ht="35.1" customHeight="1" thickBot="1">
      <c r="A366" s="574"/>
      <c r="B366" s="113" t="s">
        <v>144</v>
      </c>
      <c r="C366" s="140"/>
      <c r="D366" s="130"/>
    </row>
    <row r="367" spans="1:49" ht="60.75" thickBot="1">
      <c r="A367" s="574"/>
      <c r="B367" s="677" t="s">
        <v>52</v>
      </c>
      <c r="C367" s="679" t="s">
        <v>53</v>
      </c>
      <c r="D367" s="681" t="s">
        <v>54</v>
      </c>
      <c r="E367" s="681" t="s">
        <v>4</v>
      </c>
      <c r="F367" s="679" t="s">
        <v>55</v>
      </c>
      <c r="G367" s="683" t="s">
        <v>56</v>
      </c>
      <c r="H367" s="679" t="s">
        <v>13</v>
      </c>
      <c r="I367" s="679"/>
      <c r="J367" s="679"/>
      <c r="K367" s="679"/>
      <c r="L367" s="25" t="s">
        <v>14</v>
      </c>
      <c r="M367" s="23" t="s">
        <v>57</v>
      </c>
      <c r="N367" s="24" t="s">
        <v>58</v>
      </c>
      <c r="O367" s="25" t="s">
        <v>15</v>
      </c>
      <c r="P367" s="685" t="s">
        <v>37</v>
      </c>
      <c r="Q367" s="686"/>
      <c r="R367" s="687"/>
      <c r="S367" s="688" t="s">
        <v>59</v>
      </c>
      <c r="T367" s="690" t="s">
        <v>2</v>
      </c>
      <c r="U367" s="690"/>
      <c r="V367" s="690"/>
      <c r="W367" s="690"/>
      <c r="X367" s="690"/>
      <c r="Y367" s="690"/>
      <c r="Z367" s="690"/>
      <c r="AA367" s="690"/>
      <c r="AB367" s="690"/>
      <c r="AC367" s="690"/>
      <c r="AD367" s="690"/>
      <c r="AE367" s="690"/>
      <c r="AF367" s="690"/>
      <c r="AG367" s="690"/>
      <c r="AH367" s="691" t="s">
        <v>16</v>
      </c>
      <c r="AI367" s="691"/>
      <c r="AJ367" s="691"/>
      <c r="AK367" s="691"/>
      <c r="AL367" s="691"/>
      <c r="AM367" s="691"/>
      <c r="AN367" s="691"/>
      <c r="AO367" s="691"/>
      <c r="AP367" s="691"/>
      <c r="AQ367" s="691"/>
      <c r="AR367" s="691"/>
      <c r="AS367" s="691"/>
      <c r="AT367" s="691"/>
      <c r="AU367" s="691"/>
      <c r="AV367" s="691"/>
      <c r="AW367" s="691"/>
    </row>
    <row r="368" spans="1:49" ht="21" customHeight="1" thickBot="1">
      <c r="A368" s="574"/>
      <c r="B368" s="678"/>
      <c r="C368" s="680"/>
      <c r="D368" s="682"/>
      <c r="E368" s="682"/>
      <c r="F368" s="680"/>
      <c r="G368" s="684"/>
      <c r="H368" s="27" t="s">
        <v>17</v>
      </c>
      <c r="I368" s="28" t="s">
        <v>18</v>
      </c>
      <c r="J368" s="29" t="s">
        <v>60</v>
      </c>
      <c r="K368" s="26" t="s">
        <v>19</v>
      </c>
      <c r="L368" s="32" t="s">
        <v>63</v>
      </c>
      <c r="M368" s="30" t="s">
        <v>61</v>
      </c>
      <c r="N368" s="31" t="s">
        <v>62</v>
      </c>
      <c r="O368" s="32" t="s">
        <v>63</v>
      </c>
      <c r="P368" s="33" t="s">
        <v>21</v>
      </c>
      <c r="Q368" s="18" t="s">
        <v>11</v>
      </c>
      <c r="R368" s="34" t="s">
        <v>20</v>
      </c>
      <c r="S368" s="689"/>
      <c r="T368" s="35" t="s">
        <v>22</v>
      </c>
      <c r="U368" s="35" t="s">
        <v>23</v>
      </c>
      <c r="V368" s="35" t="s">
        <v>24</v>
      </c>
      <c r="W368" s="35" t="s">
        <v>25</v>
      </c>
      <c r="X368" s="35" t="s">
        <v>26</v>
      </c>
      <c r="Y368" s="35" t="s">
        <v>35</v>
      </c>
      <c r="Z368" s="35" t="s">
        <v>64</v>
      </c>
      <c r="AA368" s="35" t="s">
        <v>65</v>
      </c>
      <c r="AB368" s="35" t="s">
        <v>5</v>
      </c>
      <c r="AC368" s="35" t="s">
        <v>6</v>
      </c>
      <c r="AD368" s="35" t="s">
        <v>7</v>
      </c>
      <c r="AE368" s="35" t="s">
        <v>27</v>
      </c>
      <c r="AF368" s="35" t="s">
        <v>8</v>
      </c>
      <c r="AG368" s="35" t="s">
        <v>9</v>
      </c>
      <c r="AH368" s="36" t="s">
        <v>10</v>
      </c>
      <c r="AI368" s="36" t="s">
        <v>3</v>
      </c>
      <c r="AJ368" s="36" t="s">
        <v>66</v>
      </c>
      <c r="AK368" s="36" t="s">
        <v>67</v>
      </c>
      <c r="AL368" s="36" t="s">
        <v>68</v>
      </c>
      <c r="AM368" s="36" t="s">
        <v>69</v>
      </c>
      <c r="AN368" s="36" t="s">
        <v>70</v>
      </c>
      <c r="AO368" s="36" t="s">
        <v>28</v>
      </c>
      <c r="AP368" s="36" t="s">
        <v>29</v>
      </c>
      <c r="AQ368" s="36" t="s">
        <v>30</v>
      </c>
      <c r="AR368" s="36" t="s">
        <v>71</v>
      </c>
      <c r="AS368" s="36" t="s">
        <v>31</v>
      </c>
      <c r="AT368" s="36" t="s">
        <v>36</v>
      </c>
      <c r="AU368" s="36" t="s">
        <v>32</v>
      </c>
      <c r="AV368" s="36" t="s">
        <v>33</v>
      </c>
      <c r="AW368" s="36" t="s">
        <v>9</v>
      </c>
    </row>
    <row r="369" spans="1:49" ht="33.75">
      <c r="A369" s="574" t="s">
        <v>1256</v>
      </c>
      <c r="B369" s="115" t="s">
        <v>99</v>
      </c>
      <c r="C369" s="150" t="s">
        <v>125</v>
      </c>
      <c r="D369" s="533">
        <v>5887500</v>
      </c>
      <c r="E369" s="116" t="s">
        <v>607</v>
      </c>
      <c r="F369" s="54">
        <v>1975</v>
      </c>
      <c r="G369" s="117">
        <v>2355</v>
      </c>
      <c r="H369" s="107" t="s">
        <v>126</v>
      </c>
      <c r="I369" s="107" t="s">
        <v>127</v>
      </c>
      <c r="J369" s="107" t="s">
        <v>128</v>
      </c>
      <c r="K369" s="107" t="s">
        <v>129</v>
      </c>
      <c r="L369" s="83"/>
      <c r="M369" s="79" t="s">
        <v>112</v>
      </c>
      <c r="N369" s="79" t="s">
        <v>113</v>
      </c>
      <c r="O369" s="53"/>
      <c r="P369" s="53" t="s">
        <v>114</v>
      </c>
      <c r="Q369" s="53" t="s">
        <v>114</v>
      </c>
      <c r="R369" s="53"/>
      <c r="S369" s="109" t="s">
        <v>130</v>
      </c>
      <c r="T369" s="80"/>
      <c r="U369" s="66"/>
      <c r="V369" s="66"/>
      <c r="W369" s="66" t="s">
        <v>117</v>
      </c>
      <c r="X369" s="66"/>
      <c r="Y369" s="65" t="s">
        <v>114</v>
      </c>
      <c r="Z369" s="65"/>
      <c r="AA369" s="65"/>
      <c r="AB369" s="65"/>
      <c r="AC369" s="65"/>
      <c r="AD369" s="65" t="s">
        <v>117</v>
      </c>
      <c r="AE369" s="65" t="s">
        <v>117</v>
      </c>
      <c r="AF369" s="65"/>
      <c r="AG369" s="65"/>
      <c r="AH369" s="65"/>
      <c r="AI369" s="65"/>
      <c r="AJ369" s="65">
        <v>12</v>
      </c>
      <c r="AK369" s="65"/>
      <c r="AL369" s="65">
        <v>6</v>
      </c>
      <c r="AM369" s="65">
        <v>1</v>
      </c>
      <c r="AN369" s="65"/>
      <c r="AO369" s="65"/>
      <c r="AP369" s="65"/>
      <c r="AQ369" s="65"/>
      <c r="AR369" s="65"/>
      <c r="AS369" s="65"/>
      <c r="AT369" s="65"/>
      <c r="AU369" s="65"/>
      <c r="AV369" s="65"/>
      <c r="AW369" s="67"/>
    </row>
    <row r="370" spans="1:49" ht="56.25">
      <c r="A370" s="574" t="s">
        <v>1256</v>
      </c>
      <c r="B370" s="118" t="s">
        <v>101</v>
      </c>
      <c r="C370" s="51" t="s">
        <v>131</v>
      </c>
      <c r="D370" s="534">
        <v>4972500</v>
      </c>
      <c r="E370" s="121" t="s">
        <v>607</v>
      </c>
      <c r="F370" s="52">
        <v>1975</v>
      </c>
      <c r="G370" s="122">
        <v>1989</v>
      </c>
      <c r="H370" s="78" t="s">
        <v>132</v>
      </c>
      <c r="I370" s="78" t="s">
        <v>127</v>
      </c>
      <c r="J370" s="78" t="s">
        <v>133</v>
      </c>
      <c r="K370" s="78" t="s">
        <v>134</v>
      </c>
      <c r="L370" s="83"/>
      <c r="M370" s="79" t="s">
        <v>112</v>
      </c>
      <c r="N370" s="79" t="s">
        <v>113</v>
      </c>
      <c r="O370" s="53"/>
      <c r="P370" s="53" t="s">
        <v>114</v>
      </c>
      <c r="Q370" s="53" t="s">
        <v>114</v>
      </c>
      <c r="R370" s="53"/>
      <c r="S370" s="112" t="s">
        <v>135</v>
      </c>
      <c r="T370" s="81"/>
      <c r="U370" s="52"/>
      <c r="V370" s="52"/>
      <c r="W370" s="52" t="s">
        <v>117</v>
      </c>
      <c r="X370" s="52"/>
      <c r="Y370" s="51" t="s">
        <v>114</v>
      </c>
      <c r="Z370" s="51"/>
      <c r="AA370" s="51"/>
      <c r="AB370" s="51"/>
      <c r="AC370" s="51"/>
      <c r="AD370" s="51" t="s">
        <v>117</v>
      </c>
      <c r="AE370" s="51" t="s">
        <v>117</v>
      </c>
      <c r="AF370" s="51"/>
      <c r="AG370" s="51"/>
      <c r="AH370" s="51"/>
      <c r="AI370" s="51"/>
      <c r="AJ370" s="51">
        <v>11</v>
      </c>
      <c r="AK370" s="51"/>
      <c r="AL370" s="51">
        <v>6</v>
      </c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68"/>
    </row>
    <row r="371" spans="1:49" ht="21" customHeight="1">
      <c r="A371" s="574" t="s">
        <v>1256</v>
      </c>
      <c r="B371" s="118" t="s">
        <v>103</v>
      </c>
      <c r="C371" s="51" t="s">
        <v>136</v>
      </c>
      <c r="D371" s="120">
        <v>527213.92000000004</v>
      </c>
      <c r="E371" s="139" t="s">
        <v>34</v>
      </c>
      <c r="F371" s="52"/>
      <c r="G371" s="122"/>
      <c r="H371" s="129"/>
      <c r="I371" s="129"/>
      <c r="J371" s="129"/>
      <c r="K371" s="129"/>
      <c r="L371" s="133"/>
      <c r="M371" s="53" t="s">
        <v>112</v>
      </c>
      <c r="N371" s="53" t="s">
        <v>113</v>
      </c>
      <c r="O371" s="53"/>
      <c r="P371" s="53"/>
      <c r="Q371" s="53"/>
      <c r="R371" s="53"/>
      <c r="S371" s="85"/>
      <c r="T371" s="81"/>
      <c r="U371" s="52"/>
      <c r="V371" s="52"/>
      <c r="W371" s="52"/>
      <c r="X371" s="52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68"/>
    </row>
    <row r="372" spans="1:49" ht="23.1" customHeight="1">
      <c r="A372" s="574" t="s">
        <v>1257</v>
      </c>
      <c r="B372" s="115" t="s">
        <v>105</v>
      </c>
      <c r="C372" s="119" t="s">
        <v>137</v>
      </c>
      <c r="D372" s="120">
        <v>12999.1</v>
      </c>
      <c r="E372" s="139" t="s">
        <v>34</v>
      </c>
      <c r="F372" s="52">
        <v>2010</v>
      </c>
      <c r="G372" s="137"/>
      <c r="H372" s="46"/>
      <c r="I372" s="46"/>
      <c r="J372" s="46"/>
      <c r="K372" s="46"/>
      <c r="L372" s="57"/>
      <c r="M372" s="58"/>
      <c r="N372" s="58"/>
      <c r="O372" s="58"/>
      <c r="P372" s="72"/>
      <c r="Q372" s="73"/>
      <c r="R372" s="58"/>
      <c r="S372" s="69"/>
      <c r="T372" s="70"/>
      <c r="U372" s="70"/>
      <c r="V372" s="70"/>
      <c r="W372" s="70"/>
      <c r="X372" s="70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</row>
    <row r="373" spans="1:49" ht="32.1" customHeight="1">
      <c r="A373" s="574" t="s">
        <v>1257</v>
      </c>
      <c r="B373" s="118" t="s">
        <v>270</v>
      </c>
      <c r="C373" s="51" t="s">
        <v>138</v>
      </c>
      <c r="D373" s="120">
        <v>25000.240000000002</v>
      </c>
      <c r="E373" s="139" t="s">
        <v>34</v>
      </c>
      <c r="F373" s="52">
        <v>2012</v>
      </c>
      <c r="G373" s="137"/>
      <c r="H373" s="46"/>
      <c r="I373" s="46"/>
      <c r="J373" s="46"/>
      <c r="K373" s="46"/>
      <c r="L373" s="57"/>
      <c r="M373" s="58"/>
      <c r="N373" s="58"/>
      <c r="O373" s="58"/>
      <c r="P373" s="59"/>
      <c r="Q373" s="60"/>
      <c r="R373" s="64"/>
      <c r="S373" s="69"/>
      <c r="T373" s="70"/>
      <c r="U373" s="70"/>
      <c r="V373" s="70"/>
      <c r="W373" s="70"/>
      <c r="X373" s="70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</row>
    <row r="374" spans="1:49" ht="24">
      <c r="A374" s="574" t="s">
        <v>1257</v>
      </c>
      <c r="B374" s="118" t="s">
        <v>273</v>
      </c>
      <c r="C374" s="51" t="s">
        <v>139</v>
      </c>
      <c r="D374" s="120">
        <v>23898.9</v>
      </c>
      <c r="E374" s="148" t="s">
        <v>34</v>
      </c>
      <c r="F374" s="81">
        <v>2012</v>
      </c>
      <c r="G374" s="137"/>
      <c r="H374" s="46"/>
      <c r="I374" s="46"/>
      <c r="J374" s="46"/>
      <c r="K374" s="46"/>
      <c r="L374" s="57"/>
      <c r="M374" s="58"/>
      <c r="N374" s="58"/>
      <c r="O374" s="58"/>
      <c r="P374" s="59"/>
      <c r="Q374" s="60"/>
      <c r="R374" s="64"/>
      <c r="S374" s="69"/>
      <c r="T374" s="70"/>
      <c r="U374" s="70"/>
      <c r="V374" s="70"/>
      <c r="W374" s="70"/>
      <c r="X374" s="70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  <c r="AQ374" s="71"/>
      <c r="AR374" s="71"/>
      <c r="AS374" s="71"/>
      <c r="AT374" s="71"/>
      <c r="AU374" s="71"/>
      <c r="AV374" s="71"/>
      <c r="AW374" s="71"/>
    </row>
    <row r="375" spans="1:49">
      <c r="A375" s="574" t="s">
        <v>1257</v>
      </c>
      <c r="B375" s="115" t="s">
        <v>276</v>
      </c>
      <c r="C375" s="51" t="s">
        <v>140</v>
      </c>
      <c r="D375" s="120">
        <v>38612.6</v>
      </c>
      <c r="E375" s="148" t="s">
        <v>34</v>
      </c>
      <c r="F375" s="81"/>
      <c r="G375" s="137"/>
      <c r="H375" s="46"/>
      <c r="I375" s="46"/>
      <c r="J375" s="46"/>
      <c r="K375" s="46"/>
      <c r="L375" s="57"/>
      <c r="M375" s="58"/>
      <c r="N375" s="58"/>
      <c r="O375" s="58"/>
      <c r="P375" s="59"/>
      <c r="Q375" s="60"/>
      <c r="R375" s="64"/>
      <c r="S375" s="69"/>
      <c r="T375" s="70"/>
      <c r="U375" s="70"/>
      <c r="V375" s="70"/>
      <c r="W375" s="70"/>
      <c r="X375" s="70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  <c r="AQ375" s="71"/>
      <c r="AR375" s="71"/>
      <c r="AS375" s="71"/>
      <c r="AT375" s="71"/>
      <c r="AU375" s="71"/>
      <c r="AV375" s="71"/>
      <c r="AW375" s="71"/>
    </row>
    <row r="376" spans="1:49">
      <c r="A376" s="574" t="s">
        <v>1257</v>
      </c>
      <c r="B376" s="118" t="s">
        <v>278</v>
      </c>
      <c r="C376" s="51" t="s">
        <v>141</v>
      </c>
      <c r="D376" s="120">
        <v>21040.71</v>
      </c>
      <c r="E376" s="148" t="s">
        <v>34</v>
      </c>
      <c r="F376" s="81"/>
      <c r="G376" s="137"/>
      <c r="H376" s="46"/>
      <c r="I376" s="46"/>
      <c r="J376" s="46"/>
      <c r="K376" s="46"/>
      <c r="L376" s="57"/>
      <c r="M376" s="58"/>
      <c r="N376" s="58"/>
      <c r="O376" s="58"/>
      <c r="P376" s="59"/>
      <c r="Q376" s="60"/>
      <c r="R376" s="64"/>
      <c r="S376" s="69"/>
      <c r="T376" s="70"/>
      <c r="U376" s="70"/>
      <c r="V376" s="70"/>
      <c r="W376" s="70"/>
      <c r="X376" s="70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  <c r="AQ376" s="71"/>
      <c r="AR376" s="71"/>
      <c r="AS376" s="71"/>
      <c r="AT376" s="71"/>
      <c r="AU376" s="71"/>
      <c r="AV376" s="71"/>
      <c r="AW376" s="71"/>
    </row>
    <row r="377" spans="1:49">
      <c r="A377" s="574" t="s">
        <v>1257</v>
      </c>
      <c r="B377" s="118" t="s">
        <v>281</v>
      </c>
      <c r="C377" s="51" t="s">
        <v>142</v>
      </c>
      <c r="D377" s="120">
        <v>214505.55</v>
      </c>
      <c r="E377" s="148" t="s">
        <v>34</v>
      </c>
      <c r="F377" s="535"/>
      <c r="G377" s="137"/>
      <c r="H377" s="46"/>
      <c r="I377" s="46"/>
      <c r="J377" s="46"/>
      <c r="K377" s="46"/>
      <c r="L377" s="57"/>
      <c r="M377" s="58"/>
      <c r="N377" s="58"/>
      <c r="O377" s="58"/>
      <c r="P377" s="59"/>
      <c r="Q377" s="60"/>
      <c r="R377" s="64"/>
      <c r="S377" s="69"/>
      <c r="T377" s="70"/>
      <c r="U377" s="70"/>
      <c r="V377" s="70"/>
      <c r="W377" s="70"/>
      <c r="X377" s="70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  <c r="AQ377" s="71"/>
      <c r="AR377" s="71"/>
      <c r="AS377" s="71"/>
      <c r="AT377" s="71"/>
      <c r="AU377" s="71"/>
      <c r="AV377" s="71"/>
      <c r="AW377" s="71"/>
    </row>
    <row r="378" spans="1:49" ht="24">
      <c r="A378" s="574" t="s">
        <v>1257</v>
      </c>
      <c r="B378" s="115" t="s">
        <v>283</v>
      </c>
      <c r="C378" s="51" t="s">
        <v>143</v>
      </c>
      <c r="D378" s="120">
        <v>217752.46</v>
      </c>
      <c r="E378" s="148" t="s">
        <v>34</v>
      </c>
      <c r="F378" s="535"/>
      <c r="G378" s="137"/>
      <c r="H378" s="46"/>
      <c r="I378" s="46"/>
      <c r="J378" s="46"/>
      <c r="K378" s="46"/>
      <c r="L378" s="57"/>
      <c r="M378" s="58"/>
      <c r="N378" s="58"/>
      <c r="O378" s="58"/>
      <c r="P378" s="59"/>
      <c r="Q378" s="60"/>
      <c r="R378" s="64"/>
      <c r="S378" s="69"/>
      <c r="T378" s="70"/>
      <c r="U378" s="70"/>
      <c r="V378" s="70"/>
      <c r="W378" s="70"/>
      <c r="X378" s="70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  <c r="AQ378" s="71"/>
      <c r="AR378" s="71"/>
      <c r="AS378" s="71"/>
      <c r="AT378" s="71"/>
      <c r="AU378" s="71"/>
      <c r="AV378" s="71"/>
      <c r="AW378" s="71"/>
    </row>
    <row r="379" spans="1:49">
      <c r="A379" s="574" t="s">
        <v>1258</v>
      </c>
      <c r="B379" s="118" t="s">
        <v>286</v>
      </c>
      <c r="C379" s="228" t="s">
        <v>439</v>
      </c>
      <c r="D379" s="251">
        <v>234646.38</v>
      </c>
      <c r="E379" s="148" t="s">
        <v>34</v>
      </c>
      <c r="F379" s="123" t="s">
        <v>50</v>
      </c>
      <c r="G379" s="124" t="s">
        <v>50</v>
      </c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</row>
    <row r="380" spans="1:49">
      <c r="A380" s="574" t="s">
        <v>1258</v>
      </c>
      <c r="B380" s="118" t="s">
        <v>289</v>
      </c>
      <c r="C380" s="228" t="s">
        <v>51</v>
      </c>
      <c r="D380" s="251">
        <v>1138171.08</v>
      </c>
      <c r="E380" s="148" t="s">
        <v>34</v>
      </c>
      <c r="F380" s="123" t="s">
        <v>50</v>
      </c>
      <c r="G380" s="124" t="s">
        <v>50</v>
      </c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</row>
    <row r="381" spans="1:49" ht="15" thickBot="1">
      <c r="A381" s="574"/>
      <c r="D381" s="310"/>
    </row>
    <row r="382" spans="1:49" ht="29.45" customHeight="1" thickBot="1">
      <c r="A382" s="574"/>
      <c r="B382" s="131" t="s">
        <v>124</v>
      </c>
      <c r="C382" s="132"/>
    </row>
    <row r="383" spans="1:49" ht="60.75" thickBot="1">
      <c r="A383" s="574"/>
      <c r="B383" s="677" t="s">
        <v>52</v>
      </c>
      <c r="C383" s="679" t="s">
        <v>53</v>
      </c>
      <c r="D383" s="681" t="s">
        <v>54</v>
      </c>
      <c r="E383" s="681" t="s">
        <v>4</v>
      </c>
      <c r="F383" s="679" t="s">
        <v>55</v>
      </c>
      <c r="G383" s="683" t="s">
        <v>56</v>
      </c>
      <c r="H383" s="679" t="s">
        <v>13</v>
      </c>
      <c r="I383" s="679"/>
      <c r="J383" s="679"/>
      <c r="K383" s="679"/>
      <c r="L383" s="25" t="s">
        <v>14</v>
      </c>
      <c r="M383" s="23" t="s">
        <v>57</v>
      </c>
      <c r="N383" s="24" t="s">
        <v>58</v>
      </c>
      <c r="O383" s="25" t="s">
        <v>15</v>
      </c>
      <c r="P383" s="685" t="s">
        <v>37</v>
      </c>
      <c r="Q383" s="686"/>
      <c r="R383" s="687"/>
      <c r="S383" s="688" t="s">
        <v>59</v>
      </c>
      <c r="T383" s="690" t="s">
        <v>2</v>
      </c>
      <c r="U383" s="690"/>
      <c r="V383" s="690"/>
      <c r="W383" s="690"/>
      <c r="X383" s="690"/>
      <c r="Y383" s="690"/>
      <c r="Z383" s="690"/>
      <c r="AA383" s="690"/>
      <c r="AB383" s="690"/>
      <c r="AC383" s="690"/>
      <c r="AD383" s="690"/>
      <c r="AE383" s="690"/>
      <c r="AF383" s="690"/>
      <c r="AG383" s="690"/>
      <c r="AH383" s="691" t="s">
        <v>16</v>
      </c>
      <c r="AI383" s="691"/>
      <c r="AJ383" s="691"/>
      <c r="AK383" s="691"/>
      <c r="AL383" s="691"/>
      <c r="AM383" s="691"/>
      <c r="AN383" s="691"/>
      <c r="AO383" s="691"/>
      <c r="AP383" s="691"/>
      <c r="AQ383" s="691"/>
      <c r="AR383" s="691"/>
      <c r="AS383" s="691"/>
      <c r="AT383" s="691"/>
      <c r="AU383" s="691"/>
      <c r="AV383" s="691"/>
      <c r="AW383" s="691"/>
    </row>
    <row r="384" spans="1:49" ht="34.5" customHeight="1" thickBot="1">
      <c r="A384" s="574"/>
      <c r="B384" s="678"/>
      <c r="C384" s="680"/>
      <c r="D384" s="682"/>
      <c r="E384" s="682"/>
      <c r="F384" s="680"/>
      <c r="G384" s="684"/>
      <c r="H384" s="27" t="s">
        <v>17</v>
      </c>
      <c r="I384" s="28" t="s">
        <v>18</v>
      </c>
      <c r="J384" s="29" t="s">
        <v>60</v>
      </c>
      <c r="K384" s="26" t="s">
        <v>19</v>
      </c>
      <c r="L384" s="32" t="s">
        <v>63</v>
      </c>
      <c r="M384" s="30" t="s">
        <v>61</v>
      </c>
      <c r="N384" s="31" t="s">
        <v>62</v>
      </c>
      <c r="O384" s="32" t="s">
        <v>63</v>
      </c>
      <c r="P384" s="33" t="s">
        <v>21</v>
      </c>
      <c r="Q384" s="18" t="s">
        <v>11</v>
      </c>
      <c r="R384" s="34" t="s">
        <v>20</v>
      </c>
      <c r="S384" s="689"/>
      <c r="T384" s="35" t="s">
        <v>22</v>
      </c>
      <c r="U384" s="35" t="s">
        <v>23</v>
      </c>
      <c r="V384" s="35" t="s">
        <v>24</v>
      </c>
      <c r="W384" s="35" t="s">
        <v>25</v>
      </c>
      <c r="X384" s="35" t="s">
        <v>26</v>
      </c>
      <c r="Y384" s="35" t="s">
        <v>35</v>
      </c>
      <c r="Z384" s="35" t="s">
        <v>64</v>
      </c>
      <c r="AA384" s="35" t="s">
        <v>65</v>
      </c>
      <c r="AB384" s="35" t="s">
        <v>5</v>
      </c>
      <c r="AC384" s="35" t="s">
        <v>6</v>
      </c>
      <c r="AD384" s="35" t="s">
        <v>7</v>
      </c>
      <c r="AE384" s="35" t="s">
        <v>27</v>
      </c>
      <c r="AF384" s="35" t="s">
        <v>8</v>
      </c>
      <c r="AG384" s="35" t="s">
        <v>9</v>
      </c>
      <c r="AH384" s="36" t="s">
        <v>10</v>
      </c>
      <c r="AI384" s="36" t="s">
        <v>3</v>
      </c>
      <c r="AJ384" s="36" t="s">
        <v>66</v>
      </c>
      <c r="AK384" s="36" t="s">
        <v>67</v>
      </c>
      <c r="AL384" s="36" t="s">
        <v>68</v>
      </c>
      <c r="AM384" s="36" t="s">
        <v>69</v>
      </c>
      <c r="AN384" s="36" t="s">
        <v>70</v>
      </c>
      <c r="AO384" s="36" t="s">
        <v>28</v>
      </c>
      <c r="AP384" s="36" t="s">
        <v>29</v>
      </c>
      <c r="AQ384" s="36" t="s">
        <v>30</v>
      </c>
      <c r="AR384" s="36" t="s">
        <v>71</v>
      </c>
      <c r="AS384" s="36" t="s">
        <v>31</v>
      </c>
      <c r="AT384" s="36" t="s">
        <v>36</v>
      </c>
      <c r="AU384" s="36" t="s">
        <v>32</v>
      </c>
      <c r="AV384" s="36" t="s">
        <v>33</v>
      </c>
      <c r="AW384" s="36" t="s">
        <v>9</v>
      </c>
    </row>
    <row r="385" spans="1:49">
      <c r="A385" s="574"/>
      <c r="B385" s="125">
        <v>1</v>
      </c>
      <c r="C385" s="126" t="s">
        <v>51</v>
      </c>
      <c r="D385" s="127">
        <v>170987.46</v>
      </c>
      <c r="E385" s="128" t="s">
        <v>34</v>
      </c>
      <c r="F385" s="123" t="s">
        <v>50</v>
      </c>
      <c r="G385" s="49" t="s">
        <v>50</v>
      </c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</row>
    <row r="386" spans="1:49" ht="15" thickBot="1">
      <c r="A386" s="574"/>
      <c r="B386" s="125"/>
      <c r="C386" s="126"/>
      <c r="D386" s="224"/>
      <c r="E386" s="128"/>
      <c r="F386" s="123"/>
      <c r="G386" s="49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</row>
    <row r="387" spans="1:49" ht="45.6" customHeight="1" thickBot="1">
      <c r="A387" s="574"/>
      <c r="B387" s="113" t="s">
        <v>123</v>
      </c>
      <c r="C387" s="114"/>
    </row>
    <row r="388" spans="1:49" ht="24" customHeight="1" thickBot="1">
      <c r="A388" s="574"/>
      <c r="B388" s="677" t="s">
        <v>52</v>
      </c>
      <c r="C388" s="679" t="s">
        <v>53</v>
      </c>
      <c r="D388" s="681" t="s">
        <v>54</v>
      </c>
      <c r="E388" s="681" t="s">
        <v>4</v>
      </c>
      <c r="F388" s="679" t="s">
        <v>55</v>
      </c>
      <c r="G388" s="683" t="s">
        <v>56</v>
      </c>
      <c r="H388" s="679" t="s">
        <v>13</v>
      </c>
      <c r="I388" s="679"/>
      <c r="J388" s="679"/>
      <c r="K388" s="679"/>
      <c r="L388" s="25" t="s">
        <v>14</v>
      </c>
      <c r="M388" s="23" t="s">
        <v>57</v>
      </c>
      <c r="N388" s="24" t="s">
        <v>58</v>
      </c>
      <c r="O388" s="25" t="s">
        <v>15</v>
      </c>
      <c r="P388" s="685" t="s">
        <v>37</v>
      </c>
      <c r="Q388" s="686"/>
      <c r="R388" s="687"/>
      <c r="S388" s="688" t="s">
        <v>59</v>
      </c>
      <c r="T388" s="690" t="s">
        <v>2</v>
      </c>
      <c r="U388" s="690"/>
      <c r="V388" s="690"/>
      <c r="W388" s="690"/>
      <c r="X388" s="690"/>
      <c r="Y388" s="690"/>
      <c r="Z388" s="690"/>
      <c r="AA388" s="690"/>
      <c r="AB388" s="690"/>
      <c r="AC388" s="690"/>
      <c r="AD388" s="690"/>
      <c r="AE388" s="690"/>
      <c r="AF388" s="690"/>
      <c r="AG388" s="690"/>
      <c r="AH388" s="691" t="s">
        <v>16</v>
      </c>
      <c r="AI388" s="691"/>
      <c r="AJ388" s="691"/>
      <c r="AK388" s="691"/>
      <c r="AL388" s="691"/>
      <c r="AM388" s="691"/>
      <c r="AN388" s="691"/>
      <c r="AO388" s="691"/>
      <c r="AP388" s="691"/>
      <c r="AQ388" s="691"/>
      <c r="AR388" s="691"/>
      <c r="AS388" s="691"/>
      <c r="AT388" s="691"/>
      <c r="AU388" s="691"/>
      <c r="AV388" s="691"/>
      <c r="AW388" s="691"/>
    </row>
    <row r="389" spans="1:49" ht="23.1" customHeight="1" thickBot="1">
      <c r="A389" s="574"/>
      <c r="B389" s="702"/>
      <c r="C389" s="703"/>
      <c r="D389" s="704"/>
      <c r="E389" s="704"/>
      <c r="F389" s="703"/>
      <c r="G389" s="707"/>
      <c r="H389" s="27" t="s">
        <v>17</v>
      </c>
      <c r="I389" s="28" t="s">
        <v>18</v>
      </c>
      <c r="J389" s="29" t="s">
        <v>60</v>
      </c>
      <c r="K389" s="26" t="s">
        <v>19</v>
      </c>
      <c r="L389" s="32" t="s">
        <v>63</v>
      </c>
      <c r="M389" s="30" t="s">
        <v>61</v>
      </c>
      <c r="N389" s="31" t="s">
        <v>62</v>
      </c>
      <c r="O389" s="32" t="s">
        <v>63</v>
      </c>
      <c r="P389" s="33" t="s">
        <v>21</v>
      </c>
      <c r="Q389" s="18" t="s">
        <v>11</v>
      </c>
      <c r="R389" s="34" t="s">
        <v>20</v>
      </c>
      <c r="S389" s="689"/>
      <c r="T389" s="35" t="s">
        <v>22</v>
      </c>
      <c r="U389" s="35" t="s">
        <v>23</v>
      </c>
      <c r="V389" s="35" t="s">
        <v>24</v>
      </c>
      <c r="W389" s="35" t="s">
        <v>25</v>
      </c>
      <c r="X389" s="35" t="s">
        <v>26</v>
      </c>
      <c r="Y389" s="35" t="s">
        <v>35</v>
      </c>
      <c r="Z389" s="35" t="s">
        <v>64</v>
      </c>
      <c r="AA389" s="35" t="s">
        <v>65</v>
      </c>
      <c r="AB389" s="35" t="s">
        <v>5</v>
      </c>
      <c r="AC389" s="35" t="s">
        <v>6</v>
      </c>
      <c r="AD389" s="35" t="s">
        <v>7</v>
      </c>
      <c r="AE389" s="35" t="s">
        <v>27</v>
      </c>
      <c r="AF389" s="35" t="s">
        <v>8</v>
      </c>
      <c r="AG389" s="35" t="s">
        <v>9</v>
      </c>
      <c r="AH389" s="36" t="s">
        <v>10</v>
      </c>
      <c r="AI389" s="36" t="s">
        <v>3</v>
      </c>
      <c r="AJ389" s="36" t="s">
        <v>66</v>
      </c>
      <c r="AK389" s="36" t="s">
        <v>67</v>
      </c>
      <c r="AL389" s="36" t="s">
        <v>68</v>
      </c>
      <c r="AM389" s="36" t="s">
        <v>69</v>
      </c>
      <c r="AN389" s="36" t="s">
        <v>70</v>
      </c>
      <c r="AO389" s="36" t="s">
        <v>28</v>
      </c>
      <c r="AP389" s="36" t="s">
        <v>29</v>
      </c>
      <c r="AQ389" s="36" t="s">
        <v>30</v>
      </c>
      <c r="AR389" s="36" t="s">
        <v>71</v>
      </c>
      <c r="AS389" s="36" t="s">
        <v>31</v>
      </c>
      <c r="AT389" s="36" t="s">
        <v>36</v>
      </c>
      <c r="AU389" s="36" t="s">
        <v>32</v>
      </c>
      <c r="AV389" s="36" t="s">
        <v>33</v>
      </c>
      <c r="AW389" s="36" t="s">
        <v>9</v>
      </c>
    </row>
    <row r="390" spans="1:49" ht="22.5">
      <c r="A390" s="574" t="s">
        <v>1256</v>
      </c>
      <c r="B390" s="129" t="s">
        <v>99</v>
      </c>
      <c r="C390" s="119" t="s">
        <v>110</v>
      </c>
      <c r="D390" s="120">
        <v>873397.44</v>
      </c>
      <c r="E390" s="148" t="s">
        <v>34</v>
      </c>
      <c r="F390" s="52">
        <v>1963</v>
      </c>
      <c r="G390" s="122"/>
      <c r="H390" s="536"/>
      <c r="I390" s="107"/>
      <c r="J390" s="107"/>
      <c r="K390" s="78" t="s">
        <v>111</v>
      </c>
      <c r="L390" s="83"/>
      <c r="M390" s="79" t="s">
        <v>112</v>
      </c>
      <c r="N390" s="79" t="s">
        <v>113</v>
      </c>
      <c r="O390" s="53"/>
      <c r="P390" s="53" t="s">
        <v>114</v>
      </c>
      <c r="Q390" s="53" t="s">
        <v>115</v>
      </c>
      <c r="R390" s="53"/>
      <c r="S390" s="109" t="s">
        <v>116</v>
      </c>
      <c r="T390" s="80"/>
      <c r="U390" s="66"/>
      <c r="V390" s="66" t="s">
        <v>117</v>
      </c>
      <c r="W390" s="66"/>
      <c r="X390" s="66" t="s">
        <v>114</v>
      </c>
      <c r="Y390" s="65" t="s">
        <v>118</v>
      </c>
      <c r="Z390" s="65"/>
      <c r="AA390" s="65"/>
      <c r="AB390" s="65"/>
      <c r="AC390" s="65"/>
      <c r="AD390" s="65" t="s">
        <v>117</v>
      </c>
      <c r="AE390" s="65" t="s">
        <v>112</v>
      </c>
      <c r="AF390" s="65"/>
      <c r="AG390" s="65"/>
      <c r="AH390" s="65"/>
      <c r="AI390" s="65"/>
      <c r="AJ390" s="65"/>
      <c r="AK390" s="65"/>
      <c r="AL390" s="65"/>
      <c r="AM390" s="65"/>
      <c r="AN390" s="65"/>
      <c r="AO390" s="65" t="s">
        <v>117</v>
      </c>
      <c r="AP390" s="65"/>
      <c r="AQ390" s="65"/>
      <c r="AR390" s="65"/>
      <c r="AS390" s="65"/>
      <c r="AT390" s="65"/>
      <c r="AU390" s="65"/>
      <c r="AV390" s="65"/>
      <c r="AW390" s="67"/>
    </row>
    <row r="391" spans="1:49" ht="24">
      <c r="A391" s="574" t="s">
        <v>1256</v>
      </c>
      <c r="B391" s="129" t="s">
        <v>101</v>
      </c>
      <c r="C391" s="119" t="s">
        <v>119</v>
      </c>
      <c r="D391" s="120">
        <v>63800</v>
      </c>
      <c r="E391" s="148" t="s">
        <v>34</v>
      </c>
      <c r="F391" s="52">
        <v>1985</v>
      </c>
      <c r="G391" s="122"/>
      <c r="H391" s="145" t="s">
        <v>120</v>
      </c>
      <c r="I391" s="78"/>
      <c r="J391" s="78"/>
      <c r="K391" s="78" t="s">
        <v>111</v>
      </c>
      <c r="L391" s="83"/>
      <c r="M391" s="79" t="s">
        <v>112</v>
      </c>
      <c r="N391" s="79" t="s">
        <v>113</v>
      </c>
      <c r="O391" s="53"/>
      <c r="P391" s="53" t="s">
        <v>114</v>
      </c>
      <c r="Q391" s="53"/>
      <c r="R391" s="53"/>
      <c r="S391" s="112" t="s">
        <v>121</v>
      </c>
      <c r="T391" s="81"/>
      <c r="U391" s="52"/>
      <c r="V391" s="52" t="s">
        <v>117</v>
      </c>
      <c r="W391" s="52"/>
      <c r="X391" s="52" t="s">
        <v>114</v>
      </c>
      <c r="Y391" s="51" t="s">
        <v>114</v>
      </c>
      <c r="Z391" s="51"/>
      <c r="AA391" s="51"/>
      <c r="AB391" s="51" t="s">
        <v>122</v>
      </c>
      <c r="AC391" s="51"/>
      <c r="AD391" s="51" t="s">
        <v>117</v>
      </c>
      <c r="AE391" s="51" t="s">
        <v>117</v>
      </c>
      <c r="AF391" s="51"/>
      <c r="AG391" s="51"/>
      <c r="AH391" s="51"/>
      <c r="AI391" s="51"/>
      <c r="AJ391" s="51"/>
      <c r="AK391" s="51"/>
      <c r="AL391" s="51"/>
      <c r="AM391" s="51"/>
      <c r="AN391" s="51"/>
      <c r="AO391" s="51" t="s">
        <v>117</v>
      </c>
      <c r="AP391" s="51"/>
      <c r="AQ391" s="51"/>
      <c r="AR391" s="51"/>
      <c r="AS391" s="51"/>
      <c r="AT391" s="51"/>
      <c r="AU391" s="51"/>
      <c r="AV391" s="51"/>
      <c r="AW391" s="68"/>
    </row>
    <row r="392" spans="1:49">
      <c r="A392" s="574" t="s">
        <v>1258</v>
      </c>
      <c r="B392" s="129" t="s">
        <v>103</v>
      </c>
      <c r="C392" s="228" t="s">
        <v>439</v>
      </c>
      <c r="D392" s="251">
        <v>73016.990000000005</v>
      </c>
      <c r="E392" s="148" t="s">
        <v>34</v>
      </c>
      <c r="F392" s="124" t="s">
        <v>50</v>
      </c>
      <c r="G392" s="124" t="s">
        <v>50</v>
      </c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</row>
    <row r="393" spans="1:49">
      <c r="A393" s="574" t="s">
        <v>1258</v>
      </c>
      <c r="B393" s="129" t="s">
        <v>105</v>
      </c>
      <c r="C393" s="228" t="s">
        <v>51</v>
      </c>
      <c r="D393" s="251">
        <v>417926.82</v>
      </c>
      <c r="E393" s="148" t="s">
        <v>34</v>
      </c>
      <c r="F393" s="124" t="s">
        <v>50</v>
      </c>
      <c r="G393" s="124" t="s">
        <v>50</v>
      </c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</row>
    <row r="394" spans="1:49" ht="36">
      <c r="A394" s="574" t="s">
        <v>1259</v>
      </c>
      <c r="B394" s="129" t="s">
        <v>270</v>
      </c>
      <c r="C394" s="462" t="s">
        <v>46</v>
      </c>
      <c r="D394" s="251">
        <v>57742.61</v>
      </c>
      <c r="E394" s="148" t="s">
        <v>34</v>
      </c>
      <c r="F394" s="124" t="s">
        <v>50</v>
      </c>
      <c r="G394" s="124" t="s">
        <v>50</v>
      </c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</row>
    <row r="395" spans="1:49">
      <c r="A395" s="574"/>
      <c r="D395" s="315"/>
    </row>
    <row r="396" spans="1:49" ht="33.6" customHeight="1">
      <c r="A396" s="574"/>
      <c r="B396" s="368" t="s">
        <v>299</v>
      </c>
      <c r="C396" s="369" t="s">
        <v>552</v>
      </c>
      <c r="D396" s="370"/>
      <c r="E396" s="371"/>
      <c r="F396" s="372"/>
      <c r="G396" s="372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</row>
    <row r="397" spans="1:49" ht="60">
      <c r="A397" s="574"/>
      <c r="B397" s="710" t="s">
        <v>52</v>
      </c>
      <c r="C397" s="710" t="s">
        <v>53</v>
      </c>
      <c r="D397" s="712" t="s">
        <v>54</v>
      </c>
      <c r="E397" s="712" t="s">
        <v>4</v>
      </c>
      <c r="F397" s="710" t="s">
        <v>55</v>
      </c>
      <c r="G397" s="713" t="s">
        <v>56</v>
      </c>
      <c r="H397" s="710" t="s">
        <v>13</v>
      </c>
      <c r="I397" s="710"/>
      <c r="J397" s="710"/>
      <c r="K397" s="710"/>
      <c r="L397" s="374" t="s">
        <v>14</v>
      </c>
      <c r="M397" s="375" t="s">
        <v>57</v>
      </c>
      <c r="N397" s="374" t="s">
        <v>58</v>
      </c>
      <c r="O397" s="374" t="s">
        <v>15</v>
      </c>
      <c r="P397" s="714" t="s">
        <v>37</v>
      </c>
      <c r="Q397" s="714"/>
      <c r="R397" s="714"/>
      <c r="S397" s="710" t="s">
        <v>59</v>
      </c>
      <c r="T397" s="690" t="s">
        <v>2</v>
      </c>
      <c r="U397" s="690"/>
      <c r="V397" s="690"/>
      <c r="W397" s="690"/>
      <c r="X397" s="690"/>
      <c r="Y397" s="690"/>
      <c r="Z397" s="690"/>
      <c r="AA397" s="690"/>
      <c r="AB397" s="690"/>
      <c r="AC397" s="690"/>
      <c r="AD397" s="690"/>
      <c r="AE397" s="690"/>
      <c r="AF397" s="690"/>
      <c r="AG397" s="690"/>
      <c r="AH397" s="691" t="s">
        <v>16</v>
      </c>
      <c r="AI397" s="691"/>
      <c r="AJ397" s="691"/>
      <c r="AK397" s="691"/>
      <c r="AL397" s="691"/>
      <c r="AM397" s="691"/>
      <c r="AN397" s="691"/>
      <c r="AO397" s="691"/>
      <c r="AP397" s="691"/>
      <c r="AQ397" s="691"/>
      <c r="AR397" s="691"/>
      <c r="AS397" s="691"/>
      <c r="AT397" s="691"/>
      <c r="AU397" s="691"/>
      <c r="AV397" s="691"/>
      <c r="AW397" s="691"/>
    </row>
    <row r="398" spans="1:49" ht="51.95" customHeight="1">
      <c r="A398" s="574"/>
      <c r="B398" s="711"/>
      <c r="C398" s="710"/>
      <c r="D398" s="712"/>
      <c r="E398" s="712"/>
      <c r="F398" s="710"/>
      <c r="G398" s="713"/>
      <c r="H398" s="377" t="s">
        <v>17</v>
      </c>
      <c r="I398" s="378" t="s">
        <v>18</v>
      </c>
      <c r="J398" s="379" t="s">
        <v>569</v>
      </c>
      <c r="K398" s="373" t="s">
        <v>19</v>
      </c>
      <c r="L398" s="380" t="s">
        <v>63</v>
      </c>
      <c r="M398" s="380" t="s">
        <v>61</v>
      </c>
      <c r="N398" s="380" t="s">
        <v>62</v>
      </c>
      <c r="O398" s="380" t="s">
        <v>63</v>
      </c>
      <c r="P398" s="376" t="s">
        <v>21</v>
      </c>
      <c r="Q398" s="376" t="s">
        <v>11</v>
      </c>
      <c r="R398" s="376" t="s">
        <v>20</v>
      </c>
      <c r="S398" s="710"/>
      <c r="T398" s="328" t="s">
        <v>22</v>
      </c>
      <c r="U398" s="328" t="s">
        <v>23</v>
      </c>
      <c r="V398" s="328" t="s">
        <v>24</v>
      </c>
      <c r="W398" s="328" t="s">
        <v>25</v>
      </c>
      <c r="X398" s="328" t="s">
        <v>26</v>
      </c>
      <c r="Y398" s="328" t="s">
        <v>35</v>
      </c>
      <c r="Z398" s="328" t="s">
        <v>64</v>
      </c>
      <c r="AA398" s="328" t="s">
        <v>65</v>
      </c>
      <c r="AB398" s="328" t="s">
        <v>5</v>
      </c>
      <c r="AC398" s="328" t="s">
        <v>6</v>
      </c>
      <c r="AD398" s="328" t="s">
        <v>7</v>
      </c>
      <c r="AE398" s="328" t="s">
        <v>27</v>
      </c>
      <c r="AF398" s="328" t="s">
        <v>8</v>
      </c>
      <c r="AG398" s="328" t="s">
        <v>9</v>
      </c>
      <c r="AH398" s="327" t="s">
        <v>10</v>
      </c>
      <c r="AI398" s="327" t="s">
        <v>3</v>
      </c>
      <c r="AJ398" s="327" t="s">
        <v>66</v>
      </c>
      <c r="AK398" s="327" t="s">
        <v>67</v>
      </c>
      <c r="AL398" s="327" t="s">
        <v>68</v>
      </c>
      <c r="AM398" s="327" t="s">
        <v>69</v>
      </c>
      <c r="AN398" s="327" t="s">
        <v>70</v>
      </c>
      <c r="AO398" s="327" t="s">
        <v>28</v>
      </c>
      <c r="AP398" s="327" t="s">
        <v>29</v>
      </c>
      <c r="AQ398" s="327" t="s">
        <v>30</v>
      </c>
      <c r="AR398" s="327" t="s">
        <v>71</v>
      </c>
      <c r="AS398" s="327" t="s">
        <v>31</v>
      </c>
      <c r="AT398" s="327" t="s">
        <v>36</v>
      </c>
      <c r="AU398" s="327" t="s">
        <v>32</v>
      </c>
      <c r="AV398" s="327" t="s">
        <v>33</v>
      </c>
      <c r="AW398" s="327" t="s">
        <v>9</v>
      </c>
    </row>
    <row r="399" spans="1:49" ht="20.45" customHeight="1">
      <c r="A399" s="574"/>
      <c r="B399" s="52"/>
      <c r="C399" s="435" t="s">
        <v>606</v>
      </c>
      <c r="D399" s="434" t="s">
        <v>608</v>
      </c>
      <c r="E399" s="434" t="s">
        <v>608</v>
      </c>
      <c r="F399" s="417"/>
      <c r="G399" s="418"/>
      <c r="H399" s="419"/>
      <c r="I399" s="420"/>
      <c r="J399" s="421"/>
      <c r="K399" s="417"/>
      <c r="L399" s="422"/>
      <c r="M399" s="422"/>
      <c r="N399" s="422"/>
      <c r="O399" s="422"/>
      <c r="P399" s="423"/>
      <c r="Q399" s="423"/>
      <c r="R399" s="423"/>
      <c r="S399" s="417"/>
      <c r="T399" s="424"/>
      <c r="U399" s="424"/>
      <c r="V399" s="424"/>
      <c r="W399" s="424"/>
      <c r="X399" s="424"/>
      <c r="Y399" s="424"/>
      <c r="Z399" s="424"/>
      <c r="AA399" s="424"/>
      <c r="AB399" s="424"/>
      <c r="AC399" s="424"/>
      <c r="AD399" s="424"/>
      <c r="AE399" s="424"/>
      <c r="AF399" s="424"/>
      <c r="AG399" s="424"/>
      <c r="AH399" s="424"/>
      <c r="AI399" s="424"/>
      <c r="AJ399" s="424"/>
      <c r="AK399" s="424"/>
      <c r="AL399" s="424"/>
      <c r="AM399" s="424"/>
      <c r="AN399" s="424"/>
      <c r="AO399" s="424"/>
      <c r="AP399" s="424"/>
      <c r="AQ399" s="424"/>
      <c r="AR399" s="424"/>
      <c r="AS399" s="424"/>
      <c r="AT399" s="424"/>
      <c r="AU399" s="424"/>
      <c r="AV399" s="424"/>
      <c r="AW399" s="424"/>
    </row>
    <row r="400" spans="1:49">
      <c r="A400" s="575" t="s">
        <v>1256</v>
      </c>
      <c r="B400" s="148">
        <v>1</v>
      </c>
      <c r="C400" s="427" t="s">
        <v>1209</v>
      </c>
      <c r="D400" s="437">
        <v>861904</v>
      </c>
      <c r="E400" s="148" t="s">
        <v>607</v>
      </c>
      <c r="F400" s="428">
        <v>1917</v>
      </c>
      <c r="G400" s="429">
        <v>206</v>
      </c>
      <c r="H400" s="428" t="s">
        <v>564</v>
      </c>
      <c r="I400" s="133"/>
      <c r="J400" s="428" t="s">
        <v>567</v>
      </c>
      <c r="K400" s="428" t="s">
        <v>560</v>
      </c>
      <c r="L400" s="148"/>
      <c r="M400" s="438" t="s">
        <v>117</v>
      </c>
      <c r="N400" s="133"/>
      <c r="O400" s="438" t="s">
        <v>114</v>
      </c>
      <c r="P400" s="148"/>
      <c r="Q400" s="148"/>
      <c r="R400" s="148"/>
      <c r="S400" s="148"/>
      <c r="T400" s="438" t="s">
        <v>114</v>
      </c>
      <c r="U400" s="438" t="s">
        <v>117</v>
      </c>
      <c r="V400" s="438" t="s">
        <v>114</v>
      </c>
      <c r="W400" s="438" t="s">
        <v>117</v>
      </c>
      <c r="X400" s="438" t="s">
        <v>114</v>
      </c>
      <c r="Y400" s="438" t="s">
        <v>114</v>
      </c>
      <c r="Z400" s="438" t="s">
        <v>114</v>
      </c>
      <c r="AA400" s="438" t="s">
        <v>114</v>
      </c>
      <c r="AB400" s="438" t="s">
        <v>114</v>
      </c>
      <c r="AC400" s="438" t="s">
        <v>114</v>
      </c>
      <c r="AD400" s="438" t="s">
        <v>114</v>
      </c>
      <c r="AE400" s="438" t="s">
        <v>114</v>
      </c>
      <c r="AF400" s="438" t="s">
        <v>117</v>
      </c>
      <c r="AG400" s="133"/>
      <c r="AH400" s="148"/>
      <c r="AI400" s="148"/>
      <c r="AJ400" s="148"/>
      <c r="AK400" s="148"/>
      <c r="AL400" s="148"/>
      <c r="AM400" s="148"/>
      <c r="AN400" s="148"/>
      <c r="AO400" s="133"/>
      <c r="AP400" s="133"/>
      <c r="AQ400" s="133"/>
      <c r="AR400" s="133"/>
      <c r="AS400" s="133"/>
      <c r="AT400" s="133"/>
      <c r="AU400" s="83"/>
      <c r="AV400" s="83"/>
      <c r="AW400" s="83"/>
    </row>
    <row r="401" spans="1:49">
      <c r="A401" s="575" t="s">
        <v>1256</v>
      </c>
      <c r="B401" s="148">
        <v>2</v>
      </c>
      <c r="C401" s="427" t="s">
        <v>1255</v>
      </c>
      <c r="D401" s="439">
        <v>2245218</v>
      </c>
      <c r="E401" s="148" t="s">
        <v>607</v>
      </c>
      <c r="F401" s="428">
        <v>1980</v>
      </c>
      <c r="G401" s="429">
        <v>536.62</v>
      </c>
      <c r="H401" s="428" t="s">
        <v>564</v>
      </c>
      <c r="I401" s="133"/>
      <c r="J401" s="428" t="s">
        <v>567</v>
      </c>
      <c r="K401" s="428" t="s">
        <v>560</v>
      </c>
      <c r="L401" s="148"/>
      <c r="M401" s="438" t="s">
        <v>117</v>
      </c>
      <c r="N401" s="133"/>
      <c r="O401" s="438" t="s">
        <v>114</v>
      </c>
      <c r="P401" s="148"/>
      <c r="Q401" s="148"/>
      <c r="R401" s="148"/>
      <c r="S401" s="148"/>
      <c r="T401" s="438" t="s">
        <v>114</v>
      </c>
      <c r="U401" s="438" t="s">
        <v>117</v>
      </c>
      <c r="V401" s="438" t="s">
        <v>114</v>
      </c>
      <c r="W401" s="438" t="s">
        <v>117</v>
      </c>
      <c r="X401" s="438" t="s">
        <v>114</v>
      </c>
      <c r="Y401" s="438" t="s">
        <v>114</v>
      </c>
      <c r="Z401" s="438" t="s">
        <v>114</v>
      </c>
      <c r="AA401" s="438" t="s">
        <v>114</v>
      </c>
      <c r="AB401" s="438" t="s">
        <v>114</v>
      </c>
      <c r="AC401" s="438" t="s">
        <v>114</v>
      </c>
      <c r="AD401" s="438" t="s">
        <v>114</v>
      </c>
      <c r="AE401" s="438" t="s">
        <v>114</v>
      </c>
      <c r="AF401" s="438" t="s">
        <v>114</v>
      </c>
      <c r="AG401" s="133"/>
      <c r="AH401" s="148"/>
      <c r="AI401" s="148"/>
      <c r="AJ401" s="148"/>
      <c r="AK401" s="148"/>
      <c r="AL401" s="148"/>
      <c r="AM401" s="148"/>
      <c r="AN401" s="148"/>
      <c r="AO401" s="133"/>
      <c r="AP401" s="133"/>
      <c r="AQ401" s="133"/>
      <c r="AR401" s="133"/>
      <c r="AS401" s="133"/>
      <c r="AT401" s="133"/>
      <c r="AU401" s="83"/>
      <c r="AV401" s="83"/>
      <c r="AW401" s="83"/>
    </row>
    <row r="402" spans="1:49">
      <c r="A402" s="575" t="s">
        <v>1256</v>
      </c>
      <c r="B402" s="148">
        <v>3</v>
      </c>
      <c r="C402" s="427" t="s">
        <v>1210</v>
      </c>
      <c r="D402" s="437">
        <v>2653074</v>
      </c>
      <c r="E402" s="148" t="s">
        <v>607</v>
      </c>
      <c r="F402" s="428">
        <v>1929</v>
      </c>
      <c r="G402" s="429">
        <v>634.1</v>
      </c>
      <c r="H402" s="428" t="s">
        <v>564</v>
      </c>
      <c r="I402" s="133"/>
      <c r="J402" s="428" t="s">
        <v>567</v>
      </c>
      <c r="K402" s="428" t="s">
        <v>111</v>
      </c>
      <c r="L402" s="148"/>
      <c r="M402" s="438" t="s">
        <v>117</v>
      </c>
      <c r="N402" s="133"/>
      <c r="O402" s="438" t="s">
        <v>114</v>
      </c>
      <c r="P402" s="148"/>
      <c r="Q402" s="148"/>
      <c r="R402" s="148"/>
      <c r="S402" s="148"/>
      <c r="T402" s="438" t="s">
        <v>114</v>
      </c>
      <c r="U402" s="438" t="s">
        <v>117</v>
      </c>
      <c r="V402" s="438" t="s">
        <v>114</v>
      </c>
      <c r="W402" s="438" t="s">
        <v>117</v>
      </c>
      <c r="X402" s="438" t="s">
        <v>114</v>
      </c>
      <c r="Y402" s="438" t="s">
        <v>114</v>
      </c>
      <c r="Z402" s="438" t="s">
        <v>114</v>
      </c>
      <c r="AA402" s="438" t="s">
        <v>114</v>
      </c>
      <c r="AB402" s="438" t="s">
        <v>114</v>
      </c>
      <c r="AC402" s="438" t="s">
        <v>114</v>
      </c>
      <c r="AD402" s="438" t="s">
        <v>114</v>
      </c>
      <c r="AE402" s="438" t="s">
        <v>114</v>
      </c>
      <c r="AF402" s="438" t="s">
        <v>117</v>
      </c>
      <c r="AG402" s="133"/>
      <c r="AH402" s="148"/>
      <c r="AI402" s="148"/>
      <c r="AJ402" s="148"/>
      <c r="AK402" s="148"/>
      <c r="AL402" s="148"/>
      <c r="AM402" s="148"/>
      <c r="AN402" s="148"/>
      <c r="AO402" s="133"/>
      <c r="AP402" s="133"/>
      <c r="AQ402" s="133"/>
      <c r="AR402" s="133"/>
      <c r="AS402" s="133"/>
      <c r="AT402" s="133"/>
      <c r="AU402" s="83"/>
      <c r="AV402" s="83"/>
      <c r="AW402" s="83"/>
    </row>
    <row r="403" spans="1:49">
      <c r="A403" s="575" t="s">
        <v>1256</v>
      </c>
      <c r="B403" s="148">
        <v>4</v>
      </c>
      <c r="C403" s="427" t="s">
        <v>1211</v>
      </c>
      <c r="D403" s="437">
        <v>1480633</v>
      </c>
      <c r="E403" s="148" t="s">
        <v>607</v>
      </c>
      <c r="F403" s="428">
        <v>1975</v>
      </c>
      <c r="G403" s="429">
        <v>353.88</v>
      </c>
      <c r="H403" s="428" t="s">
        <v>564</v>
      </c>
      <c r="I403" s="133"/>
      <c r="J403" s="428" t="s">
        <v>567</v>
      </c>
      <c r="K403" s="428" t="s">
        <v>179</v>
      </c>
      <c r="L403" s="148"/>
      <c r="M403" s="438" t="s">
        <v>117</v>
      </c>
      <c r="N403" s="133"/>
      <c r="O403" s="438" t="s">
        <v>114</v>
      </c>
      <c r="P403" s="148"/>
      <c r="Q403" s="148"/>
      <c r="R403" s="148"/>
      <c r="S403" s="148"/>
      <c r="T403" s="438" t="s">
        <v>114</v>
      </c>
      <c r="U403" s="438" t="s">
        <v>117</v>
      </c>
      <c r="V403" s="438" t="s">
        <v>114</v>
      </c>
      <c r="W403" s="438" t="s">
        <v>117</v>
      </c>
      <c r="X403" s="438" t="s">
        <v>114</v>
      </c>
      <c r="Y403" s="438" t="s">
        <v>114</v>
      </c>
      <c r="Z403" s="438" t="s">
        <v>114</v>
      </c>
      <c r="AA403" s="438" t="s">
        <v>114</v>
      </c>
      <c r="AB403" s="438" t="s">
        <v>114</v>
      </c>
      <c r="AC403" s="438" t="s">
        <v>114</v>
      </c>
      <c r="AD403" s="438" t="s">
        <v>114</v>
      </c>
      <c r="AE403" s="438" t="s">
        <v>114</v>
      </c>
      <c r="AF403" s="438" t="s">
        <v>114</v>
      </c>
      <c r="AG403" s="133"/>
      <c r="AH403" s="148"/>
      <c r="AI403" s="148"/>
      <c r="AJ403" s="148"/>
      <c r="AK403" s="148"/>
      <c r="AL403" s="148"/>
      <c r="AM403" s="148"/>
      <c r="AN403" s="148"/>
      <c r="AO403" s="133"/>
      <c r="AP403" s="133"/>
      <c r="AQ403" s="133"/>
      <c r="AR403" s="133"/>
      <c r="AS403" s="133"/>
      <c r="AT403" s="133"/>
      <c r="AU403" s="83"/>
      <c r="AV403" s="83"/>
      <c r="AW403" s="83"/>
    </row>
    <row r="404" spans="1:49">
      <c r="A404" s="575" t="s">
        <v>1256</v>
      </c>
      <c r="B404" s="148">
        <v>5</v>
      </c>
      <c r="C404" s="427" t="s">
        <v>1212</v>
      </c>
      <c r="D404" s="437">
        <v>1077003</v>
      </c>
      <c r="E404" s="148" t="s">
        <v>607</v>
      </c>
      <c r="F404" s="428">
        <v>1929</v>
      </c>
      <c r="G404" s="429">
        <v>257.41000000000003</v>
      </c>
      <c r="H404" s="428" t="s">
        <v>564</v>
      </c>
      <c r="I404" s="133"/>
      <c r="J404" s="428" t="s">
        <v>567</v>
      </c>
      <c r="K404" s="428" t="s">
        <v>560</v>
      </c>
      <c r="L404" s="148"/>
      <c r="M404" s="438" t="s">
        <v>117</v>
      </c>
      <c r="N404" s="133"/>
      <c r="O404" s="438" t="s">
        <v>114</v>
      </c>
      <c r="P404" s="148"/>
      <c r="Q404" s="148"/>
      <c r="R404" s="148"/>
      <c r="S404" s="148"/>
      <c r="T404" s="438" t="s">
        <v>114</v>
      </c>
      <c r="U404" s="438" t="s">
        <v>117</v>
      </c>
      <c r="V404" s="438" t="s">
        <v>114</v>
      </c>
      <c r="W404" s="438" t="s">
        <v>117</v>
      </c>
      <c r="X404" s="438" t="s">
        <v>114</v>
      </c>
      <c r="Y404" s="438" t="s">
        <v>114</v>
      </c>
      <c r="Z404" s="438" t="s">
        <v>114</v>
      </c>
      <c r="AA404" s="438" t="s">
        <v>114</v>
      </c>
      <c r="AB404" s="438" t="s">
        <v>114</v>
      </c>
      <c r="AC404" s="438" t="s">
        <v>114</v>
      </c>
      <c r="AD404" s="438" t="s">
        <v>114</v>
      </c>
      <c r="AE404" s="438" t="s">
        <v>114</v>
      </c>
      <c r="AF404" s="438" t="s">
        <v>117</v>
      </c>
      <c r="AG404" s="133"/>
      <c r="AH404" s="148"/>
      <c r="AI404" s="148"/>
      <c r="AJ404" s="148"/>
      <c r="AK404" s="148"/>
      <c r="AL404" s="148"/>
      <c r="AM404" s="148"/>
      <c r="AN404" s="148"/>
      <c r="AO404" s="133"/>
      <c r="AP404" s="133"/>
      <c r="AQ404" s="133"/>
      <c r="AR404" s="133"/>
      <c r="AS404" s="133"/>
      <c r="AT404" s="133"/>
      <c r="AU404" s="83"/>
      <c r="AV404" s="83"/>
      <c r="AW404" s="83"/>
    </row>
    <row r="405" spans="1:49">
      <c r="A405" s="575" t="s">
        <v>1256</v>
      </c>
      <c r="B405" s="148">
        <v>6</v>
      </c>
      <c r="C405" s="427" t="s">
        <v>1213</v>
      </c>
      <c r="D405" s="437">
        <v>903827</v>
      </c>
      <c r="E405" s="148" t="s">
        <v>607</v>
      </c>
      <c r="F405" s="428">
        <v>1896</v>
      </c>
      <c r="G405" s="429">
        <v>216.02</v>
      </c>
      <c r="H405" s="428" t="s">
        <v>564</v>
      </c>
      <c r="I405" s="133"/>
      <c r="J405" s="428" t="s">
        <v>567</v>
      </c>
      <c r="K405" s="428" t="s">
        <v>561</v>
      </c>
      <c r="L405" s="148"/>
      <c r="M405" s="438" t="s">
        <v>117</v>
      </c>
      <c r="N405" s="133"/>
      <c r="O405" s="438" t="s">
        <v>114</v>
      </c>
      <c r="P405" s="148"/>
      <c r="Q405" s="148"/>
      <c r="R405" s="148"/>
      <c r="S405" s="148"/>
      <c r="T405" s="438" t="s">
        <v>114</v>
      </c>
      <c r="U405" s="438" t="s">
        <v>117</v>
      </c>
      <c r="V405" s="438" t="s">
        <v>114</v>
      </c>
      <c r="W405" s="438" t="s">
        <v>117</v>
      </c>
      <c r="X405" s="438" t="s">
        <v>114</v>
      </c>
      <c r="Y405" s="438" t="s">
        <v>114</v>
      </c>
      <c r="Z405" s="438" t="s">
        <v>114</v>
      </c>
      <c r="AA405" s="438" t="s">
        <v>114</v>
      </c>
      <c r="AB405" s="438" t="s">
        <v>114</v>
      </c>
      <c r="AC405" s="438" t="s">
        <v>114</v>
      </c>
      <c r="AD405" s="438" t="s">
        <v>114</v>
      </c>
      <c r="AE405" s="438" t="s">
        <v>114</v>
      </c>
      <c r="AF405" s="438" t="s">
        <v>117</v>
      </c>
      <c r="AG405" s="133"/>
      <c r="AH405" s="148"/>
      <c r="AI405" s="148"/>
      <c r="AJ405" s="148"/>
      <c r="AK405" s="148"/>
      <c r="AL405" s="148"/>
      <c r="AM405" s="148"/>
      <c r="AN405" s="148"/>
      <c r="AO405" s="133"/>
      <c r="AP405" s="133"/>
      <c r="AQ405" s="133"/>
      <c r="AR405" s="133"/>
      <c r="AS405" s="133"/>
      <c r="AT405" s="133"/>
      <c r="AU405" s="83"/>
      <c r="AV405" s="83"/>
      <c r="AW405" s="83"/>
    </row>
    <row r="406" spans="1:49">
      <c r="A406" s="575" t="s">
        <v>1256</v>
      </c>
      <c r="B406" s="148">
        <v>7</v>
      </c>
      <c r="C406" s="427" t="s">
        <v>1214</v>
      </c>
      <c r="D406" s="437">
        <v>2014512</v>
      </c>
      <c r="E406" s="148" t="s">
        <v>607</v>
      </c>
      <c r="F406" s="428">
        <v>1924</v>
      </c>
      <c r="G406" s="429">
        <v>481.48</v>
      </c>
      <c r="H406" s="428" t="s">
        <v>564</v>
      </c>
      <c r="I406" s="133"/>
      <c r="J406" s="428" t="s">
        <v>567</v>
      </c>
      <c r="K406" s="428" t="s">
        <v>561</v>
      </c>
      <c r="L406" s="148"/>
      <c r="M406" s="438" t="s">
        <v>117</v>
      </c>
      <c r="N406" s="133"/>
      <c r="O406" s="438" t="s">
        <v>114</v>
      </c>
      <c r="P406" s="148"/>
      <c r="Q406" s="148"/>
      <c r="R406" s="148"/>
      <c r="S406" s="148"/>
      <c r="T406" s="438" t="s">
        <v>114</v>
      </c>
      <c r="U406" s="438" t="s">
        <v>117</v>
      </c>
      <c r="V406" s="438" t="s">
        <v>114</v>
      </c>
      <c r="W406" s="438" t="s">
        <v>117</v>
      </c>
      <c r="X406" s="438" t="s">
        <v>114</v>
      </c>
      <c r="Y406" s="438" t="s">
        <v>114</v>
      </c>
      <c r="Z406" s="438" t="s">
        <v>114</v>
      </c>
      <c r="AA406" s="438" t="s">
        <v>114</v>
      </c>
      <c r="AB406" s="438" t="s">
        <v>114</v>
      </c>
      <c r="AC406" s="438" t="s">
        <v>114</v>
      </c>
      <c r="AD406" s="438" t="s">
        <v>114</v>
      </c>
      <c r="AE406" s="438" t="s">
        <v>114</v>
      </c>
      <c r="AF406" s="438" t="s">
        <v>117</v>
      </c>
      <c r="AG406" s="133"/>
      <c r="AH406" s="148"/>
      <c r="AI406" s="148"/>
      <c r="AJ406" s="148"/>
      <c r="AK406" s="148"/>
      <c r="AL406" s="148"/>
      <c r="AM406" s="148"/>
      <c r="AN406" s="148"/>
      <c r="AO406" s="133"/>
      <c r="AP406" s="133"/>
      <c r="AQ406" s="133"/>
      <c r="AR406" s="133"/>
      <c r="AS406" s="133"/>
      <c r="AT406" s="133"/>
      <c r="AU406" s="83"/>
      <c r="AV406" s="83"/>
      <c r="AW406" s="83"/>
    </row>
    <row r="407" spans="1:49">
      <c r="A407" s="575" t="s">
        <v>1256</v>
      </c>
      <c r="B407" s="148">
        <v>8</v>
      </c>
      <c r="C407" s="427" t="s">
        <v>1215</v>
      </c>
      <c r="D407" s="437">
        <v>1252773</v>
      </c>
      <c r="E407" s="148" t="s">
        <v>607</v>
      </c>
      <c r="F407" s="428">
        <v>1914</v>
      </c>
      <c r="G407" s="429">
        <v>299.42</v>
      </c>
      <c r="H407" s="428" t="s">
        <v>564</v>
      </c>
      <c r="I407" s="133"/>
      <c r="J407" s="428" t="s">
        <v>567</v>
      </c>
      <c r="K407" s="428" t="s">
        <v>179</v>
      </c>
      <c r="L407" s="148"/>
      <c r="M407" s="438" t="s">
        <v>117</v>
      </c>
      <c r="N407" s="133"/>
      <c r="O407" s="438" t="s">
        <v>114</v>
      </c>
      <c r="P407" s="148"/>
      <c r="Q407" s="148"/>
      <c r="R407" s="148"/>
      <c r="S407" s="148"/>
      <c r="T407" s="438" t="s">
        <v>114</v>
      </c>
      <c r="U407" s="438" t="s">
        <v>117</v>
      </c>
      <c r="V407" s="438" t="s">
        <v>114</v>
      </c>
      <c r="W407" s="438" t="s">
        <v>117</v>
      </c>
      <c r="X407" s="438" t="s">
        <v>114</v>
      </c>
      <c r="Y407" s="438" t="s">
        <v>114</v>
      </c>
      <c r="Z407" s="438" t="s">
        <v>114</v>
      </c>
      <c r="AA407" s="438" t="s">
        <v>114</v>
      </c>
      <c r="AB407" s="438" t="s">
        <v>114</v>
      </c>
      <c r="AC407" s="438" t="s">
        <v>114</v>
      </c>
      <c r="AD407" s="438" t="s">
        <v>114</v>
      </c>
      <c r="AE407" s="438" t="s">
        <v>114</v>
      </c>
      <c r="AF407" s="438" t="s">
        <v>114</v>
      </c>
      <c r="AG407" s="133"/>
      <c r="AH407" s="148"/>
      <c r="AI407" s="148"/>
      <c r="AJ407" s="148"/>
      <c r="AK407" s="148"/>
      <c r="AL407" s="148"/>
      <c r="AM407" s="148"/>
      <c r="AN407" s="148"/>
      <c r="AO407" s="133"/>
      <c r="AP407" s="133"/>
      <c r="AQ407" s="133"/>
      <c r="AR407" s="133"/>
      <c r="AS407" s="133"/>
      <c r="AT407" s="133"/>
      <c r="AU407" s="83"/>
      <c r="AV407" s="83"/>
      <c r="AW407" s="83"/>
    </row>
    <row r="408" spans="1:49">
      <c r="A408" s="575" t="s">
        <v>1256</v>
      </c>
      <c r="B408" s="148">
        <v>9</v>
      </c>
      <c r="C408" s="427" t="s">
        <v>1216</v>
      </c>
      <c r="D408" s="437">
        <v>1924221</v>
      </c>
      <c r="E408" s="148" t="s">
        <v>607</v>
      </c>
      <c r="F408" s="428">
        <v>1930</v>
      </c>
      <c r="G408" s="429">
        <v>459.9</v>
      </c>
      <c r="H408" s="428" t="s">
        <v>564</v>
      </c>
      <c r="I408" s="133"/>
      <c r="J408" s="428" t="s">
        <v>567</v>
      </c>
      <c r="K408" s="428" t="s">
        <v>179</v>
      </c>
      <c r="L408" s="148"/>
      <c r="M408" s="438" t="s">
        <v>117</v>
      </c>
      <c r="N408" s="133"/>
      <c r="O408" s="438" t="s">
        <v>114</v>
      </c>
      <c r="P408" s="148"/>
      <c r="Q408" s="148"/>
      <c r="R408" s="148"/>
      <c r="S408" s="148"/>
      <c r="T408" s="438" t="s">
        <v>114</v>
      </c>
      <c r="U408" s="438" t="s">
        <v>117</v>
      </c>
      <c r="V408" s="438" t="s">
        <v>114</v>
      </c>
      <c r="W408" s="438" t="s">
        <v>117</v>
      </c>
      <c r="X408" s="438" t="s">
        <v>114</v>
      </c>
      <c r="Y408" s="438" t="s">
        <v>114</v>
      </c>
      <c r="Z408" s="438" t="s">
        <v>114</v>
      </c>
      <c r="AA408" s="438" t="s">
        <v>114</v>
      </c>
      <c r="AB408" s="438" t="s">
        <v>114</v>
      </c>
      <c r="AC408" s="438" t="s">
        <v>114</v>
      </c>
      <c r="AD408" s="438" t="s">
        <v>114</v>
      </c>
      <c r="AE408" s="438" t="s">
        <v>114</v>
      </c>
      <c r="AF408" s="438" t="s">
        <v>117</v>
      </c>
      <c r="AG408" s="133"/>
      <c r="AH408" s="148"/>
      <c r="AI408" s="148"/>
      <c r="AJ408" s="148"/>
      <c r="AK408" s="148"/>
      <c r="AL408" s="148"/>
      <c r="AM408" s="148"/>
      <c r="AN408" s="148"/>
      <c r="AO408" s="133"/>
      <c r="AP408" s="133"/>
      <c r="AQ408" s="133"/>
      <c r="AR408" s="133"/>
      <c r="AS408" s="133"/>
      <c r="AT408" s="133"/>
      <c r="AU408" s="83"/>
      <c r="AV408" s="83"/>
      <c r="AW408" s="83"/>
    </row>
    <row r="409" spans="1:49">
      <c r="A409" s="575" t="s">
        <v>1256</v>
      </c>
      <c r="B409" s="148">
        <v>10</v>
      </c>
      <c r="C409" s="427" t="s">
        <v>1217</v>
      </c>
      <c r="D409" s="437">
        <v>1893720</v>
      </c>
      <c r="E409" s="148" t="s">
        <v>607</v>
      </c>
      <c r="F409" s="428">
        <v>1920</v>
      </c>
      <c r="G409" s="429">
        <v>452.61</v>
      </c>
      <c r="H409" s="428" t="s">
        <v>564</v>
      </c>
      <c r="I409" s="133"/>
      <c r="J409" s="428" t="s">
        <v>567</v>
      </c>
      <c r="K409" s="428" t="s">
        <v>179</v>
      </c>
      <c r="L409" s="148"/>
      <c r="M409" s="438" t="s">
        <v>117</v>
      </c>
      <c r="N409" s="133"/>
      <c r="O409" s="438" t="s">
        <v>114</v>
      </c>
      <c r="P409" s="148"/>
      <c r="Q409" s="148"/>
      <c r="R409" s="148"/>
      <c r="S409" s="148"/>
      <c r="T409" s="438" t="s">
        <v>114</v>
      </c>
      <c r="U409" s="438" t="s">
        <v>117</v>
      </c>
      <c r="V409" s="438" t="s">
        <v>114</v>
      </c>
      <c r="W409" s="438" t="s">
        <v>117</v>
      </c>
      <c r="X409" s="438" t="s">
        <v>114</v>
      </c>
      <c r="Y409" s="438" t="s">
        <v>114</v>
      </c>
      <c r="Z409" s="438" t="s">
        <v>114</v>
      </c>
      <c r="AA409" s="438" t="s">
        <v>114</v>
      </c>
      <c r="AB409" s="438" t="s">
        <v>114</v>
      </c>
      <c r="AC409" s="438" t="s">
        <v>114</v>
      </c>
      <c r="AD409" s="438" t="s">
        <v>114</v>
      </c>
      <c r="AE409" s="438" t="s">
        <v>114</v>
      </c>
      <c r="AF409" s="438" t="s">
        <v>117</v>
      </c>
      <c r="AG409" s="133"/>
      <c r="AH409" s="148"/>
      <c r="AI409" s="148"/>
      <c r="AJ409" s="148"/>
      <c r="AK409" s="148"/>
      <c r="AL409" s="148"/>
      <c r="AM409" s="148"/>
      <c r="AN409" s="148"/>
      <c r="AO409" s="133"/>
      <c r="AP409" s="133"/>
      <c r="AQ409" s="133"/>
      <c r="AR409" s="133"/>
      <c r="AS409" s="133"/>
      <c r="AT409" s="133"/>
      <c r="AU409" s="83"/>
      <c r="AV409" s="83"/>
      <c r="AW409" s="83"/>
    </row>
    <row r="410" spans="1:49">
      <c r="A410" s="575" t="s">
        <v>1256</v>
      </c>
      <c r="B410" s="148">
        <v>11</v>
      </c>
      <c r="C410" s="427" t="s">
        <v>1218</v>
      </c>
      <c r="D410" s="437">
        <v>2478810</v>
      </c>
      <c r="E410" s="148" t="s">
        <v>607</v>
      </c>
      <c r="F410" s="428">
        <v>1920</v>
      </c>
      <c r="G410" s="429">
        <v>592.45000000000005</v>
      </c>
      <c r="H410" s="428" t="s">
        <v>564</v>
      </c>
      <c r="I410" s="133"/>
      <c r="J410" s="428" t="s">
        <v>567</v>
      </c>
      <c r="K410" s="428" t="s">
        <v>179</v>
      </c>
      <c r="L410" s="148"/>
      <c r="M410" s="438" t="s">
        <v>117</v>
      </c>
      <c r="N410" s="133"/>
      <c r="O410" s="438" t="s">
        <v>114</v>
      </c>
      <c r="P410" s="148"/>
      <c r="Q410" s="148"/>
      <c r="R410" s="148"/>
      <c r="S410" s="148"/>
      <c r="T410" s="438" t="s">
        <v>114</v>
      </c>
      <c r="U410" s="438" t="s">
        <v>117</v>
      </c>
      <c r="V410" s="438" t="s">
        <v>114</v>
      </c>
      <c r="W410" s="438" t="s">
        <v>117</v>
      </c>
      <c r="X410" s="438" t="s">
        <v>114</v>
      </c>
      <c r="Y410" s="438" t="s">
        <v>114</v>
      </c>
      <c r="Z410" s="438" t="s">
        <v>114</v>
      </c>
      <c r="AA410" s="438" t="s">
        <v>114</v>
      </c>
      <c r="AB410" s="438" t="s">
        <v>114</v>
      </c>
      <c r="AC410" s="438" t="s">
        <v>114</v>
      </c>
      <c r="AD410" s="438" t="s">
        <v>114</v>
      </c>
      <c r="AE410" s="438" t="s">
        <v>114</v>
      </c>
      <c r="AF410" s="438" t="s">
        <v>117</v>
      </c>
      <c r="AG410" s="133"/>
      <c r="AH410" s="148"/>
      <c r="AI410" s="148"/>
      <c r="AJ410" s="148"/>
      <c r="AK410" s="148"/>
      <c r="AL410" s="148"/>
      <c r="AM410" s="148"/>
      <c r="AN410" s="148"/>
      <c r="AO410" s="133"/>
      <c r="AP410" s="133"/>
      <c r="AQ410" s="133"/>
      <c r="AR410" s="133"/>
      <c r="AS410" s="133"/>
      <c r="AT410" s="133"/>
      <c r="AU410" s="83"/>
      <c r="AV410" s="83"/>
      <c r="AW410" s="83"/>
    </row>
    <row r="411" spans="1:49">
      <c r="A411" s="575" t="s">
        <v>1256</v>
      </c>
      <c r="B411" s="148">
        <v>12</v>
      </c>
      <c r="C411" s="427" t="s">
        <v>1219</v>
      </c>
      <c r="D411" s="437">
        <v>839477</v>
      </c>
      <c r="E411" s="148" t="s">
        <v>607</v>
      </c>
      <c r="F411" s="428">
        <v>1899</v>
      </c>
      <c r="G411" s="429">
        <v>200.64</v>
      </c>
      <c r="H411" s="428" t="s">
        <v>564</v>
      </c>
      <c r="I411" s="133"/>
      <c r="J411" s="428" t="s">
        <v>567</v>
      </c>
      <c r="K411" s="428" t="s">
        <v>179</v>
      </c>
      <c r="L411" s="148"/>
      <c r="M411" s="438" t="s">
        <v>117</v>
      </c>
      <c r="N411" s="133"/>
      <c r="O411" s="438" t="s">
        <v>114</v>
      </c>
      <c r="P411" s="148"/>
      <c r="Q411" s="148"/>
      <c r="R411" s="148"/>
      <c r="S411" s="148"/>
      <c r="T411" s="438" t="s">
        <v>114</v>
      </c>
      <c r="U411" s="438" t="s">
        <v>117</v>
      </c>
      <c r="V411" s="438" t="s">
        <v>114</v>
      </c>
      <c r="W411" s="438" t="s">
        <v>117</v>
      </c>
      <c r="X411" s="438" t="s">
        <v>114</v>
      </c>
      <c r="Y411" s="438" t="s">
        <v>114</v>
      </c>
      <c r="Z411" s="438" t="s">
        <v>114</v>
      </c>
      <c r="AA411" s="438" t="s">
        <v>114</v>
      </c>
      <c r="AB411" s="438" t="s">
        <v>114</v>
      </c>
      <c r="AC411" s="438" t="s">
        <v>114</v>
      </c>
      <c r="AD411" s="438" t="s">
        <v>114</v>
      </c>
      <c r="AE411" s="438" t="s">
        <v>114</v>
      </c>
      <c r="AF411" s="438" t="s">
        <v>117</v>
      </c>
      <c r="AG411" s="133"/>
      <c r="AH411" s="148"/>
      <c r="AI411" s="148"/>
      <c r="AJ411" s="148"/>
      <c r="AK411" s="148"/>
      <c r="AL411" s="148"/>
      <c r="AM411" s="148"/>
      <c r="AN411" s="148"/>
      <c r="AO411" s="133"/>
      <c r="AP411" s="133"/>
      <c r="AQ411" s="133"/>
      <c r="AR411" s="133"/>
      <c r="AS411" s="133"/>
      <c r="AT411" s="133"/>
      <c r="AU411" s="83"/>
      <c r="AV411" s="83"/>
      <c r="AW411" s="83"/>
    </row>
    <row r="412" spans="1:49">
      <c r="A412" s="575" t="s">
        <v>1256</v>
      </c>
      <c r="B412" s="148">
        <v>13</v>
      </c>
      <c r="C412" s="427" t="s">
        <v>1220</v>
      </c>
      <c r="D412" s="437">
        <v>1663683</v>
      </c>
      <c r="E412" s="148" t="s">
        <v>607</v>
      </c>
      <c r="F412" s="428">
        <v>1930</v>
      </c>
      <c r="G412" s="429">
        <v>397.63</v>
      </c>
      <c r="H412" s="428" t="s">
        <v>564</v>
      </c>
      <c r="I412" s="133"/>
      <c r="J412" s="428" t="s">
        <v>567</v>
      </c>
      <c r="K412" s="428" t="s">
        <v>561</v>
      </c>
      <c r="L412" s="148"/>
      <c r="M412" s="438" t="s">
        <v>117</v>
      </c>
      <c r="N412" s="133"/>
      <c r="O412" s="438" t="s">
        <v>114</v>
      </c>
      <c r="P412" s="148"/>
      <c r="Q412" s="148"/>
      <c r="R412" s="148"/>
      <c r="S412" s="148"/>
      <c r="T412" s="438" t="s">
        <v>114</v>
      </c>
      <c r="U412" s="438" t="s">
        <v>117</v>
      </c>
      <c r="V412" s="438" t="s">
        <v>114</v>
      </c>
      <c r="W412" s="438" t="s">
        <v>117</v>
      </c>
      <c r="X412" s="438" t="s">
        <v>114</v>
      </c>
      <c r="Y412" s="438" t="s">
        <v>114</v>
      </c>
      <c r="Z412" s="438" t="s">
        <v>114</v>
      </c>
      <c r="AA412" s="438" t="s">
        <v>114</v>
      </c>
      <c r="AB412" s="438" t="s">
        <v>114</v>
      </c>
      <c r="AC412" s="438" t="s">
        <v>114</v>
      </c>
      <c r="AD412" s="438" t="s">
        <v>114</v>
      </c>
      <c r="AE412" s="438" t="s">
        <v>114</v>
      </c>
      <c r="AF412" s="438" t="s">
        <v>114</v>
      </c>
      <c r="AG412" s="133"/>
      <c r="AH412" s="148"/>
      <c r="AI412" s="148"/>
      <c r="AJ412" s="148"/>
      <c r="AK412" s="148"/>
      <c r="AL412" s="148"/>
      <c r="AM412" s="148"/>
      <c r="AN412" s="148"/>
      <c r="AO412" s="133"/>
      <c r="AP412" s="133"/>
      <c r="AQ412" s="133"/>
      <c r="AR412" s="133"/>
      <c r="AS412" s="133"/>
      <c r="AT412" s="133"/>
      <c r="AU412" s="83"/>
      <c r="AV412" s="83"/>
      <c r="AW412" s="83"/>
    </row>
    <row r="413" spans="1:49">
      <c r="A413" s="575" t="s">
        <v>1256</v>
      </c>
      <c r="B413" s="148">
        <v>14</v>
      </c>
      <c r="C413" s="427" t="s">
        <v>1221</v>
      </c>
      <c r="D413" s="437">
        <v>1734184</v>
      </c>
      <c r="E413" s="148" t="s">
        <v>607</v>
      </c>
      <c r="F413" s="428">
        <v>1930</v>
      </c>
      <c r="G413" s="429">
        <v>414.48</v>
      </c>
      <c r="H413" s="428" t="s">
        <v>564</v>
      </c>
      <c r="I413" s="133"/>
      <c r="J413" s="428" t="s">
        <v>567</v>
      </c>
      <c r="K413" s="428" t="s">
        <v>179</v>
      </c>
      <c r="L413" s="148"/>
      <c r="M413" s="438" t="s">
        <v>117</v>
      </c>
      <c r="N413" s="133"/>
      <c r="O413" s="438" t="s">
        <v>114</v>
      </c>
      <c r="P413" s="148"/>
      <c r="Q413" s="148"/>
      <c r="R413" s="148"/>
      <c r="S413" s="148"/>
      <c r="T413" s="438" t="s">
        <v>114</v>
      </c>
      <c r="U413" s="438" t="s">
        <v>117</v>
      </c>
      <c r="V413" s="438" t="s">
        <v>114</v>
      </c>
      <c r="W413" s="438" t="s">
        <v>117</v>
      </c>
      <c r="X413" s="438" t="s">
        <v>114</v>
      </c>
      <c r="Y413" s="438" t="s">
        <v>114</v>
      </c>
      <c r="Z413" s="438" t="s">
        <v>114</v>
      </c>
      <c r="AA413" s="438" t="s">
        <v>114</v>
      </c>
      <c r="AB413" s="438" t="s">
        <v>114</v>
      </c>
      <c r="AC413" s="438" t="s">
        <v>114</v>
      </c>
      <c r="AD413" s="438" t="s">
        <v>114</v>
      </c>
      <c r="AE413" s="438" t="s">
        <v>114</v>
      </c>
      <c r="AF413" s="438" t="s">
        <v>117</v>
      </c>
      <c r="AG413" s="133"/>
      <c r="AH413" s="148"/>
      <c r="AI413" s="148"/>
      <c r="AJ413" s="148"/>
      <c r="AK413" s="148"/>
      <c r="AL413" s="148"/>
      <c r="AM413" s="148"/>
      <c r="AN413" s="148"/>
      <c r="AO413" s="133"/>
      <c r="AP413" s="133"/>
      <c r="AQ413" s="133"/>
      <c r="AR413" s="133"/>
      <c r="AS413" s="133"/>
      <c r="AT413" s="133"/>
      <c r="AU413" s="83"/>
      <c r="AV413" s="83"/>
      <c r="AW413" s="83"/>
    </row>
    <row r="414" spans="1:49">
      <c r="A414" s="575" t="s">
        <v>1256</v>
      </c>
      <c r="B414" s="148">
        <v>15</v>
      </c>
      <c r="C414" s="427" t="s">
        <v>1222</v>
      </c>
      <c r="D414" s="437">
        <v>721028</v>
      </c>
      <c r="E414" s="148" t="s">
        <v>607</v>
      </c>
      <c r="F414" s="428">
        <v>1936</v>
      </c>
      <c r="G414" s="429">
        <v>172.33</v>
      </c>
      <c r="H414" s="428" t="s">
        <v>565</v>
      </c>
      <c r="I414" s="133"/>
      <c r="J414" s="428" t="s">
        <v>567</v>
      </c>
      <c r="K414" s="428" t="s">
        <v>179</v>
      </c>
      <c r="L414" s="148"/>
      <c r="M414" s="438" t="s">
        <v>117</v>
      </c>
      <c r="N414" s="133"/>
      <c r="O414" s="438" t="s">
        <v>114</v>
      </c>
      <c r="P414" s="148"/>
      <c r="Q414" s="148"/>
      <c r="R414" s="148"/>
      <c r="S414" s="148"/>
      <c r="T414" s="438" t="s">
        <v>114</v>
      </c>
      <c r="U414" s="438" t="s">
        <v>117</v>
      </c>
      <c r="V414" s="438" t="s">
        <v>114</v>
      </c>
      <c r="W414" s="438" t="s">
        <v>117</v>
      </c>
      <c r="X414" s="438" t="s">
        <v>114</v>
      </c>
      <c r="Y414" s="438" t="s">
        <v>114</v>
      </c>
      <c r="Z414" s="438" t="s">
        <v>114</v>
      </c>
      <c r="AA414" s="438" t="s">
        <v>114</v>
      </c>
      <c r="AB414" s="438" t="s">
        <v>114</v>
      </c>
      <c r="AC414" s="438" t="s">
        <v>114</v>
      </c>
      <c r="AD414" s="438" t="s">
        <v>114</v>
      </c>
      <c r="AE414" s="438" t="s">
        <v>114</v>
      </c>
      <c r="AF414" s="438" t="s">
        <v>114</v>
      </c>
      <c r="AG414" s="133"/>
      <c r="AH414" s="148"/>
      <c r="AI414" s="148"/>
      <c r="AJ414" s="148"/>
      <c r="AK414" s="148"/>
      <c r="AL414" s="148"/>
      <c r="AM414" s="148"/>
      <c r="AN414" s="148"/>
      <c r="AO414" s="133"/>
      <c r="AP414" s="133"/>
      <c r="AQ414" s="133"/>
      <c r="AR414" s="133"/>
      <c r="AS414" s="133"/>
      <c r="AT414" s="133"/>
      <c r="AU414" s="83"/>
      <c r="AV414" s="83"/>
      <c r="AW414" s="83"/>
    </row>
    <row r="415" spans="1:49">
      <c r="A415" s="575" t="s">
        <v>1256</v>
      </c>
      <c r="B415" s="148">
        <v>16</v>
      </c>
      <c r="C415" s="427" t="s">
        <v>1223</v>
      </c>
      <c r="D415" s="437">
        <v>1748158</v>
      </c>
      <c r="E415" s="148" t="s">
        <v>607</v>
      </c>
      <c r="F415" s="428">
        <v>1935</v>
      </c>
      <c r="G415" s="429">
        <v>417.82</v>
      </c>
      <c r="H415" s="428" t="s">
        <v>564</v>
      </c>
      <c r="I415" s="133"/>
      <c r="J415" s="428" t="s">
        <v>567</v>
      </c>
      <c r="K415" s="428" t="s">
        <v>179</v>
      </c>
      <c r="L415" s="148"/>
      <c r="M415" s="438" t="s">
        <v>117</v>
      </c>
      <c r="N415" s="133"/>
      <c r="O415" s="438" t="s">
        <v>114</v>
      </c>
      <c r="P415" s="148"/>
      <c r="Q415" s="148"/>
      <c r="R415" s="148"/>
      <c r="S415" s="148"/>
      <c r="T415" s="438" t="s">
        <v>114</v>
      </c>
      <c r="U415" s="438" t="s">
        <v>117</v>
      </c>
      <c r="V415" s="438" t="s">
        <v>114</v>
      </c>
      <c r="W415" s="438" t="s">
        <v>117</v>
      </c>
      <c r="X415" s="438" t="s">
        <v>114</v>
      </c>
      <c r="Y415" s="438" t="s">
        <v>114</v>
      </c>
      <c r="Z415" s="438" t="s">
        <v>114</v>
      </c>
      <c r="AA415" s="438" t="s">
        <v>114</v>
      </c>
      <c r="AB415" s="438" t="s">
        <v>114</v>
      </c>
      <c r="AC415" s="438" t="s">
        <v>114</v>
      </c>
      <c r="AD415" s="438" t="s">
        <v>114</v>
      </c>
      <c r="AE415" s="438" t="s">
        <v>114</v>
      </c>
      <c r="AF415" s="438" t="s">
        <v>117</v>
      </c>
      <c r="AG415" s="133"/>
      <c r="AH415" s="148"/>
      <c r="AI415" s="148"/>
      <c r="AJ415" s="148"/>
      <c r="AK415" s="148"/>
      <c r="AL415" s="148"/>
      <c r="AM415" s="148"/>
      <c r="AN415" s="148"/>
      <c r="AO415" s="133"/>
      <c r="AP415" s="133"/>
      <c r="AQ415" s="133"/>
      <c r="AR415" s="133"/>
      <c r="AS415" s="133"/>
      <c r="AT415" s="133"/>
      <c r="AU415" s="83"/>
      <c r="AV415" s="83"/>
      <c r="AW415" s="83"/>
    </row>
    <row r="416" spans="1:49">
      <c r="A416" s="575" t="s">
        <v>1256</v>
      </c>
      <c r="B416" s="148">
        <v>17</v>
      </c>
      <c r="C416" s="427" t="s">
        <v>1224</v>
      </c>
      <c r="D416" s="437">
        <v>2088987</v>
      </c>
      <c r="E416" s="148" t="s">
        <v>607</v>
      </c>
      <c r="F416" s="428">
        <v>1935</v>
      </c>
      <c r="G416" s="429">
        <v>499.28</v>
      </c>
      <c r="H416" s="428" t="s">
        <v>564</v>
      </c>
      <c r="I416" s="133"/>
      <c r="J416" s="428" t="s">
        <v>567</v>
      </c>
      <c r="K416" s="428" t="s">
        <v>179</v>
      </c>
      <c r="L416" s="148"/>
      <c r="M416" s="438" t="s">
        <v>117</v>
      </c>
      <c r="N416" s="133"/>
      <c r="O416" s="438" t="s">
        <v>114</v>
      </c>
      <c r="P416" s="148"/>
      <c r="Q416" s="148"/>
      <c r="R416" s="148"/>
      <c r="S416" s="148"/>
      <c r="T416" s="438" t="s">
        <v>114</v>
      </c>
      <c r="U416" s="438" t="s">
        <v>117</v>
      </c>
      <c r="V416" s="438" t="s">
        <v>114</v>
      </c>
      <c r="W416" s="438" t="s">
        <v>117</v>
      </c>
      <c r="X416" s="438" t="s">
        <v>114</v>
      </c>
      <c r="Y416" s="438" t="s">
        <v>114</v>
      </c>
      <c r="Z416" s="438" t="s">
        <v>114</v>
      </c>
      <c r="AA416" s="438" t="s">
        <v>114</v>
      </c>
      <c r="AB416" s="438" t="s">
        <v>114</v>
      </c>
      <c r="AC416" s="438" t="s">
        <v>114</v>
      </c>
      <c r="AD416" s="438" t="s">
        <v>114</v>
      </c>
      <c r="AE416" s="438" t="s">
        <v>114</v>
      </c>
      <c r="AF416" s="438" t="s">
        <v>117</v>
      </c>
      <c r="AG416" s="133"/>
      <c r="AH416" s="148"/>
      <c r="AI416" s="148"/>
      <c r="AJ416" s="148"/>
      <c r="AK416" s="148"/>
      <c r="AL416" s="148"/>
      <c r="AM416" s="148"/>
      <c r="AN416" s="148"/>
      <c r="AO416" s="133"/>
      <c r="AP416" s="133"/>
      <c r="AQ416" s="133"/>
      <c r="AR416" s="133"/>
      <c r="AS416" s="133"/>
      <c r="AT416" s="133"/>
      <c r="AU416" s="83"/>
      <c r="AV416" s="83"/>
      <c r="AW416" s="83"/>
    </row>
    <row r="417" spans="1:49">
      <c r="A417" s="575" t="s">
        <v>1256</v>
      </c>
      <c r="B417" s="148">
        <v>18</v>
      </c>
      <c r="C417" s="427" t="s">
        <v>1225</v>
      </c>
      <c r="D417" s="437">
        <v>2999635</v>
      </c>
      <c r="E417" s="148" t="s">
        <v>607</v>
      </c>
      <c r="F417" s="428">
        <v>1869</v>
      </c>
      <c r="G417" s="429">
        <v>716.93</v>
      </c>
      <c r="H417" s="428" t="s">
        <v>564</v>
      </c>
      <c r="I417" s="133"/>
      <c r="J417" s="428" t="s">
        <v>567</v>
      </c>
      <c r="K417" s="428" t="s">
        <v>560</v>
      </c>
      <c r="L417" s="148"/>
      <c r="M417" s="438" t="s">
        <v>117</v>
      </c>
      <c r="N417" s="133"/>
      <c r="O417" s="438" t="s">
        <v>114</v>
      </c>
      <c r="P417" s="148"/>
      <c r="Q417" s="148"/>
      <c r="R417" s="148"/>
      <c r="S417" s="148"/>
      <c r="T417" s="438" t="s">
        <v>114</v>
      </c>
      <c r="U417" s="438" t="s">
        <v>117</v>
      </c>
      <c r="V417" s="438" t="s">
        <v>114</v>
      </c>
      <c r="W417" s="438" t="s">
        <v>117</v>
      </c>
      <c r="X417" s="438" t="s">
        <v>114</v>
      </c>
      <c r="Y417" s="438" t="s">
        <v>114</v>
      </c>
      <c r="Z417" s="438" t="s">
        <v>114</v>
      </c>
      <c r="AA417" s="438" t="s">
        <v>114</v>
      </c>
      <c r="AB417" s="438" t="s">
        <v>114</v>
      </c>
      <c r="AC417" s="438" t="s">
        <v>114</v>
      </c>
      <c r="AD417" s="438" t="s">
        <v>114</v>
      </c>
      <c r="AE417" s="438" t="s">
        <v>114</v>
      </c>
      <c r="AF417" s="438" t="s">
        <v>117</v>
      </c>
      <c r="AG417" s="133"/>
      <c r="AH417" s="148"/>
      <c r="AI417" s="148"/>
      <c r="AJ417" s="148"/>
      <c r="AK417" s="148"/>
      <c r="AL417" s="148"/>
      <c r="AM417" s="148"/>
      <c r="AN417" s="148"/>
      <c r="AO417" s="133"/>
      <c r="AP417" s="133"/>
      <c r="AQ417" s="133"/>
      <c r="AR417" s="133"/>
      <c r="AS417" s="133"/>
      <c r="AT417" s="133"/>
      <c r="AU417" s="83"/>
      <c r="AV417" s="83"/>
      <c r="AW417" s="83"/>
    </row>
    <row r="418" spans="1:49">
      <c r="A418" s="575" t="s">
        <v>1256</v>
      </c>
      <c r="B418" s="148">
        <v>19</v>
      </c>
      <c r="C418" s="427" t="s">
        <v>1226</v>
      </c>
      <c r="D418" s="437">
        <v>1089220</v>
      </c>
      <c r="E418" s="148" t="s">
        <v>607</v>
      </c>
      <c r="F418" s="428">
        <v>1929</v>
      </c>
      <c r="G418" s="429">
        <v>260.33</v>
      </c>
      <c r="H418" s="428" t="s">
        <v>565</v>
      </c>
      <c r="I418" s="133"/>
      <c r="J418" s="428" t="s">
        <v>567</v>
      </c>
      <c r="K418" s="428" t="s">
        <v>562</v>
      </c>
      <c r="L418" s="148"/>
      <c r="M418" s="438" t="s">
        <v>117</v>
      </c>
      <c r="N418" s="133"/>
      <c r="O418" s="438" t="s">
        <v>114</v>
      </c>
      <c r="P418" s="148"/>
      <c r="Q418" s="148"/>
      <c r="R418" s="148"/>
      <c r="S418" s="148"/>
      <c r="T418" s="438" t="s">
        <v>114</v>
      </c>
      <c r="U418" s="438" t="s">
        <v>117</v>
      </c>
      <c r="V418" s="438" t="s">
        <v>114</v>
      </c>
      <c r="W418" s="438" t="s">
        <v>117</v>
      </c>
      <c r="X418" s="438" t="s">
        <v>114</v>
      </c>
      <c r="Y418" s="438" t="s">
        <v>114</v>
      </c>
      <c r="Z418" s="438" t="s">
        <v>114</v>
      </c>
      <c r="AA418" s="438" t="s">
        <v>114</v>
      </c>
      <c r="AB418" s="438" t="s">
        <v>114</v>
      </c>
      <c r="AC418" s="438" t="s">
        <v>114</v>
      </c>
      <c r="AD418" s="438" t="s">
        <v>114</v>
      </c>
      <c r="AE418" s="438" t="s">
        <v>114</v>
      </c>
      <c r="AF418" s="438" t="s">
        <v>114</v>
      </c>
      <c r="AG418" s="133"/>
      <c r="AH418" s="148"/>
      <c r="AI418" s="148"/>
      <c r="AJ418" s="148"/>
      <c r="AK418" s="148"/>
      <c r="AL418" s="148"/>
      <c r="AM418" s="148"/>
      <c r="AN418" s="148"/>
      <c r="AO418" s="133"/>
      <c r="AP418" s="133"/>
      <c r="AQ418" s="133"/>
      <c r="AR418" s="133"/>
      <c r="AS418" s="133"/>
      <c r="AT418" s="133"/>
      <c r="AU418" s="83"/>
      <c r="AV418" s="83"/>
      <c r="AW418" s="83"/>
    </row>
    <row r="419" spans="1:49">
      <c r="A419" s="575" t="s">
        <v>1256</v>
      </c>
      <c r="B419" s="148">
        <v>20</v>
      </c>
      <c r="C419" s="427" t="s">
        <v>1227</v>
      </c>
      <c r="D419" s="437">
        <v>613165</v>
      </c>
      <c r="E419" s="148" t="s">
        <v>607</v>
      </c>
      <c r="F419" s="428">
        <v>1951</v>
      </c>
      <c r="G419" s="429">
        <v>146.55000000000001</v>
      </c>
      <c r="H419" s="428" t="s">
        <v>565</v>
      </c>
      <c r="I419" s="133"/>
      <c r="J419" s="428" t="s">
        <v>567</v>
      </c>
      <c r="K419" s="428" t="s">
        <v>561</v>
      </c>
      <c r="L419" s="148"/>
      <c r="M419" s="438" t="s">
        <v>117</v>
      </c>
      <c r="N419" s="133"/>
      <c r="O419" s="438" t="s">
        <v>114</v>
      </c>
      <c r="P419" s="148"/>
      <c r="Q419" s="148"/>
      <c r="R419" s="148"/>
      <c r="S419" s="148"/>
      <c r="T419" s="438" t="s">
        <v>114</v>
      </c>
      <c r="U419" s="438" t="s">
        <v>117</v>
      </c>
      <c r="V419" s="438" t="s">
        <v>114</v>
      </c>
      <c r="W419" s="438" t="s">
        <v>117</v>
      </c>
      <c r="X419" s="438" t="s">
        <v>114</v>
      </c>
      <c r="Y419" s="438" t="s">
        <v>114</v>
      </c>
      <c r="Z419" s="438" t="s">
        <v>114</v>
      </c>
      <c r="AA419" s="438" t="s">
        <v>114</v>
      </c>
      <c r="AB419" s="438" t="s">
        <v>114</v>
      </c>
      <c r="AC419" s="438" t="s">
        <v>114</v>
      </c>
      <c r="AD419" s="438" t="s">
        <v>114</v>
      </c>
      <c r="AE419" s="438" t="s">
        <v>114</v>
      </c>
      <c r="AF419" s="438" t="s">
        <v>117</v>
      </c>
      <c r="AG419" s="133"/>
      <c r="AH419" s="148"/>
      <c r="AI419" s="148"/>
      <c r="AJ419" s="148"/>
      <c r="AK419" s="148"/>
      <c r="AL419" s="148"/>
      <c r="AM419" s="148"/>
      <c r="AN419" s="148"/>
      <c r="AO419" s="133"/>
      <c r="AP419" s="133"/>
      <c r="AQ419" s="133"/>
      <c r="AR419" s="133"/>
      <c r="AS419" s="133"/>
      <c r="AT419" s="133"/>
      <c r="AU419" s="83"/>
      <c r="AV419" s="83"/>
      <c r="AW419" s="83"/>
    </row>
    <row r="420" spans="1:49">
      <c r="A420" s="575" t="s">
        <v>1256</v>
      </c>
      <c r="B420" s="148">
        <v>21</v>
      </c>
      <c r="C420" s="427" t="s">
        <v>1228</v>
      </c>
      <c r="D420" s="437">
        <v>1966898</v>
      </c>
      <c r="E420" s="148" t="s">
        <v>607</v>
      </c>
      <c r="F420" s="428">
        <v>1950</v>
      </c>
      <c r="G420" s="429">
        <v>470.1</v>
      </c>
      <c r="H420" s="428" t="s">
        <v>564</v>
      </c>
      <c r="I420" s="133"/>
      <c r="J420" s="428" t="s">
        <v>567</v>
      </c>
      <c r="K420" s="428" t="s">
        <v>561</v>
      </c>
      <c r="L420" s="148"/>
      <c r="M420" s="438" t="s">
        <v>117</v>
      </c>
      <c r="N420" s="133"/>
      <c r="O420" s="438" t="s">
        <v>114</v>
      </c>
      <c r="P420" s="148"/>
      <c r="Q420" s="148"/>
      <c r="R420" s="148"/>
      <c r="S420" s="148"/>
      <c r="T420" s="438" t="s">
        <v>114</v>
      </c>
      <c r="U420" s="438" t="s">
        <v>117</v>
      </c>
      <c r="V420" s="438" t="s">
        <v>114</v>
      </c>
      <c r="W420" s="438" t="s">
        <v>117</v>
      </c>
      <c r="X420" s="438" t="s">
        <v>114</v>
      </c>
      <c r="Y420" s="438" t="s">
        <v>114</v>
      </c>
      <c r="Z420" s="438" t="s">
        <v>114</v>
      </c>
      <c r="AA420" s="438" t="s">
        <v>114</v>
      </c>
      <c r="AB420" s="438" t="s">
        <v>114</v>
      </c>
      <c r="AC420" s="438" t="s">
        <v>114</v>
      </c>
      <c r="AD420" s="438" t="s">
        <v>114</v>
      </c>
      <c r="AE420" s="438" t="s">
        <v>114</v>
      </c>
      <c r="AF420" s="438" t="s">
        <v>117</v>
      </c>
      <c r="AG420" s="133"/>
      <c r="AH420" s="148"/>
      <c r="AI420" s="148"/>
      <c r="AJ420" s="148"/>
      <c r="AK420" s="148"/>
      <c r="AL420" s="148"/>
      <c r="AM420" s="148"/>
      <c r="AN420" s="148"/>
      <c r="AO420" s="133"/>
      <c r="AP420" s="133"/>
      <c r="AQ420" s="133"/>
      <c r="AR420" s="133"/>
      <c r="AS420" s="133"/>
      <c r="AT420" s="133"/>
      <c r="AU420" s="83"/>
      <c r="AV420" s="83"/>
      <c r="AW420" s="83"/>
    </row>
    <row r="421" spans="1:49">
      <c r="A421" s="575" t="s">
        <v>1256</v>
      </c>
      <c r="B421" s="148">
        <v>22</v>
      </c>
      <c r="C421" s="427" t="s">
        <v>1229</v>
      </c>
      <c r="D421" s="437">
        <v>951316</v>
      </c>
      <c r="E421" s="148" t="s">
        <v>607</v>
      </c>
      <c r="F421" s="428">
        <v>1935</v>
      </c>
      <c r="G421" s="429">
        <v>227.37</v>
      </c>
      <c r="H421" s="428" t="s">
        <v>565</v>
      </c>
      <c r="I421" s="133"/>
      <c r="J421" s="428" t="s">
        <v>567</v>
      </c>
      <c r="K421" s="428" t="s">
        <v>560</v>
      </c>
      <c r="L421" s="148"/>
      <c r="M421" s="438" t="s">
        <v>117</v>
      </c>
      <c r="N421" s="133"/>
      <c r="O421" s="438" t="s">
        <v>114</v>
      </c>
      <c r="P421" s="148"/>
      <c r="Q421" s="148"/>
      <c r="R421" s="148"/>
      <c r="S421" s="148"/>
      <c r="T421" s="438" t="s">
        <v>114</v>
      </c>
      <c r="U421" s="438" t="s">
        <v>117</v>
      </c>
      <c r="V421" s="438" t="s">
        <v>114</v>
      </c>
      <c r="W421" s="438" t="s">
        <v>117</v>
      </c>
      <c r="X421" s="438" t="s">
        <v>114</v>
      </c>
      <c r="Y421" s="438" t="s">
        <v>114</v>
      </c>
      <c r="Z421" s="438" t="s">
        <v>114</v>
      </c>
      <c r="AA421" s="438" t="s">
        <v>114</v>
      </c>
      <c r="AB421" s="438" t="s">
        <v>114</v>
      </c>
      <c r="AC421" s="438" t="s">
        <v>114</v>
      </c>
      <c r="AD421" s="438" t="s">
        <v>114</v>
      </c>
      <c r="AE421" s="438" t="s">
        <v>114</v>
      </c>
      <c r="AF421" s="438" t="s">
        <v>114</v>
      </c>
      <c r="AG421" s="133"/>
      <c r="AH421" s="148"/>
      <c r="AI421" s="148"/>
      <c r="AJ421" s="148"/>
      <c r="AK421" s="148"/>
      <c r="AL421" s="148"/>
      <c r="AM421" s="148"/>
      <c r="AN421" s="148"/>
      <c r="AO421" s="133"/>
      <c r="AP421" s="133"/>
      <c r="AQ421" s="133"/>
      <c r="AR421" s="133"/>
      <c r="AS421" s="133"/>
      <c r="AT421" s="133"/>
      <c r="AU421" s="83"/>
      <c r="AV421" s="83"/>
      <c r="AW421" s="83"/>
    </row>
    <row r="422" spans="1:49">
      <c r="A422" s="575" t="s">
        <v>1256</v>
      </c>
      <c r="B422" s="148">
        <v>23</v>
      </c>
      <c r="C422" s="427" t="s">
        <v>1230</v>
      </c>
      <c r="D422" s="437">
        <v>5235732</v>
      </c>
      <c r="E422" s="148" t="s">
        <v>607</v>
      </c>
      <c r="F422" s="428">
        <v>1974</v>
      </c>
      <c r="G422" s="429">
        <v>1251.3699999999999</v>
      </c>
      <c r="H422" s="428" t="s">
        <v>564</v>
      </c>
      <c r="I422" s="133"/>
      <c r="J422" s="428" t="s">
        <v>567</v>
      </c>
      <c r="K422" s="428" t="s">
        <v>179</v>
      </c>
      <c r="L422" s="148"/>
      <c r="M422" s="438" t="s">
        <v>117</v>
      </c>
      <c r="N422" s="133"/>
      <c r="O422" s="438" t="s">
        <v>114</v>
      </c>
      <c r="P422" s="148"/>
      <c r="Q422" s="148"/>
      <c r="R422" s="148"/>
      <c r="S422" s="148"/>
      <c r="T422" s="438" t="s">
        <v>114</v>
      </c>
      <c r="U422" s="438" t="s">
        <v>117</v>
      </c>
      <c r="V422" s="438" t="s">
        <v>114</v>
      </c>
      <c r="W422" s="438" t="s">
        <v>117</v>
      </c>
      <c r="X422" s="438" t="s">
        <v>114</v>
      </c>
      <c r="Y422" s="438" t="s">
        <v>114</v>
      </c>
      <c r="Z422" s="438" t="s">
        <v>114</v>
      </c>
      <c r="AA422" s="438" t="s">
        <v>114</v>
      </c>
      <c r="AB422" s="438" t="s">
        <v>114</v>
      </c>
      <c r="AC422" s="438" t="s">
        <v>114</v>
      </c>
      <c r="AD422" s="438" t="s">
        <v>114</v>
      </c>
      <c r="AE422" s="438" t="s">
        <v>114</v>
      </c>
      <c r="AF422" s="438" t="s">
        <v>117</v>
      </c>
      <c r="AG422" s="133"/>
      <c r="AH422" s="148"/>
      <c r="AI422" s="148"/>
      <c r="AJ422" s="148"/>
      <c r="AK422" s="148"/>
      <c r="AL422" s="148"/>
      <c r="AM422" s="148"/>
      <c r="AN422" s="148"/>
      <c r="AO422" s="133"/>
      <c r="AP422" s="133"/>
      <c r="AQ422" s="133"/>
      <c r="AR422" s="133"/>
      <c r="AS422" s="133"/>
      <c r="AT422" s="133"/>
      <c r="AU422" s="83"/>
      <c r="AV422" s="83"/>
      <c r="AW422" s="83"/>
    </row>
    <row r="423" spans="1:49">
      <c r="A423" s="575" t="s">
        <v>1256</v>
      </c>
      <c r="B423" s="148">
        <v>24</v>
      </c>
      <c r="C423" s="427" t="s">
        <v>1232</v>
      </c>
      <c r="D423" s="437">
        <v>915919</v>
      </c>
      <c r="E423" s="148" t="s">
        <v>607</v>
      </c>
      <c r="F423" s="428">
        <v>1936</v>
      </c>
      <c r="G423" s="429">
        <v>218.91</v>
      </c>
      <c r="H423" s="428" t="s">
        <v>564</v>
      </c>
      <c r="I423" s="133"/>
      <c r="J423" s="428" t="s">
        <v>567</v>
      </c>
      <c r="K423" s="428" t="s">
        <v>111</v>
      </c>
      <c r="L423" s="148"/>
      <c r="M423" s="438" t="s">
        <v>117</v>
      </c>
      <c r="N423" s="133"/>
      <c r="O423" s="438" t="s">
        <v>114</v>
      </c>
      <c r="P423" s="148"/>
      <c r="Q423" s="148"/>
      <c r="R423" s="148"/>
      <c r="S423" s="148"/>
      <c r="T423" s="438" t="s">
        <v>114</v>
      </c>
      <c r="U423" s="438" t="s">
        <v>117</v>
      </c>
      <c r="V423" s="438" t="s">
        <v>114</v>
      </c>
      <c r="W423" s="438" t="s">
        <v>117</v>
      </c>
      <c r="X423" s="438" t="s">
        <v>114</v>
      </c>
      <c r="Y423" s="438" t="s">
        <v>114</v>
      </c>
      <c r="Z423" s="438" t="s">
        <v>114</v>
      </c>
      <c r="AA423" s="438" t="s">
        <v>114</v>
      </c>
      <c r="AB423" s="438" t="s">
        <v>114</v>
      </c>
      <c r="AC423" s="438" t="s">
        <v>114</v>
      </c>
      <c r="AD423" s="438" t="s">
        <v>114</v>
      </c>
      <c r="AE423" s="438" t="s">
        <v>114</v>
      </c>
      <c r="AF423" s="438" t="s">
        <v>114</v>
      </c>
      <c r="AG423" s="133"/>
      <c r="AH423" s="148"/>
      <c r="AI423" s="148"/>
      <c r="AJ423" s="148"/>
      <c r="AK423" s="148"/>
      <c r="AL423" s="148"/>
      <c r="AM423" s="148"/>
      <c r="AN423" s="148"/>
      <c r="AO423" s="133"/>
      <c r="AP423" s="133"/>
      <c r="AQ423" s="133"/>
      <c r="AR423" s="133"/>
      <c r="AS423" s="133"/>
      <c r="AT423" s="133"/>
      <c r="AU423" s="83"/>
      <c r="AV423" s="83"/>
      <c r="AW423" s="83"/>
    </row>
    <row r="424" spans="1:49">
      <c r="A424" s="575" t="s">
        <v>1256</v>
      </c>
      <c r="B424" s="148">
        <v>25</v>
      </c>
      <c r="C424" s="427" t="s">
        <v>1231</v>
      </c>
      <c r="D424" s="437">
        <v>820064</v>
      </c>
      <c r="E424" s="148" t="s">
        <v>607</v>
      </c>
      <c r="F424" s="428">
        <v>1935</v>
      </c>
      <c r="G424" s="429">
        <v>19.600000000000001</v>
      </c>
      <c r="H424" s="428" t="s">
        <v>564</v>
      </c>
      <c r="I424" s="133"/>
      <c r="J424" s="428" t="s">
        <v>567</v>
      </c>
      <c r="K424" s="428" t="s">
        <v>561</v>
      </c>
      <c r="L424" s="148"/>
      <c r="M424" s="438" t="s">
        <v>117</v>
      </c>
      <c r="N424" s="133"/>
      <c r="O424" s="438" t="s">
        <v>114</v>
      </c>
      <c r="P424" s="148"/>
      <c r="Q424" s="148"/>
      <c r="R424" s="148"/>
      <c r="S424" s="148"/>
      <c r="T424" s="438" t="s">
        <v>114</v>
      </c>
      <c r="U424" s="438" t="s">
        <v>117</v>
      </c>
      <c r="V424" s="438" t="s">
        <v>114</v>
      </c>
      <c r="W424" s="438" t="s">
        <v>117</v>
      </c>
      <c r="X424" s="438" t="s">
        <v>114</v>
      </c>
      <c r="Y424" s="438" t="s">
        <v>114</v>
      </c>
      <c r="Z424" s="438" t="s">
        <v>114</v>
      </c>
      <c r="AA424" s="438" t="s">
        <v>114</v>
      </c>
      <c r="AB424" s="438" t="s">
        <v>114</v>
      </c>
      <c r="AC424" s="438" t="s">
        <v>114</v>
      </c>
      <c r="AD424" s="438" t="s">
        <v>114</v>
      </c>
      <c r="AE424" s="438" t="s">
        <v>114</v>
      </c>
      <c r="AF424" s="438" t="s">
        <v>117</v>
      </c>
      <c r="AG424" s="133"/>
      <c r="AH424" s="148"/>
      <c r="AI424" s="148"/>
      <c r="AJ424" s="148"/>
      <c r="AK424" s="148"/>
      <c r="AL424" s="148"/>
      <c r="AM424" s="148"/>
      <c r="AN424" s="148"/>
      <c r="AO424" s="133"/>
      <c r="AP424" s="133"/>
      <c r="AQ424" s="133"/>
      <c r="AR424" s="133"/>
      <c r="AS424" s="133"/>
      <c r="AT424" s="133"/>
      <c r="AU424" s="83"/>
      <c r="AV424" s="83"/>
      <c r="AW424" s="83"/>
    </row>
    <row r="425" spans="1:49">
      <c r="A425" s="575" t="s">
        <v>1256</v>
      </c>
      <c r="B425" s="148">
        <v>26</v>
      </c>
      <c r="C425" s="427" t="s">
        <v>1233</v>
      </c>
      <c r="D425" s="437">
        <v>1779371</v>
      </c>
      <c r="E425" s="148" t="s">
        <v>607</v>
      </c>
      <c r="F425" s="428">
        <v>1924</v>
      </c>
      <c r="G425" s="429">
        <v>425.28</v>
      </c>
      <c r="H425" s="428" t="s">
        <v>564</v>
      </c>
      <c r="I425" s="133"/>
      <c r="J425" s="428" t="s">
        <v>567</v>
      </c>
      <c r="K425" s="428" t="s">
        <v>179</v>
      </c>
      <c r="L425" s="148"/>
      <c r="M425" s="438" t="s">
        <v>117</v>
      </c>
      <c r="N425" s="133"/>
      <c r="O425" s="438" t="s">
        <v>114</v>
      </c>
      <c r="P425" s="148"/>
      <c r="Q425" s="148"/>
      <c r="R425" s="148"/>
      <c r="S425" s="148"/>
      <c r="T425" s="438" t="s">
        <v>114</v>
      </c>
      <c r="U425" s="438" t="s">
        <v>117</v>
      </c>
      <c r="V425" s="438" t="s">
        <v>114</v>
      </c>
      <c r="W425" s="438" t="s">
        <v>117</v>
      </c>
      <c r="X425" s="438" t="s">
        <v>114</v>
      </c>
      <c r="Y425" s="438" t="s">
        <v>114</v>
      </c>
      <c r="Z425" s="438" t="s">
        <v>114</v>
      </c>
      <c r="AA425" s="438" t="s">
        <v>114</v>
      </c>
      <c r="AB425" s="438" t="s">
        <v>114</v>
      </c>
      <c r="AC425" s="438" t="s">
        <v>114</v>
      </c>
      <c r="AD425" s="438" t="s">
        <v>114</v>
      </c>
      <c r="AE425" s="438" t="s">
        <v>114</v>
      </c>
      <c r="AF425" s="438" t="s">
        <v>117</v>
      </c>
      <c r="AG425" s="133"/>
      <c r="AH425" s="148"/>
      <c r="AI425" s="148"/>
      <c r="AJ425" s="148"/>
      <c r="AK425" s="148"/>
      <c r="AL425" s="148"/>
      <c r="AM425" s="148"/>
      <c r="AN425" s="148"/>
      <c r="AO425" s="133"/>
      <c r="AP425" s="133"/>
      <c r="AQ425" s="133"/>
      <c r="AR425" s="133"/>
      <c r="AS425" s="133"/>
      <c r="AT425" s="133"/>
      <c r="AU425" s="83"/>
      <c r="AV425" s="83"/>
      <c r="AW425" s="83"/>
    </row>
    <row r="426" spans="1:49">
      <c r="A426" s="575" t="s">
        <v>1256</v>
      </c>
      <c r="B426" s="148">
        <v>27</v>
      </c>
      <c r="C426" s="427" t="s">
        <v>1234</v>
      </c>
      <c r="D426" s="437">
        <v>2705458</v>
      </c>
      <c r="E426" s="148" t="s">
        <v>607</v>
      </c>
      <c r="F426" s="428">
        <v>1899</v>
      </c>
      <c r="G426" s="429">
        <v>646.62</v>
      </c>
      <c r="H426" s="428" t="s">
        <v>564</v>
      </c>
      <c r="I426" s="133"/>
      <c r="J426" s="428" t="s">
        <v>567</v>
      </c>
      <c r="K426" s="428" t="s">
        <v>179</v>
      </c>
      <c r="L426" s="148"/>
      <c r="M426" s="438" t="s">
        <v>117</v>
      </c>
      <c r="N426" s="133"/>
      <c r="O426" s="438" t="s">
        <v>114</v>
      </c>
      <c r="P426" s="148"/>
      <c r="Q426" s="148"/>
      <c r="R426" s="148"/>
      <c r="S426" s="148"/>
      <c r="T426" s="438" t="s">
        <v>114</v>
      </c>
      <c r="U426" s="438" t="s">
        <v>117</v>
      </c>
      <c r="V426" s="438" t="s">
        <v>114</v>
      </c>
      <c r="W426" s="438" t="s">
        <v>117</v>
      </c>
      <c r="X426" s="438" t="s">
        <v>114</v>
      </c>
      <c r="Y426" s="438" t="s">
        <v>114</v>
      </c>
      <c r="Z426" s="438" t="s">
        <v>114</v>
      </c>
      <c r="AA426" s="438" t="s">
        <v>114</v>
      </c>
      <c r="AB426" s="438" t="s">
        <v>114</v>
      </c>
      <c r="AC426" s="438" t="s">
        <v>114</v>
      </c>
      <c r="AD426" s="438" t="s">
        <v>114</v>
      </c>
      <c r="AE426" s="438" t="s">
        <v>114</v>
      </c>
      <c r="AF426" s="438" t="s">
        <v>117</v>
      </c>
      <c r="AG426" s="133"/>
      <c r="AH426" s="148"/>
      <c r="AI426" s="148"/>
      <c r="AJ426" s="148"/>
      <c r="AK426" s="148"/>
      <c r="AL426" s="148"/>
      <c r="AM426" s="148"/>
      <c r="AN426" s="148"/>
      <c r="AO426" s="133"/>
      <c r="AP426" s="133"/>
      <c r="AQ426" s="133"/>
      <c r="AR426" s="133"/>
      <c r="AS426" s="133"/>
      <c r="AT426" s="133"/>
      <c r="AU426" s="83"/>
      <c r="AV426" s="83"/>
      <c r="AW426" s="83"/>
    </row>
    <row r="427" spans="1:49">
      <c r="A427" s="575" t="s">
        <v>1256</v>
      </c>
      <c r="B427" s="148">
        <v>28</v>
      </c>
      <c r="C427" s="427" t="s">
        <v>1235</v>
      </c>
      <c r="D427" s="437">
        <v>167360</v>
      </c>
      <c r="E427" s="148" t="s">
        <v>607</v>
      </c>
      <c r="F427" s="428" t="s">
        <v>553</v>
      </c>
      <c r="G427" s="429">
        <v>40</v>
      </c>
      <c r="H427" s="428" t="s">
        <v>564</v>
      </c>
      <c r="I427" s="133"/>
      <c r="J427" s="428" t="s">
        <v>567</v>
      </c>
      <c r="K427" s="428" t="s">
        <v>561</v>
      </c>
      <c r="L427" s="148"/>
      <c r="M427" s="438" t="s">
        <v>117</v>
      </c>
      <c r="N427" s="133"/>
      <c r="O427" s="438" t="s">
        <v>114</v>
      </c>
      <c r="P427" s="148"/>
      <c r="Q427" s="148"/>
      <c r="R427" s="148"/>
      <c r="S427" s="148"/>
      <c r="T427" s="438" t="s">
        <v>114</v>
      </c>
      <c r="U427" s="438" t="s">
        <v>117</v>
      </c>
      <c r="V427" s="438" t="s">
        <v>114</v>
      </c>
      <c r="W427" s="438" t="s">
        <v>117</v>
      </c>
      <c r="X427" s="438" t="s">
        <v>114</v>
      </c>
      <c r="Y427" s="438" t="s">
        <v>114</v>
      </c>
      <c r="Z427" s="438" t="s">
        <v>114</v>
      </c>
      <c r="AA427" s="438" t="s">
        <v>114</v>
      </c>
      <c r="AB427" s="438" t="s">
        <v>114</v>
      </c>
      <c r="AC427" s="438" t="s">
        <v>114</v>
      </c>
      <c r="AD427" s="438" t="s">
        <v>114</v>
      </c>
      <c r="AE427" s="438" t="s">
        <v>114</v>
      </c>
      <c r="AF427" s="438" t="s">
        <v>114</v>
      </c>
      <c r="AG427" s="133"/>
      <c r="AH427" s="148"/>
      <c r="AI427" s="148"/>
      <c r="AJ427" s="148"/>
      <c r="AK427" s="148"/>
      <c r="AL427" s="148"/>
      <c r="AM427" s="148"/>
      <c r="AN427" s="148"/>
      <c r="AO427" s="133"/>
      <c r="AP427" s="133"/>
      <c r="AQ427" s="133"/>
      <c r="AR427" s="133"/>
      <c r="AS427" s="133"/>
      <c r="AT427" s="133"/>
      <c r="AU427" s="83"/>
      <c r="AV427" s="83"/>
      <c r="AW427" s="83"/>
    </row>
    <row r="428" spans="1:49">
      <c r="A428" s="575" t="s">
        <v>1256</v>
      </c>
      <c r="B428" s="148">
        <v>29</v>
      </c>
      <c r="C428" s="427" t="s">
        <v>1236</v>
      </c>
      <c r="D428" s="437">
        <v>130875</v>
      </c>
      <c r="E428" s="148" t="s">
        <v>607</v>
      </c>
      <c r="F428" s="428" t="s">
        <v>554</v>
      </c>
      <c r="G428" s="429">
        <v>31.28</v>
      </c>
      <c r="H428" s="428" t="s">
        <v>565</v>
      </c>
      <c r="I428" s="133"/>
      <c r="J428" s="428" t="s">
        <v>567</v>
      </c>
      <c r="K428" s="428" t="s">
        <v>561</v>
      </c>
      <c r="L428" s="148"/>
      <c r="M428" s="438" t="s">
        <v>117</v>
      </c>
      <c r="N428" s="133"/>
      <c r="O428" s="438" t="s">
        <v>114</v>
      </c>
      <c r="P428" s="148"/>
      <c r="Q428" s="148"/>
      <c r="R428" s="148"/>
      <c r="S428" s="148"/>
      <c r="T428" s="438" t="s">
        <v>114</v>
      </c>
      <c r="U428" s="438" t="s">
        <v>117</v>
      </c>
      <c r="V428" s="438" t="s">
        <v>114</v>
      </c>
      <c r="W428" s="438" t="s">
        <v>117</v>
      </c>
      <c r="X428" s="438" t="s">
        <v>114</v>
      </c>
      <c r="Y428" s="438" t="s">
        <v>114</v>
      </c>
      <c r="Z428" s="438" t="s">
        <v>114</v>
      </c>
      <c r="AA428" s="438" t="s">
        <v>114</v>
      </c>
      <c r="AB428" s="438" t="s">
        <v>114</v>
      </c>
      <c r="AC428" s="438" t="s">
        <v>114</v>
      </c>
      <c r="AD428" s="438" t="s">
        <v>114</v>
      </c>
      <c r="AE428" s="438" t="s">
        <v>114</v>
      </c>
      <c r="AF428" s="438" t="s">
        <v>114</v>
      </c>
      <c r="AG428" s="133"/>
      <c r="AH428" s="148"/>
      <c r="AI428" s="148"/>
      <c r="AJ428" s="148"/>
      <c r="AK428" s="148"/>
      <c r="AL428" s="148"/>
      <c r="AM428" s="148"/>
      <c r="AN428" s="148"/>
      <c r="AO428" s="133"/>
      <c r="AP428" s="133"/>
      <c r="AQ428" s="133"/>
      <c r="AR428" s="133"/>
      <c r="AS428" s="133"/>
      <c r="AT428" s="133"/>
      <c r="AU428" s="83"/>
      <c r="AV428" s="83"/>
      <c r="AW428" s="83"/>
    </row>
    <row r="429" spans="1:49">
      <c r="A429" s="575" t="s">
        <v>1256</v>
      </c>
      <c r="B429" s="148">
        <v>31</v>
      </c>
      <c r="C429" s="427" t="s">
        <v>1237</v>
      </c>
      <c r="D429" s="437">
        <v>1509629</v>
      </c>
      <c r="E429" s="148" t="s">
        <v>607</v>
      </c>
      <c r="F429" s="428">
        <v>1934</v>
      </c>
      <c r="G429" s="429">
        <v>360.81</v>
      </c>
      <c r="H429" s="428" t="s">
        <v>564</v>
      </c>
      <c r="I429" s="133"/>
      <c r="J429" s="428" t="s">
        <v>567</v>
      </c>
      <c r="K429" s="428" t="s">
        <v>561</v>
      </c>
      <c r="L429" s="148"/>
      <c r="M429" s="438" t="s">
        <v>117</v>
      </c>
      <c r="N429" s="133"/>
      <c r="O429" s="438" t="s">
        <v>114</v>
      </c>
      <c r="P429" s="148"/>
      <c r="Q429" s="148"/>
      <c r="R429" s="148"/>
      <c r="S429" s="148"/>
      <c r="T429" s="438" t="s">
        <v>114</v>
      </c>
      <c r="U429" s="438" t="s">
        <v>117</v>
      </c>
      <c r="V429" s="438" t="s">
        <v>114</v>
      </c>
      <c r="W429" s="438" t="s">
        <v>117</v>
      </c>
      <c r="X429" s="438" t="s">
        <v>114</v>
      </c>
      <c r="Y429" s="438" t="s">
        <v>114</v>
      </c>
      <c r="Z429" s="438" t="s">
        <v>114</v>
      </c>
      <c r="AA429" s="438" t="s">
        <v>114</v>
      </c>
      <c r="AB429" s="438" t="s">
        <v>114</v>
      </c>
      <c r="AC429" s="438" t="s">
        <v>114</v>
      </c>
      <c r="AD429" s="438" t="s">
        <v>114</v>
      </c>
      <c r="AE429" s="438" t="s">
        <v>114</v>
      </c>
      <c r="AF429" s="438" t="s">
        <v>117</v>
      </c>
      <c r="AG429" s="133"/>
      <c r="AH429" s="148"/>
      <c r="AI429" s="148"/>
      <c r="AJ429" s="148"/>
      <c r="AK429" s="148"/>
      <c r="AL429" s="148"/>
      <c r="AM429" s="148"/>
      <c r="AN429" s="148"/>
      <c r="AO429" s="133"/>
      <c r="AP429" s="133"/>
      <c r="AQ429" s="133"/>
      <c r="AR429" s="133"/>
      <c r="AS429" s="133"/>
      <c r="AT429" s="133"/>
      <c r="AU429" s="83"/>
      <c r="AV429" s="83"/>
      <c r="AW429" s="83"/>
    </row>
    <row r="430" spans="1:49">
      <c r="A430" s="575" t="s">
        <v>1256</v>
      </c>
      <c r="B430" s="148">
        <v>32</v>
      </c>
      <c r="C430" s="427" t="s">
        <v>1238</v>
      </c>
      <c r="D430" s="437">
        <v>2418895</v>
      </c>
      <c r="E430" s="148" t="s">
        <v>607</v>
      </c>
      <c r="F430" s="428">
        <v>1934</v>
      </c>
      <c r="G430" s="429">
        <v>578.13</v>
      </c>
      <c r="H430" s="428" t="s">
        <v>564</v>
      </c>
      <c r="I430" s="133"/>
      <c r="J430" s="428" t="s">
        <v>567</v>
      </c>
      <c r="K430" s="428" t="s">
        <v>561</v>
      </c>
      <c r="L430" s="148"/>
      <c r="M430" s="438" t="s">
        <v>117</v>
      </c>
      <c r="N430" s="133"/>
      <c r="O430" s="438" t="s">
        <v>114</v>
      </c>
      <c r="P430" s="148"/>
      <c r="Q430" s="148"/>
      <c r="R430" s="148"/>
      <c r="S430" s="148"/>
      <c r="T430" s="438" t="s">
        <v>114</v>
      </c>
      <c r="U430" s="438" t="s">
        <v>117</v>
      </c>
      <c r="V430" s="438" t="s">
        <v>114</v>
      </c>
      <c r="W430" s="438" t="s">
        <v>117</v>
      </c>
      <c r="X430" s="438" t="s">
        <v>114</v>
      </c>
      <c r="Y430" s="438" t="s">
        <v>114</v>
      </c>
      <c r="Z430" s="438" t="s">
        <v>114</v>
      </c>
      <c r="AA430" s="438" t="s">
        <v>114</v>
      </c>
      <c r="AB430" s="438" t="s">
        <v>114</v>
      </c>
      <c r="AC430" s="438" t="s">
        <v>114</v>
      </c>
      <c r="AD430" s="438" t="s">
        <v>114</v>
      </c>
      <c r="AE430" s="438" t="s">
        <v>114</v>
      </c>
      <c r="AF430" s="438" t="s">
        <v>117</v>
      </c>
      <c r="AG430" s="133"/>
      <c r="AH430" s="148"/>
      <c r="AI430" s="148"/>
      <c r="AJ430" s="148"/>
      <c r="AK430" s="148"/>
      <c r="AL430" s="148"/>
      <c r="AM430" s="148"/>
      <c r="AN430" s="148"/>
      <c r="AO430" s="133"/>
      <c r="AP430" s="133"/>
      <c r="AQ430" s="133"/>
      <c r="AR430" s="133"/>
      <c r="AS430" s="133"/>
      <c r="AT430" s="133"/>
      <c r="AU430" s="83"/>
      <c r="AV430" s="83"/>
      <c r="AW430" s="83"/>
    </row>
    <row r="431" spans="1:49">
      <c r="A431" s="575" t="s">
        <v>1256</v>
      </c>
      <c r="B431" s="148">
        <v>33</v>
      </c>
      <c r="C431" s="427" t="s">
        <v>1239</v>
      </c>
      <c r="D431" s="437">
        <v>361497</v>
      </c>
      <c r="E431" s="148" t="s">
        <v>607</v>
      </c>
      <c r="F431" s="428" t="s">
        <v>554</v>
      </c>
      <c r="G431" s="429">
        <v>86.4</v>
      </c>
      <c r="H431" s="428" t="s">
        <v>564</v>
      </c>
      <c r="I431" s="133"/>
      <c r="J431" s="428" t="s">
        <v>567</v>
      </c>
      <c r="K431" s="428" t="s">
        <v>561</v>
      </c>
      <c r="L431" s="148"/>
      <c r="M431" s="438" t="s">
        <v>117</v>
      </c>
      <c r="N431" s="133"/>
      <c r="O431" s="438" t="s">
        <v>114</v>
      </c>
      <c r="P431" s="148"/>
      <c r="Q431" s="148"/>
      <c r="R431" s="148"/>
      <c r="S431" s="148"/>
      <c r="T431" s="438" t="s">
        <v>114</v>
      </c>
      <c r="U431" s="438" t="s">
        <v>117</v>
      </c>
      <c r="V431" s="438" t="s">
        <v>114</v>
      </c>
      <c r="W431" s="438" t="s">
        <v>117</v>
      </c>
      <c r="X431" s="438" t="s">
        <v>114</v>
      </c>
      <c r="Y431" s="438" t="s">
        <v>114</v>
      </c>
      <c r="Z431" s="438" t="s">
        <v>114</v>
      </c>
      <c r="AA431" s="438" t="s">
        <v>114</v>
      </c>
      <c r="AB431" s="438" t="s">
        <v>114</v>
      </c>
      <c r="AC431" s="438" t="s">
        <v>114</v>
      </c>
      <c r="AD431" s="438" t="s">
        <v>114</v>
      </c>
      <c r="AE431" s="438" t="s">
        <v>114</v>
      </c>
      <c r="AF431" s="438" t="s">
        <v>114</v>
      </c>
      <c r="AG431" s="133"/>
      <c r="AH431" s="148"/>
      <c r="AI431" s="148"/>
      <c r="AJ431" s="148"/>
      <c r="AK431" s="148"/>
      <c r="AL431" s="148"/>
      <c r="AM431" s="148"/>
      <c r="AN431" s="148"/>
      <c r="AO431" s="133"/>
      <c r="AP431" s="133"/>
      <c r="AQ431" s="133"/>
      <c r="AR431" s="133"/>
      <c r="AS431" s="133"/>
      <c r="AT431" s="133"/>
      <c r="AU431" s="83"/>
      <c r="AV431" s="83"/>
      <c r="AW431" s="83"/>
    </row>
    <row r="432" spans="1:49">
      <c r="A432" s="575" t="s">
        <v>1256</v>
      </c>
      <c r="B432" s="148">
        <v>34</v>
      </c>
      <c r="C432" s="427" t="s">
        <v>1240</v>
      </c>
      <c r="D432" s="437">
        <v>16736</v>
      </c>
      <c r="E432" s="148" t="s">
        <v>607</v>
      </c>
      <c r="F432" s="428" t="s">
        <v>555</v>
      </c>
      <c r="G432" s="429">
        <v>40</v>
      </c>
      <c r="H432" s="428" t="s">
        <v>564</v>
      </c>
      <c r="I432" s="133"/>
      <c r="J432" s="428" t="s">
        <v>567</v>
      </c>
      <c r="K432" s="428" t="s">
        <v>111</v>
      </c>
      <c r="L432" s="148"/>
      <c r="M432" s="438" t="s">
        <v>117</v>
      </c>
      <c r="N432" s="133"/>
      <c r="O432" s="438" t="s">
        <v>114</v>
      </c>
      <c r="P432" s="148"/>
      <c r="Q432" s="148"/>
      <c r="R432" s="148"/>
      <c r="S432" s="148"/>
      <c r="T432" s="438" t="s">
        <v>114</v>
      </c>
      <c r="U432" s="438" t="s">
        <v>117</v>
      </c>
      <c r="V432" s="438" t="s">
        <v>114</v>
      </c>
      <c r="W432" s="438" t="s">
        <v>117</v>
      </c>
      <c r="X432" s="438" t="s">
        <v>114</v>
      </c>
      <c r="Y432" s="438" t="s">
        <v>114</v>
      </c>
      <c r="Z432" s="438" t="s">
        <v>114</v>
      </c>
      <c r="AA432" s="438" t="s">
        <v>114</v>
      </c>
      <c r="AB432" s="438" t="s">
        <v>114</v>
      </c>
      <c r="AC432" s="438" t="s">
        <v>114</v>
      </c>
      <c r="AD432" s="438" t="s">
        <v>114</v>
      </c>
      <c r="AE432" s="438" t="s">
        <v>114</v>
      </c>
      <c r="AF432" s="438" t="s">
        <v>114</v>
      </c>
      <c r="AG432" s="133"/>
      <c r="AH432" s="148"/>
      <c r="AI432" s="148"/>
      <c r="AJ432" s="148"/>
      <c r="AK432" s="148"/>
      <c r="AL432" s="148"/>
      <c r="AM432" s="148"/>
      <c r="AN432" s="148"/>
      <c r="AO432" s="133"/>
      <c r="AP432" s="133"/>
      <c r="AQ432" s="133"/>
      <c r="AR432" s="133"/>
      <c r="AS432" s="133"/>
      <c r="AT432" s="133"/>
      <c r="AU432" s="83"/>
      <c r="AV432" s="83"/>
      <c r="AW432" s="83"/>
    </row>
    <row r="433" spans="1:50">
      <c r="A433" s="575" t="s">
        <v>1256</v>
      </c>
      <c r="B433" s="148">
        <v>35</v>
      </c>
      <c r="C433" s="427" t="s">
        <v>1241</v>
      </c>
      <c r="D433" s="437">
        <v>1902883</v>
      </c>
      <c r="E433" s="148" t="s">
        <v>607</v>
      </c>
      <c r="F433" s="428">
        <v>1967</v>
      </c>
      <c r="G433" s="429">
        <v>454.8</v>
      </c>
      <c r="H433" s="428" t="s">
        <v>564</v>
      </c>
      <c r="I433" s="133"/>
      <c r="J433" s="428" t="s">
        <v>567</v>
      </c>
      <c r="K433" s="428" t="s">
        <v>560</v>
      </c>
      <c r="L433" s="148"/>
      <c r="M433" s="438" t="s">
        <v>117</v>
      </c>
      <c r="N433" s="133"/>
      <c r="O433" s="438" t="s">
        <v>114</v>
      </c>
      <c r="P433" s="148"/>
      <c r="Q433" s="148"/>
      <c r="R433" s="148"/>
      <c r="S433" s="148"/>
      <c r="T433" s="438" t="s">
        <v>114</v>
      </c>
      <c r="U433" s="438" t="s">
        <v>117</v>
      </c>
      <c r="V433" s="438" t="s">
        <v>114</v>
      </c>
      <c r="W433" s="438" t="s">
        <v>117</v>
      </c>
      <c r="X433" s="438" t="s">
        <v>114</v>
      </c>
      <c r="Y433" s="438" t="s">
        <v>114</v>
      </c>
      <c r="Z433" s="438" t="s">
        <v>114</v>
      </c>
      <c r="AA433" s="438" t="s">
        <v>114</v>
      </c>
      <c r="AB433" s="438" t="s">
        <v>114</v>
      </c>
      <c r="AC433" s="438" t="s">
        <v>114</v>
      </c>
      <c r="AD433" s="438" t="s">
        <v>114</v>
      </c>
      <c r="AE433" s="438" t="s">
        <v>114</v>
      </c>
      <c r="AF433" s="438" t="s">
        <v>117</v>
      </c>
      <c r="AG433" s="133"/>
      <c r="AH433" s="148"/>
      <c r="AI433" s="148"/>
      <c r="AJ433" s="148"/>
      <c r="AK433" s="148"/>
      <c r="AL433" s="148"/>
      <c r="AM433" s="148"/>
      <c r="AN433" s="148"/>
      <c r="AO433" s="133"/>
      <c r="AP433" s="133"/>
      <c r="AQ433" s="133"/>
      <c r="AR433" s="133"/>
      <c r="AS433" s="133"/>
      <c r="AT433" s="133"/>
      <c r="AU433" s="83"/>
      <c r="AV433" s="83"/>
      <c r="AW433" s="83"/>
    </row>
    <row r="434" spans="1:50">
      <c r="A434" s="575" t="s">
        <v>1256</v>
      </c>
      <c r="B434" s="148">
        <v>36</v>
      </c>
      <c r="C434" s="427" t="s">
        <v>1242</v>
      </c>
      <c r="D434" s="437">
        <v>3419708</v>
      </c>
      <c r="E434" s="148" t="s">
        <v>607</v>
      </c>
      <c r="F434" s="428">
        <v>1973</v>
      </c>
      <c r="G434" s="429">
        <v>817.33</v>
      </c>
      <c r="H434" s="428" t="s">
        <v>564</v>
      </c>
      <c r="I434" s="133"/>
      <c r="J434" s="428" t="s">
        <v>567</v>
      </c>
      <c r="K434" s="428" t="s">
        <v>179</v>
      </c>
      <c r="L434" s="148"/>
      <c r="M434" s="438" t="s">
        <v>117</v>
      </c>
      <c r="N434" s="133"/>
      <c r="O434" s="438" t="s">
        <v>114</v>
      </c>
      <c r="P434" s="148"/>
      <c r="Q434" s="148"/>
      <c r="R434" s="148"/>
      <c r="S434" s="148"/>
      <c r="T434" s="438" t="s">
        <v>114</v>
      </c>
      <c r="U434" s="438" t="s">
        <v>117</v>
      </c>
      <c r="V434" s="438" t="s">
        <v>114</v>
      </c>
      <c r="W434" s="438" t="s">
        <v>117</v>
      </c>
      <c r="X434" s="438" t="s">
        <v>114</v>
      </c>
      <c r="Y434" s="438" t="s">
        <v>114</v>
      </c>
      <c r="Z434" s="438" t="s">
        <v>114</v>
      </c>
      <c r="AA434" s="438" t="s">
        <v>114</v>
      </c>
      <c r="AB434" s="438" t="s">
        <v>114</v>
      </c>
      <c r="AC434" s="438" t="s">
        <v>114</v>
      </c>
      <c r="AD434" s="438" t="s">
        <v>114</v>
      </c>
      <c r="AE434" s="438" t="s">
        <v>114</v>
      </c>
      <c r="AF434" s="438" t="s">
        <v>117</v>
      </c>
      <c r="AG434" s="133"/>
      <c r="AH434" s="148"/>
      <c r="AI434" s="148"/>
      <c r="AJ434" s="148"/>
      <c r="AK434" s="148"/>
      <c r="AL434" s="148"/>
      <c r="AM434" s="148"/>
      <c r="AN434" s="148"/>
      <c r="AO434" s="133"/>
      <c r="AP434" s="133"/>
      <c r="AQ434" s="133"/>
      <c r="AR434" s="133"/>
      <c r="AS434" s="133"/>
      <c r="AT434" s="133"/>
      <c r="AU434" s="83"/>
      <c r="AV434" s="83"/>
      <c r="AW434" s="83"/>
    </row>
    <row r="435" spans="1:50">
      <c r="A435" s="575" t="s">
        <v>1256</v>
      </c>
      <c r="B435" s="148">
        <v>37</v>
      </c>
      <c r="C435" s="427" t="s">
        <v>1243</v>
      </c>
      <c r="D435" s="437">
        <v>268989</v>
      </c>
      <c r="E435" s="148" t="s">
        <v>607</v>
      </c>
      <c r="F435" s="428" t="s">
        <v>556</v>
      </c>
      <c r="G435" s="429">
        <v>64.290000000000006</v>
      </c>
      <c r="H435" s="428" t="s">
        <v>565</v>
      </c>
      <c r="I435" s="133"/>
      <c r="J435" s="428" t="s">
        <v>567</v>
      </c>
      <c r="K435" s="428" t="s">
        <v>111</v>
      </c>
      <c r="L435" s="148"/>
      <c r="M435" s="438" t="s">
        <v>117</v>
      </c>
      <c r="N435" s="133"/>
      <c r="O435" s="438" t="s">
        <v>114</v>
      </c>
      <c r="P435" s="148"/>
      <c r="Q435" s="148"/>
      <c r="R435" s="148"/>
      <c r="S435" s="148"/>
      <c r="T435" s="438" t="s">
        <v>114</v>
      </c>
      <c r="U435" s="438" t="s">
        <v>117</v>
      </c>
      <c r="V435" s="438" t="s">
        <v>114</v>
      </c>
      <c r="W435" s="438" t="s">
        <v>117</v>
      </c>
      <c r="X435" s="438" t="s">
        <v>114</v>
      </c>
      <c r="Y435" s="438" t="s">
        <v>114</v>
      </c>
      <c r="Z435" s="438" t="s">
        <v>114</v>
      </c>
      <c r="AA435" s="438" t="s">
        <v>114</v>
      </c>
      <c r="AB435" s="438" t="s">
        <v>114</v>
      </c>
      <c r="AC435" s="438" t="s">
        <v>114</v>
      </c>
      <c r="AD435" s="438" t="s">
        <v>114</v>
      </c>
      <c r="AE435" s="438" t="s">
        <v>114</v>
      </c>
      <c r="AF435" s="438" t="s">
        <v>114</v>
      </c>
      <c r="AG435" s="133"/>
      <c r="AH435" s="148"/>
      <c r="AI435" s="148"/>
      <c r="AJ435" s="148"/>
      <c r="AK435" s="148"/>
      <c r="AL435" s="148"/>
      <c r="AM435" s="148"/>
      <c r="AN435" s="148"/>
      <c r="AO435" s="133"/>
      <c r="AP435" s="133"/>
      <c r="AQ435" s="133"/>
      <c r="AR435" s="133"/>
      <c r="AS435" s="133"/>
      <c r="AT435" s="133"/>
      <c r="AU435" s="83"/>
      <c r="AV435" s="83"/>
      <c r="AW435" s="83"/>
    </row>
    <row r="436" spans="1:50">
      <c r="A436" s="575" t="s">
        <v>1256</v>
      </c>
      <c r="B436" s="148">
        <v>38</v>
      </c>
      <c r="C436" s="427" t="s">
        <v>1244</v>
      </c>
      <c r="D436" s="437">
        <v>531911</v>
      </c>
      <c r="E436" s="148" t="s">
        <v>607</v>
      </c>
      <c r="F436" s="428" t="s">
        <v>557</v>
      </c>
      <c r="G436" s="429">
        <v>127.13</v>
      </c>
      <c r="H436" s="428" t="s">
        <v>564</v>
      </c>
      <c r="I436" s="133"/>
      <c r="J436" s="428" t="s">
        <v>567</v>
      </c>
      <c r="K436" s="428" t="s">
        <v>563</v>
      </c>
      <c r="L436" s="148"/>
      <c r="M436" s="438" t="s">
        <v>117</v>
      </c>
      <c r="N436" s="133"/>
      <c r="O436" s="438" t="s">
        <v>114</v>
      </c>
      <c r="P436" s="148"/>
      <c r="Q436" s="148"/>
      <c r="R436" s="148"/>
      <c r="S436" s="148"/>
      <c r="T436" s="438" t="s">
        <v>114</v>
      </c>
      <c r="U436" s="438" t="s">
        <v>117</v>
      </c>
      <c r="V436" s="438" t="s">
        <v>114</v>
      </c>
      <c r="W436" s="438" t="s">
        <v>117</v>
      </c>
      <c r="X436" s="438" t="s">
        <v>114</v>
      </c>
      <c r="Y436" s="438" t="s">
        <v>114</v>
      </c>
      <c r="Z436" s="438" t="s">
        <v>114</v>
      </c>
      <c r="AA436" s="438" t="s">
        <v>114</v>
      </c>
      <c r="AB436" s="438" t="s">
        <v>114</v>
      </c>
      <c r="AC436" s="438" t="s">
        <v>114</v>
      </c>
      <c r="AD436" s="438" t="s">
        <v>114</v>
      </c>
      <c r="AE436" s="438" t="s">
        <v>114</v>
      </c>
      <c r="AF436" s="438" t="s">
        <v>114</v>
      </c>
      <c r="AG436" s="133"/>
      <c r="AH436" s="148"/>
      <c r="AI436" s="148"/>
      <c r="AJ436" s="148"/>
      <c r="AK436" s="148"/>
      <c r="AL436" s="148"/>
      <c r="AM436" s="148"/>
      <c r="AN436" s="148"/>
      <c r="AO436" s="133"/>
      <c r="AP436" s="133"/>
      <c r="AQ436" s="133"/>
      <c r="AR436" s="133"/>
      <c r="AS436" s="133"/>
      <c r="AT436" s="133"/>
      <c r="AU436" s="83"/>
      <c r="AV436" s="83"/>
      <c r="AW436" s="83"/>
    </row>
    <row r="437" spans="1:50">
      <c r="A437" s="575" t="s">
        <v>1256</v>
      </c>
      <c r="B437" s="148">
        <v>39</v>
      </c>
      <c r="C437" s="427" t="s">
        <v>1245</v>
      </c>
      <c r="D437" s="437">
        <v>346435</v>
      </c>
      <c r="E437" s="148" t="s">
        <v>607</v>
      </c>
      <c r="F437" s="428" t="s">
        <v>558</v>
      </c>
      <c r="G437" s="429">
        <v>82.8</v>
      </c>
      <c r="H437" s="428" t="s">
        <v>564</v>
      </c>
      <c r="I437" s="133"/>
      <c r="J437" s="428" t="s">
        <v>567</v>
      </c>
      <c r="K437" s="428" t="s">
        <v>560</v>
      </c>
      <c r="L437" s="148"/>
      <c r="M437" s="438" t="s">
        <v>117</v>
      </c>
      <c r="N437" s="133"/>
      <c r="O437" s="438" t="s">
        <v>114</v>
      </c>
      <c r="P437" s="148"/>
      <c r="Q437" s="148"/>
      <c r="R437" s="148"/>
      <c r="S437" s="148"/>
      <c r="T437" s="438" t="s">
        <v>114</v>
      </c>
      <c r="U437" s="438" t="s">
        <v>117</v>
      </c>
      <c r="V437" s="438" t="s">
        <v>114</v>
      </c>
      <c r="W437" s="438" t="s">
        <v>117</v>
      </c>
      <c r="X437" s="438" t="s">
        <v>114</v>
      </c>
      <c r="Y437" s="438" t="s">
        <v>114</v>
      </c>
      <c r="Z437" s="438" t="s">
        <v>114</v>
      </c>
      <c r="AA437" s="438" t="s">
        <v>114</v>
      </c>
      <c r="AB437" s="438" t="s">
        <v>114</v>
      </c>
      <c r="AC437" s="438" t="s">
        <v>114</v>
      </c>
      <c r="AD437" s="438" t="s">
        <v>114</v>
      </c>
      <c r="AE437" s="438" t="s">
        <v>114</v>
      </c>
      <c r="AF437" s="438" t="s">
        <v>117</v>
      </c>
      <c r="AG437" s="133"/>
      <c r="AH437" s="148"/>
      <c r="AI437" s="148"/>
      <c r="AJ437" s="148"/>
      <c r="AK437" s="148"/>
      <c r="AL437" s="148"/>
      <c r="AM437" s="148"/>
      <c r="AN437" s="148"/>
      <c r="AO437" s="133"/>
      <c r="AP437" s="133"/>
      <c r="AQ437" s="133"/>
      <c r="AR437" s="133"/>
      <c r="AS437" s="133"/>
      <c r="AT437" s="133"/>
      <c r="AU437" s="83"/>
      <c r="AV437" s="83"/>
      <c r="AW437" s="83"/>
    </row>
    <row r="438" spans="1:50">
      <c r="A438" s="575" t="s">
        <v>1256</v>
      </c>
      <c r="B438" s="148">
        <v>40</v>
      </c>
      <c r="C438" s="427" t="s">
        <v>1246</v>
      </c>
      <c r="D438" s="437">
        <v>644336</v>
      </c>
      <c r="E438" s="148" t="s">
        <v>607</v>
      </c>
      <c r="F438" s="428" t="s">
        <v>558</v>
      </c>
      <c r="G438" s="429">
        <v>154</v>
      </c>
      <c r="H438" s="428" t="s">
        <v>564</v>
      </c>
      <c r="I438" s="133"/>
      <c r="J438" s="428" t="s">
        <v>567</v>
      </c>
      <c r="K438" s="428" t="s">
        <v>560</v>
      </c>
      <c r="L438" s="148"/>
      <c r="M438" s="438" t="s">
        <v>117</v>
      </c>
      <c r="N438" s="133"/>
      <c r="O438" s="438" t="s">
        <v>114</v>
      </c>
      <c r="P438" s="148"/>
      <c r="Q438" s="148"/>
      <c r="R438" s="148"/>
      <c r="S438" s="148"/>
      <c r="T438" s="438" t="s">
        <v>114</v>
      </c>
      <c r="U438" s="438" t="s">
        <v>117</v>
      </c>
      <c r="V438" s="438" t="s">
        <v>114</v>
      </c>
      <c r="W438" s="438" t="s">
        <v>117</v>
      </c>
      <c r="X438" s="438" t="s">
        <v>114</v>
      </c>
      <c r="Y438" s="438" t="s">
        <v>114</v>
      </c>
      <c r="Z438" s="438" t="s">
        <v>114</v>
      </c>
      <c r="AA438" s="438" t="s">
        <v>114</v>
      </c>
      <c r="AB438" s="438" t="s">
        <v>114</v>
      </c>
      <c r="AC438" s="438" t="s">
        <v>114</v>
      </c>
      <c r="AD438" s="438" t="s">
        <v>114</v>
      </c>
      <c r="AE438" s="438" t="s">
        <v>114</v>
      </c>
      <c r="AF438" s="438" t="s">
        <v>117</v>
      </c>
      <c r="AG438" s="133"/>
      <c r="AH438" s="148"/>
      <c r="AI438" s="148"/>
      <c r="AJ438" s="148"/>
      <c r="AK438" s="148"/>
      <c r="AL438" s="148"/>
      <c r="AM438" s="148"/>
      <c r="AN438" s="148"/>
      <c r="AO438" s="133"/>
      <c r="AP438" s="133"/>
      <c r="AQ438" s="133"/>
      <c r="AR438" s="133"/>
      <c r="AS438" s="133"/>
      <c r="AT438" s="133"/>
      <c r="AU438" s="83"/>
      <c r="AV438" s="83"/>
      <c r="AW438" s="83"/>
    </row>
    <row r="439" spans="1:50">
      <c r="A439" s="575" t="s">
        <v>1256</v>
      </c>
      <c r="B439" s="148">
        <v>41</v>
      </c>
      <c r="C439" s="427" t="s">
        <v>1247</v>
      </c>
      <c r="D439" s="437">
        <v>5996885</v>
      </c>
      <c r="E439" s="148" t="s">
        <v>607</v>
      </c>
      <c r="F439" s="428" t="s">
        <v>558</v>
      </c>
      <c r="G439" s="429">
        <v>1433.29</v>
      </c>
      <c r="H439" s="428" t="s">
        <v>564</v>
      </c>
      <c r="I439" s="133"/>
      <c r="J439" s="428" t="s">
        <v>567</v>
      </c>
      <c r="K439" s="428" t="s">
        <v>560</v>
      </c>
      <c r="L439" s="148"/>
      <c r="M439" s="438" t="s">
        <v>117</v>
      </c>
      <c r="N439" s="133"/>
      <c r="O439" s="438" t="s">
        <v>114</v>
      </c>
      <c r="P439" s="148"/>
      <c r="Q439" s="148"/>
      <c r="R439" s="148"/>
      <c r="S439" s="148"/>
      <c r="T439" s="438" t="s">
        <v>114</v>
      </c>
      <c r="U439" s="438" t="s">
        <v>117</v>
      </c>
      <c r="V439" s="438" t="s">
        <v>114</v>
      </c>
      <c r="W439" s="438" t="s">
        <v>117</v>
      </c>
      <c r="X439" s="438" t="s">
        <v>114</v>
      </c>
      <c r="Y439" s="438" t="s">
        <v>114</v>
      </c>
      <c r="Z439" s="438" t="s">
        <v>114</v>
      </c>
      <c r="AA439" s="438" t="s">
        <v>114</v>
      </c>
      <c r="AB439" s="438" t="s">
        <v>114</v>
      </c>
      <c r="AC439" s="438" t="s">
        <v>114</v>
      </c>
      <c r="AD439" s="438" t="s">
        <v>114</v>
      </c>
      <c r="AE439" s="438" t="s">
        <v>114</v>
      </c>
      <c r="AF439" s="438" t="s">
        <v>117</v>
      </c>
      <c r="AG439" s="133"/>
      <c r="AH439" s="148"/>
      <c r="AI439" s="148"/>
      <c r="AJ439" s="148"/>
      <c r="AK439" s="148"/>
      <c r="AL439" s="148"/>
      <c r="AM439" s="148"/>
      <c r="AN439" s="148"/>
      <c r="AO439" s="133"/>
      <c r="AP439" s="133"/>
      <c r="AQ439" s="133"/>
      <c r="AR439" s="133"/>
      <c r="AS439" s="133"/>
      <c r="AT439" s="133"/>
      <c r="AU439" s="83"/>
      <c r="AV439" s="83"/>
      <c r="AW439" s="83"/>
    </row>
    <row r="440" spans="1:50">
      <c r="A440" s="575" t="s">
        <v>1256</v>
      </c>
      <c r="B440" s="148">
        <v>42</v>
      </c>
      <c r="C440" s="427" t="s">
        <v>1248</v>
      </c>
      <c r="D440" s="437">
        <v>1734268</v>
      </c>
      <c r="E440" s="148" t="s">
        <v>607</v>
      </c>
      <c r="F440" s="428">
        <v>1895</v>
      </c>
      <c r="G440" s="429">
        <v>414.5</v>
      </c>
      <c r="H440" s="428" t="s">
        <v>564</v>
      </c>
      <c r="I440" s="133"/>
      <c r="J440" s="428" t="s">
        <v>567</v>
      </c>
      <c r="K440" s="428" t="s">
        <v>563</v>
      </c>
      <c r="L440" s="148"/>
      <c r="M440" s="438" t="s">
        <v>117</v>
      </c>
      <c r="N440" s="133"/>
      <c r="O440" s="438" t="s">
        <v>114</v>
      </c>
      <c r="P440" s="148"/>
      <c r="Q440" s="148"/>
      <c r="R440" s="148"/>
      <c r="S440" s="148"/>
      <c r="T440" s="438" t="s">
        <v>114</v>
      </c>
      <c r="U440" s="438" t="s">
        <v>117</v>
      </c>
      <c r="V440" s="438" t="s">
        <v>114</v>
      </c>
      <c r="W440" s="438" t="s">
        <v>117</v>
      </c>
      <c r="X440" s="438" t="s">
        <v>114</v>
      </c>
      <c r="Y440" s="438" t="s">
        <v>114</v>
      </c>
      <c r="Z440" s="438" t="s">
        <v>114</v>
      </c>
      <c r="AA440" s="438" t="s">
        <v>114</v>
      </c>
      <c r="AB440" s="438" t="s">
        <v>114</v>
      </c>
      <c r="AC440" s="438" t="s">
        <v>114</v>
      </c>
      <c r="AD440" s="438" t="s">
        <v>114</v>
      </c>
      <c r="AE440" s="438" t="s">
        <v>114</v>
      </c>
      <c r="AF440" s="438" t="s">
        <v>117</v>
      </c>
      <c r="AG440" s="133"/>
      <c r="AH440" s="148"/>
      <c r="AI440" s="148"/>
      <c r="AJ440" s="148"/>
      <c r="AK440" s="148"/>
      <c r="AL440" s="148"/>
      <c r="AM440" s="148"/>
      <c r="AN440" s="148"/>
      <c r="AO440" s="133"/>
      <c r="AP440" s="133"/>
      <c r="AQ440" s="133"/>
      <c r="AR440" s="133"/>
      <c r="AS440" s="133"/>
      <c r="AT440" s="133"/>
      <c r="AU440" s="83"/>
      <c r="AV440" s="83"/>
      <c r="AW440" s="83"/>
    </row>
    <row r="441" spans="1:50" ht="21.95" customHeight="1">
      <c r="A441" s="575" t="s">
        <v>1256</v>
      </c>
      <c r="B441" s="148">
        <v>43</v>
      </c>
      <c r="C441" s="430" t="s">
        <v>1249</v>
      </c>
      <c r="D441" s="437">
        <v>2481872</v>
      </c>
      <c r="E441" s="148" t="s">
        <v>607</v>
      </c>
      <c r="F441" s="431"/>
      <c r="G441" s="429">
        <v>593.17999999999995</v>
      </c>
      <c r="H441" s="431" t="s">
        <v>566</v>
      </c>
      <c r="I441" s="133"/>
      <c r="J441" s="428" t="s">
        <v>567</v>
      </c>
      <c r="K441" s="431" t="s">
        <v>560</v>
      </c>
      <c r="L441" s="148"/>
      <c r="M441" s="440" t="s">
        <v>114</v>
      </c>
      <c r="N441" s="133"/>
      <c r="O441" s="438" t="s">
        <v>114</v>
      </c>
      <c r="P441" s="148"/>
      <c r="Q441" s="148"/>
      <c r="R441" s="148"/>
      <c r="S441" s="148"/>
      <c r="T441" s="438" t="s">
        <v>114</v>
      </c>
      <c r="U441" s="438" t="s">
        <v>117</v>
      </c>
      <c r="V441" s="438" t="s">
        <v>114</v>
      </c>
      <c r="W441" s="438" t="s">
        <v>117</v>
      </c>
      <c r="X441" s="438" t="s">
        <v>114</v>
      </c>
      <c r="Y441" s="438" t="s">
        <v>114</v>
      </c>
      <c r="Z441" s="438" t="s">
        <v>114</v>
      </c>
      <c r="AA441" s="438" t="s">
        <v>114</v>
      </c>
      <c r="AB441" s="438" t="s">
        <v>114</v>
      </c>
      <c r="AC441" s="438" t="s">
        <v>114</v>
      </c>
      <c r="AD441" s="438" t="s">
        <v>114</v>
      </c>
      <c r="AE441" s="438" t="s">
        <v>114</v>
      </c>
      <c r="AF441" s="438" t="s">
        <v>114</v>
      </c>
      <c r="AG441" s="133"/>
      <c r="AH441" s="148"/>
      <c r="AI441" s="148"/>
      <c r="AJ441" s="148"/>
      <c r="AK441" s="148"/>
      <c r="AL441" s="148"/>
      <c r="AM441" s="148"/>
      <c r="AN441" s="148"/>
      <c r="AO441" s="133"/>
      <c r="AP441" s="133"/>
      <c r="AQ441" s="133"/>
      <c r="AR441" s="133"/>
      <c r="AS441" s="133"/>
      <c r="AT441" s="133"/>
      <c r="AU441" s="83"/>
      <c r="AV441" s="83"/>
      <c r="AW441" s="83"/>
      <c r="AX441" s="603" t="s">
        <v>1275</v>
      </c>
    </row>
    <row r="442" spans="1:50">
      <c r="A442" s="575" t="s">
        <v>1256</v>
      </c>
      <c r="B442" s="148">
        <v>44</v>
      </c>
      <c r="C442" s="430" t="s">
        <v>1250</v>
      </c>
      <c r="D442" s="441">
        <v>3432135</v>
      </c>
      <c r="E442" s="148" t="s">
        <v>607</v>
      </c>
      <c r="F442" s="431"/>
      <c r="G442" s="708">
        <v>2795.9</v>
      </c>
      <c r="H442" s="431" t="s">
        <v>566</v>
      </c>
      <c r="I442" s="133"/>
      <c r="J442" s="428" t="s">
        <v>567</v>
      </c>
      <c r="K442" s="431" t="s">
        <v>111</v>
      </c>
      <c r="L442" s="148"/>
      <c r="M442" s="438" t="s">
        <v>117</v>
      </c>
      <c r="N442" s="133"/>
      <c r="O442" s="438" t="s">
        <v>114</v>
      </c>
      <c r="P442" s="148"/>
      <c r="Q442" s="148"/>
      <c r="R442" s="148"/>
      <c r="S442" s="148"/>
      <c r="T442" s="438" t="s">
        <v>114</v>
      </c>
      <c r="U442" s="438" t="s">
        <v>117</v>
      </c>
      <c r="V442" s="438" t="s">
        <v>114</v>
      </c>
      <c r="W442" s="438" t="s">
        <v>117</v>
      </c>
      <c r="X442" s="438" t="s">
        <v>114</v>
      </c>
      <c r="Y442" s="438" t="s">
        <v>114</v>
      </c>
      <c r="Z442" s="438" t="s">
        <v>114</v>
      </c>
      <c r="AA442" s="438" t="s">
        <v>114</v>
      </c>
      <c r="AB442" s="438" t="s">
        <v>114</v>
      </c>
      <c r="AC442" s="438" t="s">
        <v>114</v>
      </c>
      <c r="AD442" s="438" t="s">
        <v>114</v>
      </c>
      <c r="AE442" s="438" t="s">
        <v>114</v>
      </c>
      <c r="AF442" s="438" t="s">
        <v>117</v>
      </c>
      <c r="AG442" s="133"/>
      <c r="AH442" s="148"/>
      <c r="AI442" s="148"/>
      <c r="AJ442" s="148"/>
      <c r="AK442" s="148"/>
      <c r="AL442" s="148"/>
      <c r="AM442" s="148"/>
      <c r="AN442" s="148"/>
      <c r="AO442" s="133"/>
      <c r="AP442" s="133"/>
      <c r="AQ442" s="133"/>
      <c r="AR442" s="133"/>
      <c r="AS442" s="133"/>
      <c r="AT442" s="133"/>
      <c r="AU442" s="83"/>
      <c r="AV442" s="83"/>
      <c r="AW442" s="83"/>
    </row>
    <row r="443" spans="1:50">
      <c r="A443" s="575" t="s">
        <v>1256</v>
      </c>
      <c r="B443" s="148">
        <v>45</v>
      </c>
      <c r="C443" s="430" t="s">
        <v>1251</v>
      </c>
      <c r="D443" s="441">
        <v>8265910</v>
      </c>
      <c r="E443" s="148" t="s">
        <v>607</v>
      </c>
      <c r="F443" s="431"/>
      <c r="G443" s="709"/>
      <c r="H443" s="431" t="s">
        <v>566</v>
      </c>
      <c r="I443" s="133"/>
      <c r="J443" s="428" t="s">
        <v>567</v>
      </c>
      <c r="K443" s="431" t="s">
        <v>111</v>
      </c>
      <c r="L443" s="148"/>
      <c r="M443" s="438" t="s">
        <v>117</v>
      </c>
      <c r="N443" s="133"/>
      <c r="O443" s="438" t="s">
        <v>114</v>
      </c>
      <c r="P443" s="148"/>
      <c r="Q443" s="148"/>
      <c r="R443" s="148"/>
      <c r="S443" s="148"/>
      <c r="T443" s="438" t="s">
        <v>114</v>
      </c>
      <c r="U443" s="438"/>
      <c r="V443" s="438" t="s">
        <v>114</v>
      </c>
      <c r="W443" s="438" t="s">
        <v>117</v>
      </c>
      <c r="X443" s="438" t="s">
        <v>114</v>
      </c>
      <c r="Y443" s="438" t="s">
        <v>114</v>
      </c>
      <c r="Z443" s="438" t="s">
        <v>114</v>
      </c>
      <c r="AA443" s="438" t="s">
        <v>114</v>
      </c>
      <c r="AB443" s="438" t="s">
        <v>114</v>
      </c>
      <c r="AC443" s="438" t="s">
        <v>114</v>
      </c>
      <c r="AD443" s="438" t="s">
        <v>114</v>
      </c>
      <c r="AE443" s="438" t="s">
        <v>114</v>
      </c>
      <c r="AF443" s="438" t="s">
        <v>117</v>
      </c>
      <c r="AG443" s="133"/>
      <c r="AH443" s="148"/>
      <c r="AI443" s="148"/>
      <c r="AJ443" s="148"/>
      <c r="AK443" s="148"/>
      <c r="AL443" s="148"/>
      <c r="AM443" s="148"/>
      <c r="AN443" s="148"/>
      <c r="AO443" s="133"/>
      <c r="AP443" s="133"/>
      <c r="AQ443" s="133"/>
      <c r="AR443" s="133"/>
      <c r="AS443" s="133"/>
      <c r="AT443" s="133"/>
      <c r="AU443" s="83"/>
      <c r="AV443" s="83"/>
      <c r="AW443" s="83"/>
    </row>
    <row r="444" spans="1:50">
      <c r="A444" s="575" t="s">
        <v>1256</v>
      </c>
      <c r="B444" s="148">
        <v>46</v>
      </c>
      <c r="C444" s="430" t="s">
        <v>1252</v>
      </c>
      <c r="D444" s="437">
        <v>199074</v>
      </c>
      <c r="E444" s="148" t="s">
        <v>607</v>
      </c>
      <c r="F444" s="431" t="s">
        <v>558</v>
      </c>
      <c r="G444" s="429">
        <v>47.58</v>
      </c>
      <c r="H444" s="431" t="s">
        <v>565</v>
      </c>
      <c r="I444" s="133"/>
      <c r="J444" s="428" t="s">
        <v>567</v>
      </c>
      <c r="K444" s="431" t="s">
        <v>562</v>
      </c>
      <c r="L444" s="148"/>
      <c r="M444" s="438" t="s">
        <v>117</v>
      </c>
      <c r="N444" s="133"/>
      <c r="O444" s="438" t="s">
        <v>114</v>
      </c>
      <c r="P444" s="148"/>
      <c r="Q444" s="148"/>
      <c r="R444" s="148"/>
      <c r="S444" s="148"/>
      <c r="T444" s="438" t="s">
        <v>114</v>
      </c>
      <c r="U444" s="438" t="s">
        <v>117</v>
      </c>
      <c r="V444" s="438" t="s">
        <v>114</v>
      </c>
      <c r="W444" s="438" t="s">
        <v>117</v>
      </c>
      <c r="X444" s="438" t="s">
        <v>114</v>
      </c>
      <c r="Y444" s="438" t="s">
        <v>114</v>
      </c>
      <c r="Z444" s="438" t="s">
        <v>114</v>
      </c>
      <c r="AA444" s="438" t="s">
        <v>114</v>
      </c>
      <c r="AB444" s="438" t="s">
        <v>114</v>
      </c>
      <c r="AC444" s="438" t="s">
        <v>114</v>
      </c>
      <c r="AD444" s="438" t="s">
        <v>114</v>
      </c>
      <c r="AE444" s="438" t="s">
        <v>114</v>
      </c>
      <c r="AF444" s="438" t="s">
        <v>117</v>
      </c>
      <c r="AG444" s="133"/>
      <c r="AH444" s="148"/>
      <c r="AI444" s="148"/>
      <c r="AJ444" s="148"/>
      <c r="AK444" s="148"/>
      <c r="AL444" s="148"/>
      <c r="AM444" s="148"/>
      <c r="AN444" s="148"/>
      <c r="AO444" s="133"/>
      <c r="AP444" s="133"/>
      <c r="AQ444" s="133"/>
      <c r="AR444" s="133"/>
      <c r="AS444" s="133"/>
      <c r="AT444" s="133"/>
      <c r="AU444" s="83"/>
      <c r="AV444" s="83"/>
      <c r="AW444" s="83"/>
    </row>
    <row r="445" spans="1:50">
      <c r="A445" s="575" t="s">
        <v>1256</v>
      </c>
      <c r="B445" s="612">
        <v>47</v>
      </c>
      <c r="C445" s="430" t="s">
        <v>1253</v>
      </c>
      <c r="D445" s="613">
        <v>627600</v>
      </c>
      <c r="E445" s="612" t="s">
        <v>607</v>
      </c>
      <c r="F445" s="431" t="s">
        <v>559</v>
      </c>
      <c r="G445" s="429">
        <v>150</v>
      </c>
      <c r="H445" s="431" t="s">
        <v>564</v>
      </c>
      <c r="I445" s="614"/>
      <c r="J445" s="431" t="s">
        <v>568</v>
      </c>
      <c r="K445" s="431" t="s">
        <v>560</v>
      </c>
      <c r="L445" s="612"/>
      <c r="M445" s="615" t="s">
        <v>117</v>
      </c>
      <c r="N445" s="614"/>
      <c r="O445" s="615" t="s">
        <v>114</v>
      </c>
      <c r="P445" s="612"/>
      <c r="Q445" s="612"/>
      <c r="R445" s="612"/>
      <c r="S445" s="148"/>
      <c r="T445" s="438" t="s">
        <v>114</v>
      </c>
      <c r="U445" s="438" t="s">
        <v>117</v>
      </c>
      <c r="V445" s="438" t="s">
        <v>114</v>
      </c>
      <c r="W445" s="438" t="s">
        <v>117</v>
      </c>
      <c r="X445" s="438" t="s">
        <v>114</v>
      </c>
      <c r="Y445" s="438" t="s">
        <v>114</v>
      </c>
      <c r="Z445" s="438" t="s">
        <v>114</v>
      </c>
      <c r="AA445" s="438" t="s">
        <v>114</v>
      </c>
      <c r="AB445" s="438" t="s">
        <v>114</v>
      </c>
      <c r="AC445" s="438" t="s">
        <v>114</v>
      </c>
      <c r="AD445" s="438" t="s">
        <v>114</v>
      </c>
      <c r="AE445" s="438" t="s">
        <v>114</v>
      </c>
      <c r="AF445" s="438" t="s">
        <v>117</v>
      </c>
      <c r="AG445" s="133"/>
      <c r="AH445" s="148"/>
      <c r="AI445" s="148"/>
      <c r="AJ445" s="148"/>
      <c r="AK445" s="148"/>
      <c r="AL445" s="148"/>
      <c r="AM445" s="148"/>
      <c r="AN445" s="148"/>
      <c r="AO445" s="133"/>
      <c r="AP445" s="133"/>
      <c r="AQ445" s="133"/>
      <c r="AR445" s="133"/>
      <c r="AS445" s="133"/>
      <c r="AT445" s="133"/>
      <c r="AU445" s="83"/>
      <c r="AV445" s="83"/>
      <c r="AW445" s="83"/>
    </row>
    <row r="446" spans="1:50">
      <c r="A446" s="575" t="s">
        <v>1256</v>
      </c>
      <c r="B446" s="612">
        <v>48</v>
      </c>
      <c r="C446" s="430" t="s">
        <v>1254</v>
      </c>
      <c r="D446" s="616">
        <v>359443</v>
      </c>
      <c r="E446" s="612" t="s">
        <v>607</v>
      </c>
      <c r="F446" s="431">
        <v>1960</v>
      </c>
      <c r="G446" s="429">
        <v>130</v>
      </c>
      <c r="H446" s="431" t="s">
        <v>566</v>
      </c>
      <c r="I446" s="614"/>
      <c r="J446" s="431" t="s">
        <v>567</v>
      </c>
      <c r="K446" s="428" t="s">
        <v>563</v>
      </c>
      <c r="L446" s="612"/>
      <c r="M446" s="615" t="s">
        <v>117</v>
      </c>
      <c r="N446" s="614"/>
      <c r="O446" s="615" t="s">
        <v>114</v>
      </c>
      <c r="P446" s="612"/>
      <c r="Q446" s="612"/>
      <c r="R446" s="612"/>
      <c r="S446" s="148"/>
      <c r="T446" s="615" t="s">
        <v>117</v>
      </c>
      <c r="U446" s="615"/>
      <c r="V446" s="615" t="s">
        <v>114</v>
      </c>
      <c r="W446" s="615" t="s">
        <v>117</v>
      </c>
      <c r="X446" s="615" t="s">
        <v>114</v>
      </c>
      <c r="Y446" s="615" t="s">
        <v>114</v>
      </c>
      <c r="Z446" s="615" t="s">
        <v>114</v>
      </c>
      <c r="AA446" s="615" t="s">
        <v>114</v>
      </c>
      <c r="AB446" s="615" t="s">
        <v>114</v>
      </c>
      <c r="AC446" s="615" t="s">
        <v>114</v>
      </c>
      <c r="AD446" s="615" t="s">
        <v>114</v>
      </c>
      <c r="AE446" s="615" t="s">
        <v>114</v>
      </c>
      <c r="AF446" s="615" t="s">
        <v>114</v>
      </c>
      <c r="AG446" s="133"/>
      <c r="AH446" s="148"/>
      <c r="AI446" s="148"/>
      <c r="AJ446" s="148"/>
      <c r="AK446" s="148"/>
      <c r="AL446" s="148"/>
      <c r="AM446" s="148"/>
      <c r="AN446" s="148"/>
      <c r="AO446" s="133"/>
      <c r="AP446" s="133"/>
      <c r="AQ446" s="133"/>
      <c r="AR446" s="133"/>
      <c r="AS446" s="133"/>
      <c r="AT446" s="133"/>
      <c r="AU446" s="83"/>
      <c r="AV446" s="83"/>
      <c r="AW446" s="83"/>
    </row>
    <row r="447" spans="1:50" ht="15" thickBot="1">
      <c r="A447" s="575"/>
      <c r="B447" s="426"/>
      <c r="C447" s="432"/>
      <c r="D447" s="432"/>
      <c r="E447" s="426"/>
      <c r="F447" s="426"/>
      <c r="G447" s="426"/>
      <c r="H447" s="426"/>
      <c r="I447" s="426"/>
      <c r="J447" s="426"/>
      <c r="K447" s="426"/>
      <c r="L447" s="433"/>
      <c r="M447" s="433"/>
      <c r="N447" s="433"/>
      <c r="O447" s="433"/>
      <c r="P447" s="433"/>
      <c r="Q447" s="433"/>
      <c r="R447" s="433"/>
      <c r="S447" s="433"/>
      <c r="T447" s="433"/>
      <c r="U447" s="433"/>
      <c r="V447" s="433"/>
      <c r="W447" s="433"/>
      <c r="X447" s="433"/>
      <c r="Y447" s="433"/>
      <c r="Z447" s="433"/>
      <c r="AA447" s="433"/>
      <c r="AB447" s="433"/>
      <c r="AC447" s="433"/>
      <c r="AD447" s="433"/>
      <c r="AE447" s="433"/>
      <c r="AF447" s="433"/>
      <c r="AG447" s="433"/>
      <c r="AH447" s="433"/>
      <c r="AI447" s="433"/>
      <c r="AJ447" s="433"/>
      <c r="AK447" s="433"/>
      <c r="AL447" s="433"/>
      <c r="AM447" s="433"/>
      <c r="AN447" s="433"/>
      <c r="AO447" s="426"/>
      <c r="AP447" s="426"/>
      <c r="AQ447" s="426"/>
      <c r="AR447" s="426"/>
      <c r="AS447" s="426"/>
      <c r="AT447" s="426"/>
    </row>
    <row r="448" spans="1:50" ht="29.45" customHeight="1" thickBot="1">
      <c r="A448" s="574"/>
      <c r="B448" s="220" t="s">
        <v>107</v>
      </c>
      <c r="C448" s="221" t="s">
        <v>108</v>
      </c>
      <c r="D448" s="222"/>
      <c r="E448" s="19"/>
      <c r="F448" s="20"/>
      <c r="G448" s="20"/>
    </row>
    <row r="449" spans="1:49" ht="35.450000000000003" customHeight="1" thickBot="1">
      <c r="A449" s="574"/>
      <c r="B449" s="677" t="s">
        <v>52</v>
      </c>
      <c r="C449" s="679" t="s">
        <v>53</v>
      </c>
      <c r="D449" s="681" t="s">
        <v>54</v>
      </c>
      <c r="E449" s="681" t="s">
        <v>4</v>
      </c>
      <c r="F449" s="679" t="s">
        <v>55</v>
      </c>
      <c r="G449" s="683" t="s">
        <v>56</v>
      </c>
      <c r="H449" s="679" t="s">
        <v>13</v>
      </c>
      <c r="I449" s="679"/>
      <c r="J449" s="679"/>
      <c r="K449" s="679"/>
      <c r="L449" s="25" t="s">
        <v>14</v>
      </c>
      <c r="M449" s="23" t="s">
        <v>57</v>
      </c>
      <c r="N449" s="24" t="s">
        <v>58</v>
      </c>
      <c r="O449" s="25" t="s">
        <v>15</v>
      </c>
      <c r="P449" s="685" t="s">
        <v>37</v>
      </c>
      <c r="Q449" s="686"/>
      <c r="R449" s="687"/>
      <c r="S449" s="688" t="s">
        <v>59</v>
      </c>
      <c r="T449" s="690" t="s">
        <v>2</v>
      </c>
      <c r="U449" s="690"/>
      <c r="V449" s="690"/>
      <c r="W449" s="690"/>
      <c r="X449" s="690"/>
      <c r="Y449" s="690"/>
      <c r="Z449" s="690"/>
      <c r="AA449" s="690"/>
      <c r="AB449" s="690"/>
      <c r="AC449" s="690"/>
      <c r="AD449" s="690"/>
      <c r="AE449" s="690"/>
      <c r="AF449" s="690"/>
      <c r="AG449" s="690"/>
      <c r="AH449" s="691" t="s">
        <v>16</v>
      </c>
      <c r="AI449" s="691"/>
      <c r="AJ449" s="691"/>
      <c r="AK449" s="691"/>
      <c r="AL449" s="691"/>
      <c r="AM449" s="691"/>
      <c r="AN449" s="691"/>
      <c r="AO449" s="691"/>
      <c r="AP449" s="691"/>
      <c r="AQ449" s="691"/>
      <c r="AR449" s="691"/>
      <c r="AS449" s="691"/>
      <c r="AT449" s="691"/>
      <c r="AU449" s="691"/>
      <c r="AV449" s="691"/>
      <c r="AW449" s="691"/>
    </row>
    <row r="450" spans="1:49" ht="24" customHeight="1" thickBot="1">
      <c r="A450" s="574"/>
      <c r="B450" s="702"/>
      <c r="C450" s="703"/>
      <c r="D450" s="704"/>
      <c r="E450" s="704"/>
      <c r="F450" s="703"/>
      <c r="G450" s="707"/>
      <c r="H450" s="27" t="s">
        <v>17</v>
      </c>
      <c r="I450" s="28" t="s">
        <v>18</v>
      </c>
      <c r="J450" s="29" t="s">
        <v>60</v>
      </c>
      <c r="K450" s="26" t="s">
        <v>19</v>
      </c>
      <c r="L450" s="32" t="s">
        <v>63</v>
      </c>
      <c r="M450" s="30" t="s">
        <v>61</v>
      </c>
      <c r="N450" s="31" t="s">
        <v>62</v>
      </c>
      <c r="O450" s="32" t="s">
        <v>63</v>
      </c>
      <c r="P450" s="33" t="s">
        <v>21</v>
      </c>
      <c r="Q450" s="18" t="s">
        <v>11</v>
      </c>
      <c r="R450" s="34" t="s">
        <v>20</v>
      </c>
      <c r="S450" s="689"/>
      <c r="T450" s="35" t="s">
        <v>22</v>
      </c>
      <c r="U450" s="35" t="s">
        <v>23</v>
      </c>
      <c r="V450" s="35" t="s">
        <v>24</v>
      </c>
      <c r="W450" s="35" t="s">
        <v>25</v>
      </c>
      <c r="X450" s="35" t="s">
        <v>26</v>
      </c>
      <c r="Y450" s="35" t="s">
        <v>35</v>
      </c>
      <c r="Z450" s="35" t="s">
        <v>64</v>
      </c>
      <c r="AA450" s="35" t="s">
        <v>65</v>
      </c>
      <c r="AB450" s="35" t="s">
        <v>5</v>
      </c>
      <c r="AC450" s="35" t="s">
        <v>6</v>
      </c>
      <c r="AD450" s="35" t="s">
        <v>7</v>
      </c>
      <c r="AE450" s="35" t="s">
        <v>27</v>
      </c>
      <c r="AF450" s="35" t="s">
        <v>8</v>
      </c>
      <c r="AG450" s="35" t="s">
        <v>9</v>
      </c>
      <c r="AH450" s="36" t="s">
        <v>10</v>
      </c>
      <c r="AI450" s="36" t="s">
        <v>3</v>
      </c>
      <c r="AJ450" s="36" t="s">
        <v>66</v>
      </c>
      <c r="AK450" s="36" t="s">
        <v>67</v>
      </c>
      <c r="AL450" s="36" t="s">
        <v>68</v>
      </c>
      <c r="AM450" s="36" t="s">
        <v>69</v>
      </c>
      <c r="AN450" s="36" t="s">
        <v>70</v>
      </c>
      <c r="AO450" s="36" t="s">
        <v>28</v>
      </c>
      <c r="AP450" s="36" t="s">
        <v>29</v>
      </c>
      <c r="AQ450" s="36" t="s">
        <v>30</v>
      </c>
      <c r="AR450" s="36" t="s">
        <v>71</v>
      </c>
      <c r="AS450" s="36" t="s">
        <v>31</v>
      </c>
      <c r="AT450" s="36" t="s">
        <v>36</v>
      </c>
      <c r="AU450" s="36" t="s">
        <v>32</v>
      </c>
      <c r="AV450" s="36" t="s">
        <v>33</v>
      </c>
      <c r="AW450" s="36" t="s">
        <v>9</v>
      </c>
    </row>
    <row r="451" spans="1:49" ht="30.6" customHeight="1">
      <c r="A451" s="574" t="s">
        <v>1257</v>
      </c>
      <c r="B451" s="129" t="s">
        <v>99</v>
      </c>
      <c r="C451" s="527" t="s">
        <v>100</v>
      </c>
      <c r="D451" s="530">
        <v>10000</v>
      </c>
      <c r="E451" s="121" t="s">
        <v>607</v>
      </c>
      <c r="F451" s="529">
        <v>2020</v>
      </c>
      <c r="G451" s="56"/>
      <c r="H451" s="97"/>
      <c r="I451" s="97"/>
      <c r="J451" s="97"/>
      <c r="K451" s="97"/>
      <c r="L451" s="98"/>
      <c r="M451" s="99"/>
      <c r="N451" s="99"/>
      <c r="O451" s="99"/>
      <c r="P451" s="100"/>
      <c r="Q451" s="101"/>
      <c r="R451" s="102"/>
      <c r="S451" s="69"/>
      <c r="T451" s="70"/>
      <c r="U451" s="70"/>
      <c r="V451" s="70"/>
      <c r="W451" s="70"/>
      <c r="X451" s="70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  <c r="AQ451" s="71"/>
      <c r="AR451" s="71"/>
      <c r="AS451" s="71"/>
      <c r="AT451" s="71"/>
      <c r="AU451" s="71"/>
      <c r="AV451" s="71"/>
      <c r="AW451" s="71"/>
    </row>
    <row r="452" spans="1:49" ht="26.1" customHeight="1">
      <c r="A452" s="574" t="s">
        <v>1258</v>
      </c>
      <c r="B452" s="129" t="s">
        <v>101</v>
      </c>
      <c r="C452" s="527" t="s">
        <v>102</v>
      </c>
      <c r="D452" s="528">
        <v>6000</v>
      </c>
      <c r="E452" s="121" t="s">
        <v>607</v>
      </c>
      <c r="F452" s="529"/>
      <c r="G452" s="56"/>
      <c r="H452" s="103"/>
      <c r="I452" s="103"/>
      <c r="J452" s="103"/>
      <c r="K452" s="103"/>
      <c r="L452" s="104"/>
      <c r="M452" s="64"/>
      <c r="N452" s="64"/>
      <c r="O452" s="64"/>
      <c r="P452" s="59"/>
      <c r="Q452" s="60"/>
      <c r="R452" s="105"/>
      <c r="S452" s="69"/>
      <c r="T452" s="70"/>
      <c r="U452" s="70"/>
      <c r="V452" s="70"/>
      <c r="W452" s="70"/>
      <c r="X452" s="70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  <c r="AQ452" s="71"/>
      <c r="AR452" s="71"/>
      <c r="AS452" s="71"/>
      <c r="AT452" s="71"/>
      <c r="AU452" s="71"/>
      <c r="AV452" s="71"/>
      <c r="AW452" s="71"/>
    </row>
    <row r="453" spans="1:49" ht="24">
      <c r="A453" s="574" t="s">
        <v>1257</v>
      </c>
      <c r="B453" s="129" t="s">
        <v>103</v>
      </c>
      <c r="C453" s="138" t="s">
        <v>104</v>
      </c>
      <c r="D453" s="530">
        <v>488000</v>
      </c>
      <c r="E453" s="121" t="s">
        <v>607</v>
      </c>
      <c r="F453" s="52"/>
      <c r="G453" s="56"/>
      <c r="H453" s="46"/>
      <c r="I453" s="46"/>
      <c r="J453" s="46"/>
      <c r="K453" s="46"/>
      <c r="L453" s="57"/>
      <c r="M453" s="58"/>
      <c r="N453" s="58"/>
      <c r="O453" s="58"/>
      <c r="P453" s="59"/>
      <c r="Q453" s="60"/>
      <c r="R453" s="105"/>
      <c r="S453" s="69"/>
      <c r="T453" s="70"/>
      <c r="U453" s="70"/>
      <c r="V453" s="70"/>
      <c r="W453" s="70"/>
      <c r="X453" s="70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  <c r="AQ453" s="71"/>
      <c r="AR453" s="71"/>
      <c r="AS453" s="71"/>
      <c r="AT453" s="71"/>
      <c r="AU453" s="71"/>
      <c r="AV453" s="71"/>
      <c r="AW453" s="71"/>
    </row>
    <row r="454" spans="1:49" ht="24">
      <c r="A454" s="574" t="s">
        <v>1257</v>
      </c>
      <c r="B454" s="129" t="s">
        <v>105</v>
      </c>
      <c r="C454" s="138" t="s">
        <v>106</v>
      </c>
      <c r="D454" s="530">
        <v>31364</v>
      </c>
      <c r="E454" s="121" t="s">
        <v>607</v>
      </c>
      <c r="F454" s="52"/>
      <c r="G454" s="56"/>
      <c r="H454" s="46"/>
      <c r="I454" s="46"/>
      <c r="J454" s="46"/>
      <c r="K454" s="46"/>
      <c r="L454" s="57"/>
      <c r="M454" s="58"/>
      <c r="N454" s="58"/>
      <c r="O454" s="58"/>
      <c r="P454" s="59"/>
      <c r="Q454" s="60"/>
      <c r="R454" s="105"/>
      <c r="S454" s="69"/>
      <c r="T454" s="70"/>
      <c r="U454" s="70"/>
      <c r="V454" s="70"/>
      <c r="W454" s="70"/>
      <c r="X454" s="70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71"/>
      <c r="AQ454" s="71"/>
      <c r="AR454" s="71"/>
      <c r="AS454" s="71"/>
      <c r="AT454" s="71"/>
      <c r="AU454" s="71"/>
      <c r="AV454" s="71"/>
      <c r="AW454" s="71"/>
    </row>
    <row r="455" spans="1:49">
      <c r="A455" s="574" t="s">
        <v>1258</v>
      </c>
      <c r="B455" s="129" t="s">
        <v>270</v>
      </c>
      <c r="C455" s="228" t="s">
        <v>98</v>
      </c>
      <c r="D455" s="251">
        <v>6434.43</v>
      </c>
      <c r="E455" s="148" t="s">
        <v>34</v>
      </c>
      <c r="F455" s="124" t="s">
        <v>50</v>
      </c>
      <c r="G455" s="124" t="s">
        <v>50</v>
      </c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</row>
    <row r="456" spans="1:49">
      <c r="A456" s="574" t="s">
        <v>1258</v>
      </c>
      <c r="B456" s="129" t="s">
        <v>273</v>
      </c>
      <c r="C456" s="228" t="s">
        <v>51</v>
      </c>
      <c r="D456" s="251">
        <v>168849.06</v>
      </c>
      <c r="E456" s="148" t="s">
        <v>34</v>
      </c>
      <c r="F456" s="124" t="s">
        <v>50</v>
      </c>
      <c r="G456" s="124" t="s">
        <v>50</v>
      </c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</row>
    <row r="457" spans="1:49" ht="15" thickBot="1">
      <c r="A457" s="574"/>
    </row>
    <row r="458" spans="1:49" ht="26.1" customHeight="1" thickBot="1">
      <c r="A458" s="574"/>
      <c r="B458" s="699" t="s">
        <v>109</v>
      </c>
      <c r="C458" s="700"/>
      <c r="D458" s="701"/>
      <c r="E458" s="19"/>
      <c r="F458" s="20"/>
      <c r="G458" s="20"/>
    </row>
    <row r="459" spans="1:49" ht="41.45" customHeight="1" thickBot="1">
      <c r="A459" s="574"/>
      <c r="B459" s="705" t="s">
        <v>52</v>
      </c>
      <c r="C459" s="706" t="s">
        <v>53</v>
      </c>
      <c r="D459" s="704" t="s">
        <v>54</v>
      </c>
      <c r="E459" s="681" t="s">
        <v>4</v>
      </c>
      <c r="F459" s="679" t="s">
        <v>55</v>
      </c>
      <c r="G459" s="683" t="s">
        <v>56</v>
      </c>
      <c r="H459" s="679" t="s">
        <v>13</v>
      </c>
      <c r="I459" s="679"/>
      <c r="J459" s="679"/>
      <c r="K459" s="679"/>
      <c r="L459" s="25" t="s">
        <v>14</v>
      </c>
      <c r="M459" s="23" t="s">
        <v>57</v>
      </c>
      <c r="N459" s="24" t="s">
        <v>58</v>
      </c>
      <c r="O459" s="25" t="s">
        <v>15</v>
      </c>
      <c r="P459" s="685" t="s">
        <v>37</v>
      </c>
      <c r="Q459" s="686"/>
      <c r="R459" s="687"/>
      <c r="S459" s="688" t="s">
        <v>59</v>
      </c>
      <c r="T459" s="690" t="s">
        <v>2</v>
      </c>
      <c r="U459" s="690"/>
      <c r="V459" s="690"/>
      <c r="W459" s="690"/>
      <c r="X459" s="690"/>
      <c r="Y459" s="690"/>
      <c r="Z459" s="690"/>
      <c r="AA459" s="690"/>
      <c r="AB459" s="690"/>
      <c r="AC459" s="690"/>
      <c r="AD459" s="690"/>
      <c r="AE459" s="690"/>
      <c r="AF459" s="690"/>
      <c r="AG459" s="690"/>
      <c r="AH459" s="691" t="s">
        <v>16</v>
      </c>
      <c r="AI459" s="691"/>
      <c r="AJ459" s="691"/>
      <c r="AK459" s="691"/>
      <c r="AL459" s="691"/>
      <c r="AM459" s="691"/>
      <c r="AN459" s="691"/>
      <c r="AO459" s="691"/>
      <c r="AP459" s="691"/>
      <c r="AQ459" s="691"/>
      <c r="AR459" s="691"/>
      <c r="AS459" s="691"/>
      <c r="AT459" s="691"/>
      <c r="AU459" s="691"/>
      <c r="AV459" s="691"/>
      <c r="AW459" s="691"/>
    </row>
    <row r="460" spans="1:49" ht="30.6" customHeight="1" thickBot="1">
      <c r="A460" s="574"/>
      <c r="B460" s="678"/>
      <c r="C460" s="680"/>
      <c r="D460" s="682"/>
      <c r="E460" s="682"/>
      <c r="F460" s="680"/>
      <c r="G460" s="684"/>
      <c r="H460" s="27" t="s">
        <v>17</v>
      </c>
      <c r="I460" s="28" t="s">
        <v>18</v>
      </c>
      <c r="J460" s="29" t="s">
        <v>60</v>
      </c>
      <c r="K460" s="26" t="s">
        <v>19</v>
      </c>
      <c r="L460" s="32" t="s">
        <v>63</v>
      </c>
      <c r="M460" s="30" t="s">
        <v>61</v>
      </c>
      <c r="N460" s="31" t="s">
        <v>62</v>
      </c>
      <c r="O460" s="32" t="s">
        <v>63</v>
      </c>
      <c r="P460" s="33" t="s">
        <v>21</v>
      </c>
      <c r="Q460" s="18" t="s">
        <v>11</v>
      </c>
      <c r="R460" s="34" t="s">
        <v>20</v>
      </c>
      <c r="S460" s="689"/>
      <c r="T460" s="35" t="s">
        <v>22</v>
      </c>
      <c r="U460" s="35" t="s">
        <v>23</v>
      </c>
      <c r="V460" s="35" t="s">
        <v>24</v>
      </c>
      <c r="W460" s="35" t="s">
        <v>25</v>
      </c>
      <c r="X460" s="35" t="s">
        <v>26</v>
      </c>
      <c r="Y460" s="35" t="s">
        <v>35</v>
      </c>
      <c r="Z460" s="35" t="s">
        <v>64</v>
      </c>
      <c r="AA460" s="35" t="s">
        <v>65</v>
      </c>
      <c r="AB460" s="35" t="s">
        <v>5</v>
      </c>
      <c r="AC460" s="35" t="s">
        <v>6</v>
      </c>
      <c r="AD460" s="35" t="s">
        <v>7</v>
      </c>
      <c r="AE460" s="35" t="s">
        <v>27</v>
      </c>
      <c r="AF460" s="35" t="s">
        <v>8</v>
      </c>
      <c r="AG460" s="35" t="s">
        <v>9</v>
      </c>
      <c r="AH460" s="36" t="s">
        <v>10</v>
      </c>
      <c r="AI460" s="36" t="s">
        <v>3</v>
      </c>
      <c r="AJ460" s="36" t="s">
        <v>66</v>
      </c>
      <c r="AK460" s="36" t="s">
        <v>67</v>
      </c>
      <c r="AL460" s="36" t="s">
        <v>68</v>
      </c>
      <c r="AM460" s="36" t="s">
        <v>69</v>
      </c>
      <c r="AN460" s="36" t="s">
        <v>70</v>
      </c>
      <c r="AO460" s="36" t="s">
        <v>28</v>
      </c>
      <c r="AP460" s="36" t="s">
        <v>29</v>
      </c>
      <c r="AQ460" s="36" t="s">
        <v>30</v>
      </c>
      <c r="AR460" s="36" t="s">
        <v>71</v>
      </c>
      <c r="AS460" s="36" t="s">
        <v>31</v>
      </c>
      <c r="AT460" s="36" t="s">
        <v>36</v>
      </c>
      <c r="AU460" s="36" t="s">
        <v>32</v>
      </c>
      <c r="AV460" s="36" t="s">
        <v>33</v>
      </c>
      <c r="AW460" s="36" t="s">
        <v>9</v>
      </c>
    </row>
    <row r="461" spans="1:49" ht="23.1" customHeight="1">
      <c r="A461" s="574" t="s">
        <v>1258</v>
      </c>
      <c r="B461" s="125">
        <v>1</v>
      </c>
      <c r="C461" s="126" t="s">
        <v>51</v>
      </c>
      <c r="D461" s="127">
        <v>73946.31</v>
      </c>
      <c r="E461" s="128" t="s">
        <v>34</v>
      </c>
      <c r="F461" s="123" t="s">
        <v>50</v>
      </c>
      <c r="G461" s="124" t="s">
        <v>50</v>
      </c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</row>
    <row r="462" spans="1:49" ht="15" thickBot="1">
      <c r="A462" s="574"/>
    </row>
    <row r="463" spans="1:49" ht="15" thickBot="1">
      <c r="A463" s="574"/>
      <c r="B463" s="230" t="s">
        <v>949</v>
      </c>
      <c r="C463" s="253"/>
      <c r="D463" s="253"/>
      <c r="E463" s="233"/>
    </row>
    <row r="464" spans="1:49" ht="36.950000000000003" customHeight="1" thickBot="1">
      <c r="A464" s="574"/>
      <c r="B464" s="677" t="s">
        <v>52</v>
      </c>
      <c r="C464" s="679" t="s">
        <v>53</v>
      </c>
      <c r="D464" s="681" t="s">
        <v>54</v>
      </c>
      <c r="E464" s="681" t="s">
        <v>4</v>
      </c>
      <c r="F464" s="679" t="s">
        <v>55</v>
      </c>
      <c r="G464" s="683" t="s">
        <v>56</v>
      </c>
      <c r="H464" s="679" t="s">
        <v>13</v>
      </c>
      <c r="I464" s="679"/>
      <c r="J464" s="679"/>
      <c r="K464" s="679"/>
      <c r="L464" s="25" t="s">
        <v>14</v>
      </c>
      <c r="M464" s="23" t="s">
        <v>57</v>
      </c>
      <c r="N464" s="24" t="s">
        <v>58</v>
      </c>
      <c r="O464" s="25" t="s">
        <v>15</v>
      </c>
      <c r="P464" s="685" t="s">
        <v>37</v>
      </c>
      <c r="Q464" s="686"/>
      <c r="R464" s="687"/>
      <c r="S464" s="688" t="s">
        <v>59</v>
      </c>
      <c r="T464" s="690" t="s">
        <v>2</v>
      </c>
      <c r="U464" s="690"/>
      <c r="V464" s="690"/>
      <c r="W464" s="690"/>
      <c r="X464" s="690"/>
      <c r="Y464" s="690"/>
      <c r="Z464" s="690"/>
      <c r="AA464" s="690"/>
      <c r="AB464" s="690"/>
      <c r="AC464" s="690"/>
      <c r="AD464" s="690"/>
      <c r="AE464" s="690"/>
      <c r="AF464" s="690"/>
      <c r="AG464" s="690"/>
      <c r="AH464" s="691" t="s">
        <v>16</v>
      </c>
      <c r="AI464" s="691"/>
      <c r="AJ464" s="691"/>
      <c r="AK464" s="691"/>
      <c r="AL464" s="691"/>
      <c r="AM464" s="691"/>
      <c r="AN464" s="691"/>
      <c r="AO464" s="691"/>
      <c r="AP464" s="691"/>
      <c r="AQ464" s="691"/>
      <c r="AR464" s="691"/>
      <c r="AS464" s="691"/>
      <c r="AT464" s="691"/>
      <c r="AU464" s="691"/>
      <c r="AV464" s="691"/>
      <c r="AW464" s="691"/>
    </row>
    <row r="465" spans="1:49" ht="24" customHeight="1" thickBot="1">
      <c r="A465" s="574"/>
      <c r="B465" s="678"/>
      <c r="C465" s="680"/>
      <c r="D465" s="682"/>
      <c r="E465" s="682"/>
      <c r="F465" s="680"/>
      <c r="G465" s="684"/>
      <c r="H465" s="27" t="s">
        <v>17</v>
      </c>
      <c r="I465" s="28" t="s">
        <v>18</v>
      </c>
      <c r="J465" s="29" t="s">
        <v>60</v>
      </c>
      <c r="K465" s="26" t="s">
        <v>19</v>
      </c>
      <c r="L465" s="32" t="s">
        <v>63</v>
      </c>
      <c r="M465" s="30" t="s">
        <v>61</v>
      </c>
      <c r="N465" s="31" t="s">
        <v>62</v>
      </c>
      <c r="O465" s="32" t="s">
        <v>63</v>
      </c>
      <c r="P465" s="33" t="s">
        <v>21</v>
      </c>
      <c r="Q465" s="18" t="s">
        <v>11</v>
      </c>
      <c r="R465" s="34" t="s">
        <v>20</v>
      </c>
      <c r="S465" s="689"/>
      <c r="T465" s="35" t="s">
        <v>22</v>
      </c>
      <c r="U465" s="35" t="s">
        <v>23</v>
      </c>
      <c r="V465" s="35" t="s">
        <v>24</v>
      </c>
      <c r="W465" s="35" t="s">
        <v>25</v>
      </c>
      <c r="X465" s="35" t="s">
        <v>26</v>
      </c>
      <c r="Y465" s="35" t="s">
        <v>35</v>
      </c>
      <c r="Z465" s="35" t="s">
        <v>64</v>
      </c>
      <c r="AA465" s="35" t="s">
        <v>65</v>
      </c>
      <c r="AB465" s="35" t="s">
        <v>5</v>
      </c>
      <c r="AC465" s="35" t="s">
        <v>6</v>
      </c>
      <c r="AD465" s="35" t="s">
        <v>7</v>
      </c>
      <c r="AE465" s="35" t="s">
        <v>27</v>
      </c>
      <c r="AF465" s="35" t="s">
        <v>8</v>
      </c>
      <c r="AG465" s="35" t="s">
        <v>9</v>
      </c>
      <c r="AH465" s="36" t="s">
        <v>10</v>
      </c>
      <c r="AI465" s="36" t="s">
        <v>3</v>
      </c>
      <c r="AJ465" s="36" t="s">
        <v>66</v>
      </c>
      <c r="AK465" s="36" t="s">
        <v>67</v>
      </c>
      <c r="AL465" s="36" t="s">
        <v>68</v>
      </c>
      <c r="AM465" s="36" t="s">
        <v>69</v>
      </c>
      <c r="AN465" s="36" t="s">
        <v>70</v>
      </c>
      <c r="AO465" s="36" t="s">
        <v>28</v>
      </c>
      <c r="AP465" s="36" t="s">
        <v>29</v>
      </c>
      <c r="AQ465" s="36" t="s">
        <v>30</v>
      </c>
      <c r="AR465" s="36" t="s">
        <v>71</v>
      </c>
      <c r="AS465" s="36" t="s">
        <v>31</v>
      </c>
      <c r="AT465" s="36" t="s">
        <v>36</v>
      </c>
      <c r="AU465" s="36" t="s">
        <v>32</v>
      </c>
      <c r="AV465" s="36" t="s">
        <v>33</v>
      </c>
      <c r="AW465" s="36" t="s">
        <v>9</v>
      </c>
    </row>
    <row r="466" spans="1:49" ht="33.75">
      <c r="A466" s="574" t="s">
        <v>1256</v>
      </c>
      <c r="B466" s="129" t="s">
        <v>99</v>
      </c>
      <c r="C466" s="462" t="s">
        <v>945</v>
      </c>
      <c r="D466" s="76">
        <v>3375000</v>
      </c>
      <c r="E466" s="538" t="s">
        <v>611</v>
      </c>
      <c r="F466" s="78">
        <v>1982</v>
      </c>
      <c r="G466" s="111">
        <v>1350</v>
      </c>
      <c r="H466" s="78" t="s">
        <v>160</v>
      </c>
      <c r="I466" s="78" t="s">
        <v>147</v>
      </c>
      <c r="J466" s="78" t="s">
        <v>111</v>
      </c>
      <c r="K466" s="78" t="s">
        <v>111</v>
      </c>
      <c r="L466" s="83"/>
      <c r="M466" s="79" t="s">
        <v>112</v>
      </c>
      <c r="N466" s="79" t="s">
        <v>113</v>
      </c>
      <c r="O466" s="53"/>
      <c r="P466" s="53" t="s">
        <v>946</v>
      </c>
      <c r="Q466" s="53" t="s">
        <v>946</v>
      </c>
      <c r="R466" s="53"/>
      <c r="S466" s="84" t="s">
        <v>947</v>
      </c>
      <c r="T466" s="80"/>
      <c r="U466" s="66"/>
      <c r="V466" s="66" t="s">
        <v>948</v>
      </c>
      <c r="W466" s="66"/>
      <c r="X466" s="66"/>
      <c r="Y466" s="65" t="s">
        <v>946</v>
      </c>
      <c r="Z466" s="65"/>
      <c r="AA466" s="65"/>
      <c r="AB466" s="65"/>
      <c r="AC466" s="65"/>
      <c r="AD466" s="65"/>
      <c r="AE466" s="65"/>
      <c r="AF466" s="65"/>
      <c r="AG466" s="65"/>
      <c r="AH466" s="65" t="s">
        <v>948</v>
      </c>
      <c r="AI466" s="65" t="s">
        <v>948</v>
      </c>
      <c r="AJ466" s="65">
        <v>8</v>
      </c>
      <c r="AK466" s="65"/>
      <c r="AL466" s="65">
        <v>4</v>
      </c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7"/>
    </row>
    <row r="467" spans="1:49">
      <c r="A467" s="574" t="s">
        <v>1258</v>
      </c>
      <c r="B467" s="539" t="s">
        <v>194</v>
      </c>
      <c r="C467" s="541" t="s">
        <v>51</v>
      </c>
      <c r="D467" s="540">
        <v>76968.509999999995</v>
      </c>
      <c r="E467" s="128" t="s">
        <v>34</v>
      </c>
      <c r="F467" s="46"/>
      <c r="G467" s="56"/>
      <c r="H467" s="46"/>
      <c r="I467" s="46"/>
      <c r="J467" s="46"/>
      <c r="K467" s="46"/>
      <c r="L467" s="57"/>
      <c r="M467" s="58"/>
      <c r="N467" s="58"/>
      <c r="O467" s="58"/>
      <c r="P467" s="72"/>
      <c r="Q467" s="73"/>
      <c r="R467" s="58"/>
      <c r="S467" s="69"/>
      <c r="T467" s="70"/>
      <c r="U467" s="70"/>
      <c r="V467" s="70"/>
      <c r="W467" s="70"/>
      <c r="X467" s="70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  <c r="AQ467" s="71"/>
      <c r="AR467" s="71"/>
      <c r="AS467" s="71"/>
      <c r="AT467" s="71"/>
      <c r="AU467" s="71"/>
      <c r="AV467" s="71"/>
      <c r="AW467" s="71"/>
    </row>
    <row r="472" spans="1:49" ht="15" thickBot="1"/>
    <row r="473" spans="1:49">
      <c r="B473" s="556" t="s">
        <v>1260</v>
      </c>
      <c r="C473" s="557"/>
      <c r="D473" s="558"/>
    </row>
    <row r="474" spans="1:49" ht="24.75" thickBot="1">
      <c r="B474" s="559" t="s">
        <v>952</v>
      </c>
      <c r="C474" s="560" t="s">
        <v>1</v>
      </c>
      <c r="D474" s="561" t="s">
        <v>1261</v>
      </c>
    </row>
    <row r="475" spans="1:49">
      <c r="B475" s="563" t="s">
        <v>99</v>
      </c>
      <c r="C475" s="564" t="s">
        <v>1262</v>
      </c>
      <c r="D475" s="565">
        <f>SUMIF($A$5:$A$467,"b",$D$5:$D$467)</f>
        <v>167338728.28000003</v>
      </c>
      <c r="G475" s="315"/>
    </row>
    <row r="476" spans="1:49">
      <c r="B476" s="566" t="s">
        <v>101</v>
      </c>
      <c r="C476" s="567" t="s">
        <v>1263</v>
      </c>
      <c r="D476" s="568">
        <f>SUMIF($A$5:$A$467,"budowle",$D$5:$D$467)</f>
        <v>28066252.329999983</v>
      </c>
      <c r="G476" s="315"/>
    </row>
    <row r="477" spans="1:49" ht="22.5">
      <c r="B477" s="566" t="s">
        <v>103</v>
      </c>
      <c r="C477" s="569" t="s">
        <v>1264</v>
      </c>
      <c r="D477" s="568">
        <f>SUMIF($A$5:$A$467,"w",$D$5:$D$467)</f>
        <v>16172353.870000001</v>
      </c>
      <c r="G477" s="315"/>
    </row>
    <row r="478" spans="1:49" ht="34.5" thickBot="1">
      <c r="B478" s="570" t="s">
        <v>105</v>
      </c>
      <c r="C478" s="571" t="s">
        <v>46</v>
      </c>
      <c r="D478" s="572">
        <f>SUMIF($A$3:$A$467,"s",$D$3:$D$467)</f>
        <v>780257.01000000013</v>
      </c>
      <c r="G478" s="310"/>
    </row>
    <row r="479" spans="1:49" ht="15" thickBot="1">
      <c r="B479" s="675" t="s">
        <v>1265</v>
      </c>
      <c r="C479" s="676"/>
      <c r="D479" s="573">
        <f>SUM(D475:D478)</f>
        <v>212357591.49000001</v>
      </c>
    </row>
  </sheetData>
  <mergeCells count="250">
    <mergeCell ref="AH247:AW247"/>
    <mergeCell ref="B237:B238"/>
    <mergeCell ref="H237:K237"/>
    <mergeCell ref="P237:R237"/>
    <mergeCell ref="S237:S238"/>
    <mergeCell ref="T237:AG237"/>
    <mergeCell ref="AH237:AW237"/>
    <mergeCell ref="G247:G248"/>
    <mergeCell ref="H247:K247"/>
    <mergeCell ref="P247:R247"/>
    <mergeCell ref="S247:S248"/>
    <mergeCell ref="T247:AG247"/>
    <mergeCell ref="C237:C238"/>
    <mergeCell ref="D237:D238"/>
    <mergeCell ref="E237:E238"/>
    <mergeCell ref="F237:F238"/>
    <mergeCell ref="G237:G238"/>
    <mergeCell ref="AH207:AW207"/>
    <mergeCell ref="G207:G208"/>
    <mergeCell ref="H207:K207"/>
    <mergeCell ref="P207:R207"/>
    <mergeCell ref="S207:S208"/>
    <mergeCell ref="T207:AG207"/>
    <mergeCell ref="B207:B208"/>
    <mergeCell ref="C207:C208"/>
    <mergeCell ref="D207:D208"/>
    <mergeCell ref="E207:E208"/>
    <mergeCell ref="F207:F208"/>
    <mergeCell ref="AH263:AW263"/>
    <mergeCell ref="B269:B270"/>
    <mergeCell ref="C269:C270"/>
    <mergeCell ref="D269:D270"/>
    <mergeCell ref="E269:E270"/>
    <mergeCell ref="F269:F270"/>
    <mergeCell ref="G269:G270"/>
    <mergeCell ref="H269:K269"/>
    <mergeCell ref="P269:R269"/>
    <mergeCell ref="S269:S270"/>
    <mergeCell ref="T269:AG269"/>
    <mergeCell ref="AH269:AW269"/>
    <mergeCell ref="D263:D264"/>
    <mergeCell ref="E263:E264"/>
    <mergeCell ref="F263:F264"/>
    <mergeCell ref="G263:G264"/>
    <mergeCell ref="H263:K263"/>
    <mergeCell ref="B275:B276"/>
    <mergeCell ref="P263:R263"/>
    <mergeCell ref="S263:S264"/>
    <mergeCell ref="B247:B248"/>
    <mergeCell ref="C247:C248"/>
    <mergeCell ref="D247:D248"/>
    <mergeCell ref="E247:E248"/>
    <mergeCell ref="F247:F248"/>
    <mergeCell ref="T263:AG263"/>
    <mergeCell ref="H275:K275"/>
    <mergeCell ref="P275:R275"/>
    <mergeCell ref="S275:S276"/>
    <mergeCell ref="T275:AG275"/>
    <mergeCell ref="C275:C276"/>
    <mergeCell ref="D275:D276"/>
    <mergeCell ref="B311:B312"/>
    <mergeCell ref="C311:C312"/>
    <mergeCell ref="D311:D312"/>
    <mergeCell ref="E311:E312"/>
    <mergeCell ref="F311:F312"/>
    <mergeCell ref="S292:S293"/>
    <mergeCell ref="T292:AG292"/>
    <mergeCell ref="AH292:AW292"/>
    <mergeCell ref="B255:B256"/>
    <mergeCell ref="C255:C256"/>
    <mergeCell ref="D255:D256"/>
    <mergeCell ref="E255:E256"/>
    <mergeCell ref="F255:F256"/>
    <mergeCell ref="G255:G256"/>
    <mergeCell ref="H255:K255"/>
    <mergeCell ref="P255:R255"/>
    <mergeCell ref="S255:S256"/>
    <mergeCell ref="T255:AG255"/>
    <mergeCell ref="AH255:AW255"/>
    <mergeCell ref="B263:B264"/>
    <mergeCell ref="C263:C264"/>
    <mergeCell ref="B292:B293"/>
    <mergeCell ref="C292:C293"/>
    <mergeCell ref="D292:D293"/>
    <mergeCell ref="B300:B301"/>
    <mergeCell ref="C300:C301"/>
    <mergeCell ref="D300:D301"/>
    <mergeCell ref="E300:E301"/>
    <mergeCell ref="F300:F301"/>
    <mergeCell ref="G300:G301"/>
    <mergeCell ref="H300:K300"/>
    <mergeCell ref="P300:R300"/>
    <mergeCell ref="S300:S301"/>
    <mergeCell ref="B335:B336"/>
    <mergeCell ref="C335:C336"/>
    <mergeCell ref="D335:D336"/>
    <mergeCell ref="E335:E336"/>
    <mergeCell ref="F335:F336"/>
    <mergeCell ref="B324:B325"/>
    <mergeCell ref="C324:C325"/>
    <mergeCell ref="D324:D325"/>
    <mergeCell ref="E324:E325"/>
    <mergeCell ref="F324:F325"/>
    <mergeCell ref="D356:D357"/>
    <mergeCell ref="S356:S357"/>
    <mergeCell ref="T356:AG356"/>
    <mergeCell ref="T324:AG324"/>
    <mergeCell ref="AH324:AW324"/>
    <mergeCell ref="G335:G336"/>
    <mergeCell ref="H335:K335"/>
    <mergeCell ref="P335:R335"/>
    <mergeCell ref="S335:S336"/>
    <mergeCell ref="T335:AG335"/>
    <mergeCell ref="G324:G325"/>
    <mergeCell ref="H324:K324"/>
    <mergeCell ref="P324:R324"/>
    <mergeCell ref="S324:S325"/>
    <mergeCell ref="B367:B368"/>
    <mergeCell ref="C367:C368"/>
    <mergeCell ref="D367:D368"/>
    <mergeCell ref="E367:E368"/>
    <mergeCell ref="F367:F368"/>
    <mergeCell ref="T345:AG345"/>
    <mergeCell ref="AH345:AW345"/>
    <mergeCell ref="B347:C347"/>
    <mergeCell ref="E356:E357"/>
    <mergeCell ref="F356:F357"/>
    <mergeCell ref="G356:G357"/>
    <mergeCell ref="H356:K356"/>
    <mergeCell ref="P356:R356"/>
    <mergeCell ref="B345:B346"/>
    <mergeCell ref="C345:C346"/>
    <mergeCell ref="D345:D346"/>
    <mergeCell ref="E345:E346"/>
    <mergeCell ref="F345:F346"/>
    <mergeCell ref="G345:G346"/>
    <mergeCell ref="H345:K345"/>
    <mergeCell ref="P345:R345"/>
    <mergeCell ref="S345:S346"/>
    <mergeCell ref="B356:B357"/>
    <mergeCell ref="C356:C357"/>
    <mergeCell ref="B383:B384"/>
    <mergeCell ref="H383:K383"/>
    <mergeCell ref="P383:R383"/>
    <mergeCell ref="S383:S384"/>
    <mergeCell ref="T383:AG383"/>
    <mergeCell ref="C383:C384"/>
    <mergeCell ref="D383:D384"/>
    <mergeCell ref="E383:E384"/>
    <mergeCell ref="F383:F384"/>
    <mergeCell ref="G383:G384"/>
    <mergeCell ref="AH275:AW275"/>
    <mergeCell ref="AH367:AW367"/>
    <mergeCell ref="AH356:AW356"/>
    <mergeCell ref="E290:G290"/>
    <mergeCell ref="G367:G368"/>
    <mergeCell ref="H367:K367"/>
    <mergeCell ref="P367:R367"/>
    <mergeCell ref="S367:S368"/>
    <mergeCell ref="T367:AG367"/>
    <mergeCell ref="AH335:AW335"/>
    <mergeCell ref="AH311:AW311"/>
    <mergeCell ref="T300:AG300"/>
    <mergeCell ref="AH300:AW300"/>
    <mergeCell ref="G311:G312"/>
    <mergeCell ref="H311:K311"/>
    <mergeCell ref="P311:R311"/>
    <mergeCell ref="S311:S312"/>
    <mergeCell ref="T311:AG311"/>
    <mergeCell ref="E292:E293"/>
    <mergeCell ref="F292:F293"/>
    <mergeCell ref="E275:E276"/>
    <mergeCell ref="F275:F276"/>
    <mergeCell ref="G275:G276"/>
    <mergeCell ref="E397:E398"/>
    <mergeCell ref="F397:F398"/>
    <mergeCell ref="G397:G398"/>
    <mergeCell ref="H397:K397"/>
    <mergeCell ref="P397:R397"/>
    <mergeCell ref="AH383:AW383"/>
    <mergeCell ref="G292:G293"/>
    <mergeCell ref="H292:K292"/>
    <mergeCell ref="P292:R292"/>
    <mergeCell ref="S397:S398"/>
    <mergeCell ref="F449:F450"/>
    <mergeCell ref="G449:G450"/>
    <mergeCell ref="H449:K449"/>
    <mergeCell ref="P449:R449"/>
    <mergeCell ref="S449:S450"/>
    <mergeCell ref="T449:AG449"/>
    <mergeCell ref="AH449:AW449"/>
    <mergeCell ref="B388:B389"/>
    <mergeCell ref="C388:C389"/>
    <mergeCell ref="D388:D389"/>
    <mergeCell ref="E388:E389"/>
    <mergeCell ref="F388:F389"/>
    <mergeCell ref="G388:G389"/>
    <mergeCell ref="H388:K388"/>
    <mergeCell ref="P388:R388"/>
    <mergeCell ref="S388:S389"/>
    <mergeCell ref="T388:AG388"/>
    <mergeCell ref="AH388:AW388"/>
    <mergeCell ref="G442:G443"/>
    <mergeCell ref="T397:AG397"/>
    <mergeCell ref="AH397:AW397"/>
    <mergeCell ref="B397:B398"/>
    <mergeCell ref="C397:C398"/>
    <mergeCell ref="D397:D398"/>
    <mergeCell ref="H459:K459"/>
    <mergeCell ref="P459:R459"/>
    <mergeCell ref="S459:S460"/>
    <mergeCell ref="G459:G460"/>
    <mergeCell ref="B459:B460"/>
    <mergeCell ref="C459:C460"/>
    <mergeCell ref="D459:D460"/>
    <mergeCell ref="E459:E460"/>
    <mergeCell ref="F459:F460"/>
    <mergeCell ref="S464:S465"/>
    <mergeCell ref="T464:AG464"/>
    <mergeCell ref="AH464:AW464"/>
    <mergeCell ref="S2:S3"/>
    <mergeCell ref="T2:AG2"/>
    <mergeCell ref="AH2:AW2"/>
    <mergeCell ref="B4:C4"/>
    <mergeCell ref="H31:J31"/>
    <mergeCell ref="B2:B3"/>
    <mergeCell ref="C2:C3"/>
    <mergeCell ref="D2:D3"/>
    <mergeCell ref="E2:E3"/>
    <mergeCell ref="F2:F3"/>
    <mergeCell ref="G2:G3"/>
    <mergeCell ref="H2:K2"/>
    <mergeCell ref="L2:L3"/>
    <mergeCell ref="P2:R2"/>
    <mergeCell ref="B458:D458"/>
    <mergeCell ref="B449:B450"/>
    <mergeCell ref="C449:C450"/>
    <mergeCell ref="D449:D450"/>
    <mergeCell ref="E449:E450"/>
    <mergeCell ref="T459:AG459"/>
    <mergeCell ref="AH459:AW459"/>
    <mergeCell ref="B479:C479"/>
    <mergeCell ref="B464:B465"/>
    <mergeCell ref="C464:C465"/>
    <mergeCell ref="D464:D465"/>
    <mergeCell ref="E464:E465"/>
    <mergeCell ref="F464:F465"/>
    <mergeCell ref="G464:G465"/>
    <mergeCell ref="H464:K464"/>
    <mergeCell ref="P464:R464"/>
  </mergeCells>
  <phoneticPr fontId="26" type="noConversion"/>
  <pageMargins left="0.7" right="0.7" top="0.75" bottom="0.75" header="0.3" footer="0.3"/>
  <pageSetup paperSize="9" orientation="portrait" r:id="rId1"/>
  <headerFooter>
    <oddHeader>&amp;RZakładka nr 2 - wykaz mienia oraz zabezpieczeń</oddHead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48"/>
  <sheetViews>
    <sheetView topLeftCell="A31" zoomScale="63" zoomScaleNormal="63" workbookViewId="0">
      <selection activeCell="C94" sqref="C94"/>
    </sheetView>
  </sheetViews>
  <sheetFormatPr defaultColWidth="9.140625" defaultRowHeight="14.25"/>
  <cols>
    <col min="1" max="1" width="9.140625" style="3"/>
    <col min="2" max="2" width="6.5703125" style="3" customWidth="1"/>
    <col min="3" max="3" width="47.85546875" style="12" customWidth="1"/>
    <col min="4" max="4" width="18.140625" style="10" customWidth="1"/>
    <col min="5" max="5" width="7.85546875" style="10" customWidth="1"/>
    <col min="6" max="6" width="23.42578125" style="17" customWidth="1"/>
    <col min="7" max="7" width="18.5703125" style="14" customWidth="1"/>
    <col min="8" max="8" width="19.140625" style="13" customWidth="1"/>
    <col min="9" max="9" width="29.5703125" style="11" customWidth="1"/>
    <col min="10" max="10" width="37.140625" style="11" customWidth="1"/>
    <col min="11" max="11" width="9.140625" style="3"/>
    <col min="12" max="12" width="10.85546875" style="3" bestFit="1" customWidth="1"/>
    <col min="13" max="16384" width="9.140625" style="3"/>
  </cols>
  <sheetData>
    <row r="2" spans="1:10" s="6" customFormat="1" ht="46.5" customHeight="1">
      <c r="B2" s="191" t="s">
        <v>0</v>
      </c>
      <c r="C2" s="191" t="s">
        <v>38</v>
      </c>
      <c r="D2" s="191" t="s">
        <v>39</v>
      </c>
      <c r="E2" s="191" t="s">
        <v>40</v>
      </c>
      <c r="F2" s="191" t="s">
        <v>48</v>
      </c>
      <c r="G2" s="192" t="s">
        <v>47</v>
      </c>
      <c r="H2" s="193" t="s">
        <v>4</v>
      </c>
      <c r="I2" s="193" t="s">
        <v>41</v>
      </c>
      <c r="J2" s="193" t="s">
        <v>20</v>
      </c>
    </row>
    <row r="3" spans="1:10" s="6" customFormat="1" ht="19.5" customHeight="1">
      <c r="A3" s="562"/>
      <c r="B3" s="486">
        <v>1</v>
      </c>
      <c r="C3" s="394" t="s">
        <v>889</v>
      </c>
      <c r="D3" s="393">
        <v>2018</v>
      </c>
      <c r="E3" s="393">
        <v>1</v>
      </c>
      <c r="F3" s="395" t="s">
        <v>43</v>
      </c>
      <c r="G3" s="396">
        <v>59470.5</v>
      </c>
      <c r="H3" s="15" t="s">
        <v>34</v>
      </c>
      <c r="I3" s="16" t="s">
        <v>890</v>
      </c>
      <c r="J3" s="196"/>
    </row>
    <row r="4" spans="1:10" s="6" customFormat="1" ht="11.45" customHeight="1">
      <c r="A4" s="562"/>
      <c r="B4" s="486">
        <v>2</v>
      </c>
      <c r="C4" s="394" t="s">
        <v>891</v>
      </c>
      <c r="D4" s="393">
        <v>2016</v>
      </c>
      <c r="E4" s="393">
        <v>1</v>
      </c>
      <c r="F4" s="395" t="s">
        <v>43</v>
      </c>
      <c r="G4" s="396">
        <v>2583</v>
      </c>
      <c r="H4" s="15" t="s">
        <v>34</v>
      </c>
      <c r="I4" s="16" t="s">
        <v>890</v>
      </c>
      <c r="J4" s="196"/>
    </row>
    <row r="5" spans="1:10" s="6" customFormat="1" ht="9.9499999999999993" customHeight="1">
      <c r="A5" s="562"/>
      <c r="B5" s="486">
        <v>3</v>
      </c>
      <c r="C5" s="394" t="s">
        <v>892</v>
      </c>
      <c r="D5" s="393">
        <v>2016</v>
      </c>
      <c r="E5" s="393">
        <v>1</v>
      </c>
      <c r="F5" s="395" t="s">
        <v>43</v>
      </c>
      <c r="G5" s="396">
        <v>1353</v>
      </c>
      <c r="H5" s="15" t="s">
        <v>34</v>
      </c>
      <c r="I5" s="16" t="s">
        <v>890</v>
      </c>
      <c r="J5" s="196"/>
    </row>
    <row r="6" spans="1:10" s="6" customFormat="1" ht="12" customHeight="1">
      <c r="A6" s="562"/>
      <c r="B6" s="486">
        <v>4</v>
      </c>
      <c r="C6" s="394" t="s">
        <v>893</v>
      </c>
      <c r="D6" s="393">
        <v>2017</v>
      </c>
      <c r="E6" s="393">
        <v>1</v>
      </c>
      <c r="F6" s="395" t="s">
        <v>43</v>
      </c>
      <c r="G6" s="396">
        <v>3150</v>
      </c>
      <c r="H6" s="15" t="s">
        <v>34</v>
      </c>
      <c r="I6" s="16" t="s">
        <v>890</v>
      </c>
      <c r="J6" s="196"/>
    </row>
    <row r="7" spans="1:10" s="6" customFormat="1" ht="11.1" customHeight="1">
      <c r="A7" s="562"/>
      <c r="B7" s="486">
        <v>5</v>
      </c>
      <c r="C7" s="394" t="s">
        <v>894</v>
      </c>
      <c r="D7" s="393">
        <v>2017</v>
      </c>
      <c r="E7" s="393">
        <v>1</v>
      </c>
      <c r="F7" s="395" t="s">
        <v>43</v>
      </c>
      <c r="G7" s="396">
        <v>2500</v>
      </c>
      <c r="H7" s="15" t="s">
        <v>34</v>
      </c>
      <c r="I7" s="16" t="s">
        <v>890</v>
      </c>
      <c r="J7" s="196"/>
    </row>
    <row r="8" spans="1:10" s="6" customFormat="1" ht="15.6" customHeight="1">
      <c r="A8" s="562"/>
      <c r="B8" s="486">
        <v>6</v>
      </c>
      <c r="C8" s="394" t="s">
        <v>895</v>
      </c>
      <c r="D8" s="393">
        <v>2017</v>
      </c>
      <c r="E8" s="393">
        <v>1</v>
      </c>
      <c r="F8" s="395" t="s">
        <v>43</v>
      </c>
      <c r="G8" s="396">
        <v>2521.5</v>
      </c>
      <c r="H8" s="15" t="s">
        <v>34</v>
      </c>
      <c r="I8" s="16" t="s">
        <v>890</v>
      </c>
      <c r="J8" s="196"/>
    </row>
    <row r="9" spans="1:10" s="6" customFormat="1" ht="27.95" customHeight="1">
      <c r="A9" s="562"/>
      <c r="B9" s="486">
        <v>7</v>
      </c>
      <c r="C9" s="394" t="s">
        <v>896</v>
      </c>
      <c r="D9" s="393">
        <v>2019</v>
      </c>
      <c r="E9" s="393">
        <v>1</v>
      </c>
      <c r="F9" s="395" t="s">
        <v>43</v>
      </c>
      <c r="G9" s="396">
        <v>1620</v>
      </c>
      <c r="H9" s="15" t="s">
        <v>34</v>
      </c>
      <c r="I9" s="16" t="s">
        <v>890</v>
      </c>
      <c r="J9" s="196"/>
    </row>
    <row r="10" spans="1:10" s="6" customFormat="1" ht="23.1" customHeight="1">
      <c r="A10" s="562"/>
      <c r="B10" s="486">
        <v>8</v>
      </c>
      <c r="C10" s="394" t="s">
        <v>897</v>
      </c>
      <c r="D10" s="393">
        <v>2019</v>
      </c>
      <c r="E10" s="393">
        <v>1</v>
      </c>
      <c r="F10" s="395" t="s">
        <v>43</v>
      </c>
      <c r="G10" s="396">
        <v>1619.99</v>
      </c>
      <c r="H10" s="15" t="s">
        <v>34</v>
      </c>
      <c r="I10" s="16" t="s">
        <v>890</v>
      </c>
      <c r="J10" s="196"/>
    </row>
    <row r="11" spans="1:10" s="6" customFormat="1" ht="23.1" customHeight="1">
      <c r="A11" s="562"/>
      <c r="B11" s="486">
        <v>9</v>
      </c>
      <c r="C11" s="394" t="s">
        <v>898</v>
      </c>
      <c r="D11" s="393">
        <v>2019</v>
      </c>
      <c r="E11" s="393">
        <v>1</v>
      </c>
      <c r="F11" s="395" t="s">
        <v>43</v>
      </c>
      <c r="G11" s="396">
        <v>1380</v>
      </c>
      <c r="H11" s="15" t="s">
        <v>34</v>
      </c>
      <c r="I11" s="16" t="s">
        <v>890</v>
      </c>
      <c r="J11" s="196"/>
    </row>
    <row r="12" spans="1:10" s="6" customFormat="1" ht="22.5" customHeight="1">
      <c r="A12" s="562"/>
      <c r="B12" s="486">
        <v>10</v>
      </c>
      <c r="C12" s="487" t="s">
        <v>899</v>
      </c>
      <c r="D12" s="393">
        <v>2019</v>
      </c>
      <c r="E12" s="393">
        <v>1</v>
      </c>
      <c r="F12" s="395" t="s">
        <v>43</v>
      </c>
      <c r="G12" s="396">
        <v>1380</v>
      </c>
      <c r="H12" s="15" t="s">
        <v>34</v>
      </c>
      <c r="I12" s="16" t="s">
        <v>890</v>
      </c>
      <c r="J12" s="196"/>
    </row>
    <row r="13" spans="1:10" s="6" customFormat="1" ht="29.1" customHeight="1">
      <c r="A13" s="562"/>
      <c r="B13" s="486">
        <v>11</v>
      </c>
      <c r="C13" s="487" t="s">
        <v>899</v>
      </c>
      <c r="D13" s="393">
        <v>2019</v>
      </c>
      <c r="E13" s="393">
        <v>1</v>
      </c>
      <c r="F13" s="395" t="s">
        <v>43</v>
      </c>
      <c r="G13" s="396">
        <v>1380</v>
      </c>
      <c r="H13" s="15" t="s">
        <v>34</v>
      </c>
      <c r="I13" s="16" t="s">
        <v>890</v>
      </c>
      <c r="J13" s="196"/>
    </row>
    <row r="14" spans="1:10" s="6" customFormat="1" ht="22.5" customHeight="1">
      <c r="A14" s="562"/>
      <c r="B14" s="486">
        <v>12</v>
      </c>
      <c r="C14" s="487" t="s">
        <v>899</v>
      </c>
      <c r="D14" s="393">
        <v>2019</v>
      </c>
      <c r="E14" s="393">
        <v>1</v>
      </c>
      <c r="F14" s="395" t="s">
        <v>43</v>
      </c>
      <c r="G14" s="396">
        <v>1380</v>
      </c>
      <c r="H14" s="15" t="s">
        <v>34</v>
      </c>
      <c r="I14" s="16" t="s">
        <v>890</v>
      </c>
      <c r="J14" s="196"/>
    </row>
    <row r="15" spans="1:10" s="6" customFormat="1" ht="30" customHeight="1">
      <c r="A15" s="562"/>
      <c r="B15" s="486">
        <v>13</v>
      </c>
      <c r="C15" s="487" t="s">
        <v>899</v>
      </c>
      <c r="D15" s="393">
        <v>2019</v>
      </c>
      <c r="E15" s="393">
        <v>1</v>
      </c>
      <c r="F15" s="395" t="s">
        <v>43</v>
      </c>
      <c r="G15" s="396">
        <v>2760</v>
      </c>
      <c r="H15" s="15" t="s">
        <v>34</v>
      </c>
      <c r="I15" s="16" t="s">
        <v>890</v>
      </c>
      <c r="J15" s="196"/>
    </row>
    <row r="16" spans="1:10" s="6" customFormat="1" ht="29.1" customHeight="1">
      <c r="A16" s="562"/>
      <c r="B16" s="486">
        <v>14</v>
      </c>
      <c r="C16" s="487" t="s">
        <v>900</v>
      </c>
      <c r="D16" s="393">
        <v>2020</v>
      </c>
      <c r="E16" s="393">
        <v>1</v>
      </c>
      <c r="F16" s="395" t="s">
        <v>43</v>
      </c>
      <c r="G16" s="396">
        <v>5166</v>
      </c>
      <c r="H16" s="15" t="s">
        <v>34</v>
      </c>
      <c r="I16" s="16" t="s">
        <v>890</v>
      </c>
      <c r="J16" s="196"/>
    </row>
    <row r="17" spans="1:10" s="6" customFormat="1" ht="23.1" customHeight="1">
      <c r="A17" s="562"/>
      <c r="B17" s="486">
        <v>15</v>
      </c>
      <c r="C17" s="487" t="s">
        <v>901</v>
      </c>
      <c r="D17" s="393">
        <v>2021</v>
      </c>
      <c r="E17" s="393">
        <v>1</v>
      </c>
      <c r="F17" s="395" t="s">
        <v>43</v>
      </c>
      <c r="G17" s="396">
        <v>2490</v>
      </c>
      <c r="H17" s="15" t="s">
        <v>34</v>
      </c>
      <c r="I17" s="16" t="s">
        <v>890</v>
      </c>
      <c r="J17" s="196"/>
    </row>
    <row r="18" spans="1:10" s="6" customFormat="1" ht="14.1" customHeight="1">
      <c r="A18" s="562"/>
      <c r="B18" s="486">
        <v>16</v>
      </c>
      <c r="C18" s="488" t="s">
        <v>902</v>
      </c>
      <c r="D18" s="393">
        <v>2016</v>
      </c>
      <c r="E18" s="393">
        <v>1</v>
      </c>
      <c r="F18" s="395" t="s">
        <v>43</v>
      </c>
      <c r="G18" s="396">
        <v>8811.7199999999993</v>
      </c>
      <c r="H18" s="15" t="s">
        <v>34</v>
      </c>
      <c r="I18" s="16"/>
      <c r="J18" s="196"/>
    </row>
    <row r="19" spans="1:10" s="6" customFormat="1" ht="13.5" customHeight="1">
      <c r="A19" s="562"/>
      <c r="B19" s="486">
        <v>17</v>
      </c>
      <c r="C19" s="394" t="s">
        <v>903</v>
      </c>
      <c r="D19" s="393">
        <v>2016</v>
      </c>
      <c r="E19" s="393">
        <v>1</v>
      </c>
      <c r="F19" s="395" t="s">
        <v>43</v>
      </c>
      <c r="G19" s="396">
        <v>29993.67</v>
      </c>
      <c r="H19" s="15" t="s">
        <v>34</v>
      </c>
      <c r="I19" s="16"/>
      <c r="J19" s="196"/>
    </row>
    <row r="20" spans="1:10" s="6" customFormat="1" ht="12.6" customHeight="1">
      <c r="A20" s="562"/>
      <c r="B20" s="486">
        <v>18</v>
      </c>
      <c r="C20" s="394" t="s">
        <v>904</v>
      </c>
      <c r="D20" s="393">
        <v>2018</v>
      </c>
      <c r="E20" s="393">
        <v>1</v>
      </c>
      <c r="F20" s="395" t="s">
        <v>43</v>
      </c>
      <c r="G20" s="396">
        <v>12451.66</v>
      </c>
      <c r="H20" s="15" t="s">
        <v>34</v>
      </c>
      <c r="I20" s="16"/>
      <c r="J20" s="196"/>
    </row>
    <row r="21" spans="1:10" s="6" customFormat="1" ht="15.6" customHeight="1">
      <c r="A21" s="562"/>
      <c r="B21" s="486">
        <v>19</v>
      </c>
      <c r="C21" s="394" t="s">
        <v>905</v>
      </c>
      <c r="D21" s="393">
        <v>2015</v>
      </c>
      <c r="E21" s="393">
        <v>1</v>
      </c>
      <c r="F21" s="395" t="s">
        <v>43</v>
      </c>
      <c r="G21" s="396">
        <v>1579.34</v>
      </c>
      <c r="H21" s="15" t="s">
        <v>34</v>
      </c>
      <c r="I21" s="16"/>
      <c r="J21" s="196"/>
    </row>
    <row r="22" spans="1:10" s="6" customFormat="1" ht="21.95" customHeight="1">
      <c r="A22" s="562"/>
      <c r="B22" s="486">
        <v>20</v>
      </c>
      <c r="C22" s="394" t="s">
        <v>906</v>
      </c>
      <c r="D22" s="393">
        <v>2015</v>
      </c>
      <c r="E22" s="393">
        <v>1</v>
      </c>
      <c r="F22" s="395" t="s">
        <v>43</v>
      </c>
      <c r="G22" s="396">
        <v>4653.3900000000003</v>
      </c>
      <c r="H22" s="15" t="s">
        <v>34</v>
      </c>
      <c r="I22" s="16"/>
      <c r="J22" s="196"/>
    </row>
    <row r="23" spans="1:10" s="6" customFormat="1" ht="21.95" customHeight="1">
      <c r="A23" s="562"/>
      <c r="B23" s="486">
        <v>21</v>
      </c>
      <c r="C23" s="394" t="s">
        <v>907</v>
      </c>
      <c r="D23" s="393">
        <v>2015</v>
      </c>
      <c r="E23" s="393">
        <v>1</v>
      </c>
      <c r="F23" s="395" t="s">
        <v>43</v>
      </c>
      <c r="G23" s="396">
        <v>1476</v>
      </c>
      <c r="H23" s="15" t="s">
        <v>34</v>
      </c>
      <c r="I23" s="16"/>
      <c r="J23" s="196"/>
    </row>
    <row r="24" spans="1:10" s="6" customFormat="1" ht="21.95" customHeight="1">
      <c r="A24" s="562"/>
      <c r="B24" s="486">
        <v>22</v>
      </c>
      <c r="C24" s="394" t="s">
        <v>908</v>
      </c>
      <c r="D24" s="393">
        <v>2020</v>
      </c>
      <c r="E24" s="393">
        <v>1</v>
      </c>
      <c r="F24" s="395" t="s">
        <v>43</v>
      </c>
      <c r="G24" s="396">
        <v>4681.24</v>
      </c>
      <c r="H24" s="15" t="s">
        <v>34</v>
      </c>
      <c r="I24" s="16"/>
      <c r="J24" s="196"/>
    </row>
    <row r="25" spans="1:10" s="6" customFormat="1" ht="21.95" customHeight="1">
      <c r="A25" s="562"/>
      <c r="B25" s="486">
        <v>23</v>
      </c>
      <c r="C25" s="394" t="s">
        <v>909</v>
      </c>
      <c r="D25" s="393">
        <v>2019</v>
      </c>
      <c r="E25" s="393">
        <v>1</v>
      </c>
      <c r="F25" s="395" t="s">
        <v>43</v>
      </c>
      <c r="G25" s="396">
        <v>3013.5</v>
      </c>
      <c r="H25" s="15" t="s">
        <v>34</v>
      </c>
      <c r="I25" s="16"/>
      <c r="J25" s="196"/>
    </row>
    <row r="26" spans="1:10" s="6" customFormat="1" ht="21.95" customHeight="1">
      <c r="A26" s="562"/>
      <c r="B26" s="486">
        <v>24</v>
      </c>
      <c r="C26" s="394" t="s">
        <v>910</v>
      </c>
      <c r="D26" s="393">
        <v>2022</v>
      </c>
      <c r="E26" s="393">
        <v>1</v>
      </c>
      <c r="F26" s="395" t="s">
        <v>43</v>
      </c>
      <c r="G26" s="396">
        <v>3980.28</v>
      </c>
      <c r="H26" s="15" t="s">
        <v>34</v>
      </c>
      <c r="I26" s="16"/>
      <c r="J26" s="196"/>
    </row>
    <row r="27" spans="1:10" s="6" customFormat="1" ht="21.95" customHeight="1">
      <c r="A27" s="562"/>
      <c r="B27" s="486">
        <v>25</v>
      </c>
      <c r="C27" s="394" t="s">
        <v>911</v>
      </c>
      <c r="D27" s="393">
        <v>2016</v>
      </c>
      <c r="E27" s="393">
        <v>1</v>
      </c>
      <c r="F27" s="395" t="s">
        <v>43</v>
      </c>
      <c r="G27" s="396">
        <v>16555.8</v>
      </c>
      <c r="H27" s="15" t="s">
        <v>34</v>
      </c>
      <c r="I27" s="16"/>
      <c r="J27" s="196"/>
    </row>
    <row r="28" spans="1:10" s="6" customFormat="1" ht="21.95" customHeight="1">
      <c r="A28" s="562"/>
      <c r="B28" s="486">
        <v>26</v>
      </c>
      <c r="C28" s="394" t="s">
        <v>912</v>
      </c>
      <c r="D28" s="393">
        <v>2016</v>
      </c>
      <c r="E28" s="393">
        <v>1</v>
      </c>
      <c r="F28" s="395" t="s">
        <v>43</v>
      </c>
      <c r="G28" s="396">
        <v>73298.16</v>
      </c>
      <c r="H28" s="15" t="s">
        <v>34</v>
      </c>
      <c r="I28" s="16"/>
      <c r="J28" s="196"/>
    </row>
    <row r="29" spans="1:10" s="6" customFormat="1" ht="21.95" customHeight="1">
      <c r="A29" s="562"/>
      <c r="B29" s="486">
        <v>27</v>
      </c>
      <c r="C29" s="394" t="s">
        <v>911</v>
      </c>
      <c r="D29" s="393">
        <v>2019</v>
      </c>
      <c r="E29" s="393">
        <v>1</v>
      </c>
      <c r="F29" s="395" t="s">
        <v>43</v>
      </c>
      <c r="G29" s="396">
        <v>12000</v>
      </c>
      <c r="H29" s="15" t="s">
        <v>34</v>
      </c>
      <c r="I29" s="16"/>
      <c r="J29" s="196"/>
    </row>
    <row r="30" spans="1:10" s="6" customFormat="1" ht="21.95" customHeight="1">
      <c r="A30" s="562"/>
      <c r="B30" s="486">
        <v>28</v>
      </c>
      <c r="C30" s="394" t="s">
        <v>913</v>
      </c>
      <c r="D30" s="393">
        <v>2019</v>
      </c>
      <c r="E30" s="393">
        <v>1</v>
      </c>
      <c r="F30" s="395" t="s">
        <v>43</v>
      </c>
      <c r="G30" s="396">
        <v>11683.77</v>
      </c>
      <c r="H30" s="15" t="s">
        <v>34</v>
      </c>
      <c r="I30" s="16"/>
      <c r="J30" s="196"/>
    </row>
    <row r="31" spans="1:10" s="6" customFormat="1" ht="21.95" customHeight="1">
      <c r="A31" s="562"/>
      <c r="B31" s="486">
        <v>29</v>
      </c>
      <c r="C31" s="394" t="s">
        <v>914</v>
      </c>
      <c r="D31" s="393">
        <v>2019</v>
      </c>
      <c r="E31" s="393">
        <v>1</v>
      </c>
      <c r="F31" s="395" t="s">
        <v>43</v>
      </c>
      <c r="G31" s="396">
        <v>10196.700000000001</v>
      </c>
      <c r="H31" s="15" t="s">
        <v>34</v>
      </c>
      <c r="I31" s="16"/>
      <c r="J31" s="196"/>
    </row>
    <row r="32" spans="1:10" s="6" customFormat="1" ht="21.95" customHeight="1">
      <c r="A32" s="562"/>
      <c r="B32" s="486">
        <v>30</v>
      </c>
      <c r="C32" s="394" t="s">
        <v>915</v>
      </c>
      <c r="D32" s="393">
        <v>2019</v>
      </c>
      <c r="E32" s="393">
        <v>1</v>
      </c>
      <c r="F32" s="395" t="s">
        <v>43</v>
      </c>
      <c r="G32" s="396">
        <v>8202</v>
      </c>
      <c r="H32" s="15" t="s">
        <v>34</v>
      </c>
      <c r="I32" s="16" t="s">
        <v>890</v>
      </c>
      <c r="J32" s="196"/>
    </row>
    <row r="33" spans="1:10" s="6" customFormat="1" ht="21.95" customHeight="1">
      <c r="A33" s="562"/>
      <c r="B33" s="486">
        <v>31</v>
      </c>
      <c r="C33" s="394" t="s">
        <v>916</v>
      </c>
      <c r="D33" s="393">
        <v>2020</v>
      </c>
      <c r="E33" s="393">
        <v>1</v>
      </c>
      <c r="F33" s="395" t="s">
        <v>43</v>
      </c>
      <c r="G33" s="396">
        <v>5166</v>
      </c>
      <c r="H33" s="15" t="s">
        <v>34</v>
      </c>
      <c r="I33" s="16" t="s">
        <v>890</v>
      </c>
      <c r="J33" s="196"/>
    </row>
    <row r="34" spans="1:10" s="6" customFormat="1" ht="21.95" customHeight="1">
      <c r="A34" s="562"/>
      <c r="B34" s="486">
        <v>32</v>
      </c>
      <c r="C34" s="394" t="s">
        <v>917</v>
      </c>
      <c r="D34" s="393">
        <v>2022</v>
      </c>
      <c r="E34" s="393">
        <v>1</v>
      </c>
      <c r="F34" s="395" t="s">
        <v>43</v>
      </c>
      <c r="G34" s="396">
        <v>4162</v>
      </c>
      <c r="H34" s="15" t="s">
        <v>34</v>
      </c>
      <c r="I34" s="16" t="s">
        <v>890</v>
      </c>
      <c r="J34" s="196"/>
    </row>
    <row r="35" spans="1:10" s="6" customFormat="1" ht="21.95" customHeight="1">
      <c r="B35" s="486">
        <v>33</v>
      </c>
      <c r="C35" s="397" t="s">
        <v>918</v>
      </c>
      <c r="D35" s="398">
        <v>2017</v>
      </c>
      <c r="E35" s="398">
        <v>1</v>
      </c>
      <c r="F35" s="399" t="s">
        <v>42</v>
      </c>
      <c r="G35" s="400">
        <v>7698.96</v>
      </c>
      <c r="H35" s="401" t="s">
        <v>34</v>
      </c>
      <c r="I35" s="401"/>
      <c r="J35" s="489"/>
    </row>
    <row r="36" spans="1:10" s="6" customFormat="1" ht="21.95" customHeight="1">
      <c r="B36" s="486">
        <v>34</v>
      </c>
      <c r="C36" s="397" t="s">
        <v>919</v>
      </c>
      <c r="D36" s="398">
        <v>2017</v>
      </c>
      <c r="E36" s="398">
        <v>1</v>
      </c>
      <c r="F36" s="399" t="s">
        <v>42</v>
      </c>
      <c r="G36" s="400">
        <v>12451.66</v>
      </c>
      <c r="H36" s="401" t="s">
        <v>34</v>
      </c>
      <c r="I36" s="401"/>
      <c r="J36" s="489"/>
    </row>
    <row r="37" spans="1:10" s="6" customFormat="1" ht="21.95" customHeight="1">
      <c r="B37" s="486">
        <v>35</v>
      </c>
      <c r="C37" s="397" t="s">
        <v>920</v>
      </c>
      <c r="D37" s="398">
        <v>2016</v>
      </c>
      <c r="E37" s="398">
        <v>1</v>
      </c>
      <c r="F37" s="399" t="s">
        <v>42</v>
      </c>
      <c r="G37" s="400">
        <v>449</v>
      </c>
      <c r="H37" s="401" t="s">
        <v>34</v>
      </c>
      <c r="I37" s="401"/>
      <c r="J37" s="489"/>
    </row>
    <row r="38" spans="1:10" s="6" customFormat="1" ht="21.95" customHeight="1">
      <c r="B38" s="486">
        <v>36</v>
      </c>
      <c r="C38" s="397" t="s">
        <v>921</v>
      </c>
      <c r="D38" s="398">
        <v>2016</v>
      </c>
      <c r="E38" s="398">
        <v>1</v>
      </c>
      <c r="F38" s="399" t="s">
        <v>42</v>
      </c>
      <c r="G38" s="400">
        <v>452</v>
      </c>
      <c r="H38" s="401" t="s">
        <v>34</v>
      </c>
      <c r="I38" s="401"/>
      <c r="J38" s="489"/>
    </row>
    <row r="39" spans="1:10" s="6" customFormat="1" ht="21.95" customHeight="1">
      <c r="B39" s="486">
        <v>37</v>
      </c>
      <c r="C39" s="397" t="s">
        <v>922</v>
      </c>
      <c r="D39" s="398">
        <v>2016</v>
      </c>
      <c r="E39" s="398">
        <v>1</v>
      </c>
      <c r="F39" s="399" t="s">
        <v>42</v>
      </c>
      <c r="G39" s="400">
        <v>3365.28</v>
      </c>
      <c r="H39" s="401" t="s">
        <v>34</v>
      </c>
      <c r="I39" s="401"/>
      <c r="J39" s="489"/>
    </row>
    <row r="40" spans="1:10" s="6" customFormat="1" ht="21.95" customHeight="1">
      <c r="B40" s="486">
        <v>38</v>
      </c>
      <c r="C40" s="397" t="s">
        <v>922</v>
      </c>
      <c r="D40" s="398">
        <v>2016</v>
      </c>
      <c r="E40" s="398">
        <v>1</v>
      </c>
      <c r="F40" s="399" t="s">
        <v>42</v>
      </c>
      <c r="G40" s="400">
        <v>3490</v>
      </c>
      <c r="H40" s="401" t="s">
        <v>34</v>
      </c>
      <c r="I40" s="401"/>
      <c r="J40" s="489"/>
    </row>
    <row r="41" spans="1:10" s="6" customFormat="1" ht="21.95" customHeight="1">
      <c r="B41" s="486">
        <v>39</v>
      </c>
      <c r="C41" s="397" t="s">
        <v>922</v>
      </c>
      <c r="D41" s="398">
        <v>2016</v>
      </c>
      <c r="E41" s="398">
        <v>1</v>
      </c>
      <c r="F41" s="399" t="s">
        <v>42</v>
      </c>
      <c r="G41" s="400">
        <v>2320</v>
      </c>
      <c r="H41" s="401" t="s">
        <v>34</v>
      </c>
      <c r="I41" s="401"/>
      <c r="J41" s="489"/>
    </row>
    <row r="42" spans="1:10" s="6" customFormat="1" ht="21.95" customHeight="1">
      <c r="B42" s="486">
        <v>40</v>
      </c>
      <c r="C42" s="397" t="s">
        <v>923</v>
      </c>
      <c r="D42" s="398">
        <v>2017</v>
      </c>
      <c r="E42" s="398">
        <v>1</v>
      </c>
      <c r="F42" s="399" t="s">
        <v>42</v>
      </c>
      <c r="G42" s="400">
        <v>939</v>
      </c>
      <c r="H42" s="401" t="s">
        <v>34</v>
      </c>
      <c r="I42" s="401"/>
      <c r="J42" s="489"/>
    </row>
    <row r="43" spans="1:10" s="6" customFormat="1" ht="21.95" customHeight="1">
      <c r="B43" s="486">
        <v>41</v>
      </c>
      <c r="C43" s="397" t="s">
        <v>924</v>
      </c>
      <c r="D43" s="398">
        <v>2017</v>
      </c>
      <c r="E43" s="398">
        <v>1</v>
      </c>
      <c r="F43" s="399" t="s">
        <v>42</v>
      </c>
      <c r="G43" s="400">
        <v>1033.24</v>
      </c>
      <c r="H43" s="401" t="s">
        <v>34</v>
      </c>
      <c r="I43" s="401"/>
      <c r="J43" s="489"/>
    </row>
    <row r="44" spans="1:10" s="6" customFormat="1" ht="21.95" customHeight="1">
      <c r="B44" s="486">
        <v>42</v>
      </c>
      <c r="C44" s="397" t="s">
        <v>924</v>
      </c>
      <c r="D44" s="398">
        <v>2017</v>
      </c>
      <c r="E44" s="398">
        <v>1</v>
      </c>
      <c r="F44" s="399" t="s">
        <v>42</v>
      </c>
      <c r="G44" s="400">
        <v>1033.24</v>
      </c>
      <c r="H44" s="401" t="s">
        <v>34</v>
      </c>
      <c r="I44" s="401"/>
      <c r="J44" s="489"/>
    </row>
    <row r="45" spans="1:10" s="6" customFormat="1" ht="21.95" customHeight="1">
      <c r="B45" s="486">
        <v>43</v>
      </c>
      <c r="C45" s="397" t="s">
        <v>925</v>
      </c>
      <c r="D45" s="398">
        <v>2017</v>
      </c>
      <c r="E45" s="398">
        <v>1</v>
      </c>
      <c r="F45" s="399" t="s">
        <v>42</v>
      </c>
      <c r="G45" s="400">
        <v>1037</v>
      </c>
      <c r="H45" s="401" t="s">
        <v>34</v>
      </c>
      <c r="I45" s="401"/>
      <c r="J45" s="489"/>
    </row>
    <row r="46" spans="1:10" s="6" customFormat="1" ht="21.95" customHeight="1">
      <c r="B46" s="486">
        <v>44</v>
      </c>
      <c r="C46" s="397" t="s">
        <v>926</v>
      </c>
      <c r="D46" s="398">
        <v>2017</v>
      </c>
      <c r="E46" s="398">
        <v>1</v>
      </c>
      <c r="F46" s="399" t="s">
        <v>42</v>
      </c>
      <c r="G46" s="400">
        <v>2500</v>
      </c>
      <c r="H46" s="401" t="s">
        <v>34</v>
      </c>
      <c r="I46" s="401"/>
      <c r="J46" s="489"/>
    </row>
    <row r="47" spans="1:10" s="6" customFormat="1" ht="21.95" customHeight="1">
      <c r="B47" s="486">
        <v>45</v>
      </c>
      <c r="C47" s="397" t="s">
        <v>924</v>
      </c>
      <c r="D47" s="398">
        <v>2017</v>
      </c>
      <c r="E47" s="398">
        <v>1</v>
      </c>
      <c r="F47" s="399" t="s">
        <v>42</v>
      </c>
      <c r="G47" s="400">
        <v>3208.2</v>
      </c>
      <c r="H47" s="401" t="s">
        <v>34</v>
      </c>
      <c r="I47" s="401"/>
      <c r="J47" s="489"/>
    </row>
    <row r="48" spans="1:10" s="6" customFormat="1" ht="21.95" customHeight="1">
      <c r="B48" s="486">
        <v>46</v>
      </c>
      <c r="C48" s="397" t="s">
        <v>927</v>
      </c>
      <c r="D48" s="398">
        <v>2018</v>
      </c>
      <c r="E48" s="398">
        <v>1</v>
      </c>
      <c r="F48" s="399" t="s">
        <v>42</v>
      </c>
      <c r="G48" s="400">
        <v>714</v>
      </c>
      <c r="H48" s="401" t="s">
        <v>34</v>
      </c>
      <c r="I48" s="401"/>
      <c r="J48" s="489"/>
    </row>
    <row r="49" spans="2:10" s="6" customFormat="1" ht="21.95" customHeight="1">
      <c r="B49" s="486">
        <v>47</v>
      </c>
      <c r="C49" s="397" t="s">
        <v>928</v>
      </c>
      <c r="D49" s="398">
        <v>2019</v>
      </c>
      <c r="E49" s="398">
        <v>1</v>
      </c>
      <c r="F49" s="399" t="s">
        <v>42</v>
      </c>
      <c r="G49" s="400">
        <v>1700</v>
      </c>
      <c r="H49" s="401" t="s">
        <v>34</v>
      </c>
      <c r="I49" s="401"/>
      <c r="J49" s="489"/>
    </row>
    <row r="50" spans="2:10" s="6" customFormat="1" ht="21.95" customHeight="1">
      <c r="B50" s="486">
        <v>48</v>
      </c>
      <c r="C50" s="397" t="s">
        <v>929</v>
      </c>
      <c r="D50" s="398">
        <v>2020</v>
      </c>
      <c r="E50" s="398">
        <v>1</v>
      </c>
      <c r="F50" s="399" t="s">
        <v>42</v>
      </c>
      <c r="G50" s="400">
        <v>14200</v>
      </c>
      <c r="H50" s="490" t="s">
        <v>34</v>
      </c>
      <c r="I50" s="401"/>
      <c r="J50" s="489"/>
    </row>
    <row r="51" spans="2:10" s="6" customFormat="1" ht="24.95" customHeight="1">
      <c r="B51" s="735" t="s">
        <v>322</v>
      </c>
      <c r="C51" s="736"/>
      <c r="D51" s="736"/>
      <c r="E51" s="736"/>
      <c r="F51" s="736"/>
      <c r="G51" s="736"/>
      <c r="H51" s="736"/>
      <c r="I51" s="736"/>
      <c r="J51" s="737"/>
    </row>
    <row r="52" spans="2:10" s="6" customFormat="1" ht="15.6" customHeight="1">
      <c r="B52" s="381">
        <v>1</v>
      </c>
      <c r="C52" s="382" t="s">
        <v>570</v>
      </c>
      <c r="D52" s="381" t="s">
        <v>571</v>
      </c>
      <c r="E52" s="381">
        <v>2</v>
      </c>
      <c r="F52" s="383" t="s">
        <v>43</v>
      </c>
      <c r="G52" s="384">
        <v>8050.47</v>
      </c>
      <c r="H52" s="385" t="s">
        <v>34</v>
      </c>
      <c r="I52" s="386" t="s">
        <v>572</v>
      </c>
      <c r="J52" s="386"/>
    </row>
    <row r="53" spans="2:10" s="6" customFormat="1" ht="15.6" customHeight="1">
      <c r="B53" s="381">
        <v>2</v>
      </c>
      <c r="C53" s="382" t="s">
        <v>573</v>
      </c>
      <c r="D53" s="381" t="s">
        <v>571</v>
      </c>
      <c r="E53" s="381"/>
      <c r="F53" s="383" t="s">
        <v>43</v>
      </c>
      <c r="G53" s="384">
        <v>8722.82</v>
      </c>
      <c r="H53" s="385" t="s">
        <v>34</v>
      </c>
      <c r="I53" s="386" t="s">
        <v>574</v>
      </c>
      <c r="J53" s="386"/>
    </row>
    <row r="54" spans="2:10" s="6" customFormat="1" ht="15.6" customHeight="1">
      <c r="B54" s="381">
        <v>3</v>
      </c>
      <c r="C54" s="382" t="s">
        <v>575</v>
      </c>
      <c r="D54" s="381" t="s">
        <v>576</v>
      </c>
      <c r="E54" s="381">
        <v>1</v>
      </c>
      <c r="F54" s="383" t="s">
        <v>43</v>
      </c>
      <c r="G54" s="384">
        <v>92826.16</v>
      </c>
      <c r="H54" s="385" t="s">
        <v>34</v>
      </c>
      <c r="I54" s="386" t="s">
        <v>329</v>
      </c>
      <c r="J54" s="386"/>
    </row>
    <row r="55" spans="2:10" s="6" customFormat="1" ht="15.6" customHeight="1">
      <c r="B55" s="381">
        <v>4</v>
      </c>
      <c r="C55" s="387" t="s">
        <v>577</v>
      </c>
      <c r="D55" s="388" t="s">
        <v>571</v>
      </c>
      <c r="E55" s="388">
        <v>1</v>
      </c>
      <c r="F55" s="389" t="s">
        <v>42</v>
      </c>
      <c r="G55" s="390">
        <v>2049</v>
      </c>
      <c r="H55" s="391" t="s">
        <v>34</v>
      </c>
      <c r="I55" s="391" t="s">
        <v>329</v>
      </c>
      <c r="J55" s="392"/>
    </row>
    <row r="56" spans="2:10" s="6" customFormat="1" ht="27" customHeight="1">
      <c r="B56" s="741" t="s">
        <v>580</v>
      </c>
      <c r="C56" s="742"/>
      <c r="D56" s="403"/>
      <c r="E56" s="403"/>
      <c r="F56" s="403"/>
      <c r="G56" s="404"/>
      <c r="H56" s="405"/>
      <c r="I56" s="405"/>
      <c r="J56" s="405"/>
    </row>
    <row r="57" spans="2:10" s="6" customFormat="1" ht="15.6" customHeight="1">
      <c r="B57" s="393">
        <v>1</v>
      </c>
      <c r="C57" s="394" t="s">
        <v>578</v>
      </c>
      <c r="D57" s="393" t="s">
        <v>571</v>
      </c>
      <c r="E57" s="393">
        <v>1</v>
      </c>
      <c r="F57" s="395" t="s">
        <v>43</v>
      </c>
      <c r="G57" s="396">
        <v>4595</v>
      </c>
      <c r="H57" s="15" t="s">
        <v>34</v>
      </c>
      <c r="I57" s="16"/>
      <c r="J57" s="16"/>
    </row>
    <row r="58" spans="2:10" s="6" customFormat="1" ht="15.6" customHeight="1">
      <c r="B58" s="393">
        <v>2</v>
      </c>
      <c r="C58" s="397" t="s">
        <v>579</v>
      </c>
      <c r="D58" s="398" t="s">
        <v>571</v>
      </c>
      <c r="E58" s="398">
        <v>2</v>
      </c>
      <c r="F58" s="399" t="s">
        <v>42</v>
      </c>
      <c r="G58" s="400">
        <v>10721</v>
      </c>
      <c r="H58" s="401" t="s">
        <v>34</v>
      </c>
      <c r="I58" s="401"/>
      <c r="J58" s="402"/>
    </row>
    <row r="59" spans="2:10" s="6" customFormat="1" ht="15.6" customHeight="1">
      <c r="B59" s="393">
        <v>3</v>
      </c>
      <c r="C59" s="397" t="s">
        <v>1208</v>
      </c>
      <c r="D59" s="398"/>
      <c r="E59" s="398"/>
      <c r="F59" s="399" t="s">
        <v>42</v>
      </c>
      <c r="G59" s="400">
        <v>4326.8999999999996</v>
      </c>
      <c r="H59" s="401" t="s">
        <v>34</v>
      </c>
      <c r="I59" s="401"/>
      <c r="J59" s="402"/>
    </row>
    <row r="60" spans="2:10" s="6" customFormat="1" ht="36" customHeight="1">
      <c r="B60" s="741" t="s">
        <v>581</v>
      </c>
      <c r="C60" s="742"/>
      <c r="D60" s="403"/>
      <c r="E60" s="403"/>
      <c r="F60" s="403"/>
      <c r="G60" s="404"/>
      <c r="H60" s="405"/>
      <c r="I60" s="405"/>
      <c r="J60" s="405"/>
    </row>
    <row r="61" spans="2:10" s="6" customFormat="1" ht="15.6" customHeight="1">
      <c r="B61" s="393">
        <v>1</v>
      </c>
      <c r="C61" s="394" t="s">
        <v>582</v>
      </c>
      <c r="D61" s="393" t="s">
        <v>571</v>
      </c>
      <c r="E61" s="393">
        <v>12</v>
      </c>
      <c r="F61" s="395" t="s">
        <v>43</v>
      </c>
      <c r="G61" s="396">
        <v>65088.54</v>
      </c>
      <c r="H61" s="15" t="s">
        <v>34</v>
      </c>
      <c r="I61" s="16"/>
      <c r="J61" s="16"/>
    </row>
    <row r="62" spans="2:10" s="6" customFormat="1" ht="15.6" customHeight="1">
      <c r="B62" s="393">
        <v>2</v>
      </c>
      <c r="C62" s="394" t="s">
        <v>583</v>
      </c>
      <c r="D62" s="393" t="s">
        <v>571</v>
      </c>
      <c r="E62" s="393">
        <v>19</v>
      </c>
      <c r="F62" s="395" t="s">
        <v>43</v>
      </c>
      <c r="G62" s="396">
        <v>17594.66</v>
      </c>
      <c r="H62" s="15" t="s">
        <v>34</v>
      </c>
      <c r="I62" s="16"/>
      <c r="J62" s="16"/>
    </row>
    <row r="63" spans="2:10" s="6" customFormat="1" ht="15.6" customHeight="1">
      <c r="B63" s="393">
        <v>3</v>
      </c>
      <c r="C63" s="394" t="s">
        <v>584</v>
      </c>
      <c r="D63" s="393" t="s">
        <v>571</v>
      </c>
      <c r="E63" s="393">
        <v>1</v>
      </c>
      <c r="F63" s="395" t="s">
        <v>43</v>
      </c>
      <c r="G63" s="396">
        <v>2644.5</v>
      </c>
      <c r="H63" s="15" t="s">
        <v>34</v>
      </c>
      <c r="I63" s="16"/>
      <c r="J63" s="16"/>
    </row>
    <row r="64" spans="2:10" s="6" customFormat="1" ht="15.6" customHeight="1">
      <c r="B64" s="393">
        <v>4</v>
      </c>
      <c r="C64" s="397" t="s">
        <v>579</v>
      </c>
      <c r="D64" s="398" t="s">
        <v>571</v>
      </c>
      <c r="E64" s="398">
        <v>9</v>
      </c>
      <c r="F64" s="399" t="s">
        <v>42</v>
      </c>
      <c r="G64" s="400">
        <v>22157.98</v>
      </c>
      <c r="H64" s="401" t="s">
        <v>34</v>
      </c>
      <c r="I64" s="401"/>
      <c r="J64" s="402"/>
    </row>
    <row r="65" spans="2:10" s="6" customFormat="1" ht="39" customHeight="1">
      <c r="B65" s="741" t="s">
        <v>585</v>
      </c>
      <c r="C65" s="742"/>
      <c r="D65" s="403"/>
      <c r="E65" s="403"/>
      <c r="F65" s="403"/>
      <c r="G65" s="404"/>
      <c r="H65" s="405"/>
      <c r="I65" s="405"/>
      <c r="J65" s="405"/>
    </row>
    <row r="66" spans="2:10" s="6" customFormat="1" ht="15.6" customHeight="1">
      <c r="B66" s="393">
        <v>1</v>
      </c>
      <c r="C66" s="394" t="s">
        <v>587</v>
      </c>
      <c r="D66" s="393"/>
      <c r="E66" s="393">
        <v>1</v>
      </c>
      <c r="F66" s="395" t="s">
        <v>43</v>
      </c>
      <c r="G66" s="396">
        <v>11718.27</v>
      </c>
      <c r="H66" s="15" t="s">
        <v>34</v>
      </c>
      <c r="I66" s="16"/>
      <c r="J66" s="193"/>
    </row>
    <row r="67" spans="2:10" s="6" customFormat="1" ht="15.6" customHeight="1">
      <c r="B67" s="393">
        <v>2</v>
      </c>
      <c r="C67" s="394" t="s">
        <v>573</v>
      </c>
      <c r="D67" s="393"/>
      <c r="E67" s="393">
        <v>3</v>
      </c>
      <c r="F67" s="395" t="s">
        <v>43</v>
      </c>
      <c r="G67" s="396">
        <v>4388.3999999999996</v>
      </c>
      <c r="H67" s="15" t="s">
        <v>34</v>
      </c>
      <c r="I67" s="16"/>
      <c r="J67" s="193"/>
    </row>
    <row r="68" spans="2:10" s="6" customFormat="1" ht="15.6" customHeight="1">
      <c r="B68" s="393">
        <v>3</v>
      </c>
      <c r="C68" s="394" t="s">
        <v>586</v>
      </c>
      <c r="D68" s="393"/>
      <c r="E68" s="393"/>
      <c r="F68" s="395" t="s">
        <v>43</v>
      </c>
      <c r="G68" s="396">
        <v>11244.67</v>
      </c>
      <c r="H68" s="15" t="s">
        <v>34</v>
      </c>
      <c r="I68" s="16"/>
      <c r="J68" s="193"/>
    </row>
    <row r="69" spans="2:10" s="6" customFormat="1" ht="15.6" customHeight="1">
      <c r="B69" s="393">
        <v>4</v>
      </c>
      <c r="C69" s="397" t="s">
        <v>579</v>
      </c>
      <c r="D69" s="398"/>
      <c r="E69" s="398">
        <v>2</v>
      </c>
      <c r="F69" s="399" t="s">
        <v>42</v>
      </c>
      <c r="G69" s="400">
        <v>3070.01</v>
      </c>
      <c r="H69" s="401" t="s">
        <v>34</v>
      </c>
      <c r="I69" s="401"/>
      <c r="J69" s="193"/>
    </row>
    <row r="70" spans="2:10" s="6" customFormat="1" ht="35.1" customHeight="1">
      <c r="B70" s="741" t="s">
        <v>588</v>
      </c>
      <c r="C70" s="742"/>
      <c r="D70" s="403"/>
      <c r="E70" s="403"/>
      <c r="F70" s="403"/>
      <c r="G70" s="404"/>
      <c r="H70" s="405"/>
      <c r="I70" s="405"/>
      <c r="J70" s="405"/>
    </row>
    <row r="71" spans="2:10" s="6" customFormat="1" ht="18" customHeight="1">
      <c r="B71" s="393">
        <v>1</v>
      </c>
      <c r="C71" s="394" t="s">
        <v>573</v>
      </c>
      <c r="D71" s="393" t="s">
        <v>589</v>
      </c>
      <c r="E71" s="393">
        <v>3</v>
      </c>
      <c r="F71" s="395" t="s">
        <v>43</v>
      </c>
      <c r="G71" s="396">
        <v>5293</v>
      </c>
      <c r="H71" s="15" t="s">
        <v>34</v>
      </c>
      <c r="I71" s="16"/>
      <c r="J71" s="16"/>
    </row>
    <row r="72" spans="2:10" s="6" customFormat="1" ht="15" customHeight="1">
      <c r="B72" s="393">
        <v>2</v>
      </c>
      <c r="C72" s="394" t="s">
        <v>575</v>
      </c>
      <c r="D72" s="393">
        <v>2020</v>
      </c>
      <c r="E72" s="393">
        <v>1</v>
      </c>
      <c r="F72" s="395" t="s">
        <v>43</v>
      </c>
      <c r="G72" s="396">
        <v>9141.98</v>
      </c>
      <c r="H72" s="15" t="s">
        <v>34</v>
      </c>
      <c r="I72" s="16"/>
      <c r="J72" s="16"/>
    </row>
    <row r="73" spans="2:10" s="6" customFormat="1" ht="18.600000000000001" customHeight="1">
      <c r="B73" s="393">
        <v>3</v>
      </c>
      <c r="C73" s="397" t="s">
        <v>579</v>
      </c>
      <c r="D73" s="398" t="s">
        <v>590</v>
      </c>
      <c r="E73" s="398">
        <v>1</v>
      </c>
      <c r="F73" s="399" t="s">
        <v>42</v>
      </c>
      <c r="G73" s="400">
        <v>2000</v>
      </c>
      <c r="H73" s="401" t="s">
        <v>34</v>
      </c>
      <c r="I73" s="401"/>
      <c r="J73" s="402"/>
    </row>
    <row r="74" spans="2:10" s="6" customFormat="1" ht="22.5" customHeight="1">
      <c r="B74" s="393">
        <v>4</v>
      </c>
      <c r="C74" s="397" t="s">
        <v>591</v>
      </c>
      <c r="D74" s="398" t="s">
        <v>592</v>
      </c>
      <c r="E74" s="398">
        <v>2</v>
      </c>
      <c r="F74" s="399" t="s">
        <v>42</v>
      </c>
      <c r="G74" s="400">
        <v>6702</v>
      </c>
      <c r="H74" s="401" t="s">
        <v>34</v>
      </c>
      <c r="I74" s="401"/>
      <c r="J74" s="402"/>
    </row>
    <row r="75" spans="2:10" s="6" customFormat="1" ht="36" customHeight="1">
      <c r="B75" s="743" t="s">
        <v>593</v>
      </c>
      <c r="C75" s="744"/>
      <c r="D75" s="409"/>
      <c r="E75" s="409"/>
      <c r="F75" s="410"/>
      <c r="G75" s="411"/>
      <c r="H75" s="412"/>
      <c r="I75" s="412"/>
      <c r="J75" s="413"/>
    </row>
    <row r="76" spans="2:10" s="6" customFormat="1" ht="22.5" customHeight="1">
      <c r="B76" s="393">
        <v>1</v>
      </c>
      <c r="C76" s="394" t="s">
        <v>573</v>
      </c>
      <c r="D76" s="393"/>
      <c r="E76" s="393">
        <v>1</v>
      </c>
      <c r="F76" s="395" t="s">
        <v>43</v>
      </c>
      <c r="G76" s="396">
        <v>6500</v>
      </c>
      <c r="H76" s="15" t="s">
        <v>34</v>
      </c>
      <c r="I76" s="16"/>
      <c r="J76" s="16"/>
    </row>
    <row r="77" spans="2:10" s="6" customFormat="1" ht="22.5" customHeight="1">
      <c r="B77" s="393">
        <v>2</v>
      </c>
      <c r="C77" s="397" t="s">
        <v>579</v>
      </c>
      <c r="D77" s="398" t="s">
        <v>571</v>
      </c>
      <c r="E77" s="398">
        <v>5</v>
      </c>
      <c r="F77" s="399" t="s">
        <v>42</v>
      </c>
      <c r="G77" s="400">
        <v>12562</v>
      </c>
      <c r="H77" s="401" t="s">
        <v>34</v>
      </c>
      <c r="I77" s="401"/>
      <c r="J77" s="402"/>
    </row>
    <row r="78" spans="2:10" s="6" customFormat="1" ht="22.5" customHeight="1">
      <c r="B78" s="743" t="s">
        <v>594</v>
      </c>
      <c r="C78" s="745"/>
      <c r="D78" s="409"/>
      <c r="E78" s="409"/>
      <c r="F78" s="410"/>
      <c r="G78" s="411"/>
      <c r="H78" s="412"/>
      <c r="I78" s="412"/>
      <c r="J78" s="413"/>
    </row>
    <row r="79" spans="2:10" s="6" customFormat="1" ht="17.100000000000001" customHeight="1">
      <c r="B79" s="393">
        <v>1</v>
      </c>
      <c r="C79" s="394" t="s">
        <v>578</v>
      </c>
      <c r="D79" s="393" t="s">
        <v>571</v>
      </c>
      <c r="E79" s="393">
        <v>17</v>
      </c>
      <c r="F79" s="395" t="s">
        <v>43</v>
      </c>
      <c r="G79" s="396">
        <v>36988</v>
      </c>
      <c r="H79" s="15" t="s">
        <v>34</v>
      </c>
      <c r="I79" s="16"/>
      <c r="J79" s="16"/>
    </row>
    <row r="80" spans="2:10" s="6" customFormat="1" ht="14.1" customHeight="1">
      <c r="B80" s="393">
        <v>2</v>
      </c>
      <c r="C80" s="394" t="s">
        <v>573</v>
      </c>
      <c r="D80" s="393" t="s">
        <v>571</v>
      </c>
      <c r="E80" s="393">
        <v>10</v>
      </c>
      <c r="F80" s="395" t="s">
        <v>43</v>
      </c>
      <c r="G80" s="396">
        <v>4748</v>
      </c>
      <c r="H80" s="15" t="s">
        <v>34</v>
      </c>
      <c r="I80" s="16"/>
      <c r="J80" s="16"/>
    </row>
    <row r="81" spans="2:10" s="6" customFormat="1" ht="15" customHeight="1">
      <c r="B81" s="393">
        <v>4</v>
      </c>
      <c r="C81" s="394" t="s">
        <v>595</v>
      </c>
      <c r="D81" s="393">
        <v>2022</v>
      </c>
      <c r="E81" s="393">
        <v>1</v>
      </c>
      <c r="F81" s="395" t="s">
        <v>43</v>
      </c>
      <c r="G81" s="396">
        <v>6400</v>
      </c>
      <c r="H81" s="15" t="s">
        <v>34</v>
      </c>
      <c r="I81" s="16"/>
      <c r="J81" s="16"/>
    </row>
    <row r="82" spans="2:10" s="6" customFormat="1" ht="22.5" customHeight="1">
      <c r="B82" s="393">
        <v>3</v>
      </c>
      <c r="C82" s="397" t="s">
        <v>596</v>
      </c>
      <c r="D82" s="398">
        <v>2021</v>
      </c>
      <c r="E82" s="398">
        <v>7</v>
      </c>
      <c r="F82" s="399" t="s">
        <v>42</v>
      </c>
      <c r="G82" s="400">
        <v>22860</v>
      </c>
      <c r="H82" s="401" t="s">
        <v>34</v>
      </c>
      <c r="I82" s="401"/>
      <c r="J82" s="402"/>
    </row>
    <row r="83" spans="2:10" s="6" customFormat="1" ht="22.5" customHeight="1">
      <c r="B83" s="393">
        <v>4</v>
      </c>
      <c r="C83" s="397" t="s">
        <v>1266</v>
      </c>
      <c r="D83" s="398" t="s">
        <v>571</v>
      </c>
      <c r="E83" s="398">
        <v>17</v>
      </c>
      <c r="F83" s="399" t="s">
        <v>42</v>
      </c>
      <c r="G83" s="400">
        <v>32776.800000000003</v>
      </c>
      <c r="H83" s="401" t="s">
        <v>34</v>
      </c>
      <c r="I83" s="401"/>
      <c r="J83" s="402"/>
    </row>
    <row r="84" spans="2:10" s="6" customFormat="1" ht="23.1" customHeight="1">
      <c r="B84" s="743" t="s">
        <v>597</v>
      </c>
      <c r="C84" s="745"/>
      <c r="D84" s="409"/>
      <c r="E84" s="409"/>
      <c r="F84" s="410"/>
      <c r="G84" s="411"/>
      <c r="H84" s="412"/>
      <c r="I84" s="412"/>
      <c r="J84" s="413"/>
    </row>
    <row r="85" spans="2:10" s="6" customFormat="1" ht="22.5" customHeight="1">
      <c r="B85" s="393">
        <v>1</v>
      </c>
      <c r="C85" s="394" t="s">
        <v>578</v>
      </c>
      <c r="D85" s="393" t="s">
        <v>571</v>
      </c>
      <c r="E85" s="393"/>
      <c r="F85" s="395" t="s">
        <v>43</v>
      </c>
      <c r="G85" s="396">
        <v>51456.639999999999</v>
      </c>
      <c r="H85" s="15" t="s">
        <v>34</v>
      </c>
      <c r="I85" s="406"/>
      <c r="J85" s="407"/>
    </row>
    <row r="86" spans="2:10" s="6" customFormat="1" ht="22.5" customHeight="1">
      <c r="B86" s="393">
        <v>2</v>
      </c>
      <c r="C86" s="394" t="s">
        <v>573</v>
      </c>
      <c r="D86" s="393" t="s">
        <v>571</v>
      </c>
      <c r="E86" s="393"/>
      <c r="F86" s="395" t="s">
        <v>43</v>
      </c>
      <c r="G86" s="396">
        <v>11271.72</v>
      </c>
      <c r="H86" s="15" t="s">
        <v>34</v>
      </c>
      <c r="I86" s="406"/>
      <c r="J86" s="407"/>
    </row>
    <row r="87" spans="2:10" s="6" customFormat="1" ht="22.5" customHeight="1">
      <c r="B87" s="393">
        <v>3</v>
      </c>
      <c r="C87" s="394" t="s">
        <v>575</v>
      </c>
      <c r="D87" s="393" t="s">
        <v>571</v>
      </c>
      <c r="E87" s="393"/>
      <c r="F87" s="395" t="s">
        <v>43</v>
      </c>
      <c r="G87" s="396">
        <v>16174.5</v>
      </c>
      <c r="H87" s="15" t="s">
        <v>34</v>
      </c>
      <c r="I87" s="406"/>
      <c r="J87" s="407"/>
    </row>
    <row r="88" spans="2:10" s="6" customFormat="1" ht="22.5" customHeight="1">
      <c r="B88" s="393">
        <v>4</v>
      </c>
      <c r="C88" s="394" t="s">
        <v>598</v>
      </c>
      <c r="D88" s="393">
        <v>2022</v>
      </c>
      <c r="E88" s="393"/>
      <c r="F88" s="395" t="s">
        <v>43</v>
      </c>
      <c r="G88" s="396">
        <v>7699</v>
      </c>
      <c r="H88" s="15" t="s">
        <v>34</v>
      </c>
      <c r="I88" s="406"/>
      <c r="J88" s="407"/>
    </row>
    <row r="89" spans="2:10" s="6" customFormat="1" ht="22.5" customHeight="1">
      <c r="B89" s="393">
        <v>5</v>
      </c>
      <c r="C89" s="397" t="s">
        <v>579</v>
      </c>
      <c r="D89" s="398" t="s">
        <v>571</v>
      </c>
      <c r="E89" s="398"/>
      <c r="F89" s="399" t="s">
        <v>42</v>
      </c>
      <c r="G89" s="400">
        <v>43591.9</v>
      </c>
      <c r="H89" s="401" t="s">
        <v>34</v>
      </c>
      <c r="I89" s="406"/>
      <c r="J89" s="407"/>
    </row>
    <row r="90" spans="2:10" s="6" customFormat="1" ht="20.45" customHeight="1">
      <c r="B90" s="393">
        <v>6</v>
      </c>
      <c r="C90" s="397" t="s">
        <v>599</v>
      </c>
      <c r="D90" s="398">
        <v>2021</v>
      </c>
      <c r="E90" s="398"/>
      <c r="F90" s="399" t="s">
        <v>42</v>
      </c>
      <c r="G90" s="400">
        <v>14152</v>
      </c>
      <c r="H90" s="401" t="s">
        <v>34</v>
      </c>
      <c r="I90" s="408"/>
      <c r="J90" s="408"/>
    </row>
    <row r="91" spans="2:10" s="6" customFormat="1" ht="29.45" customHeight="1">
      <c r="B91" s="743" t="s">
        <v>600</v>
      </c>
      <c r="C91" s="745"/>
      <c r="D91" s="409"/>
      <c r="E91" s="409"/>
      <c r="F91" s="410"/>
      <c r="G91" s="411"/>
      <c r="H91" s="412"/>
      <c r="I91" s="414"/>
      <c r="J91" s="414"/>
    </row>
    <row r="92" spans="2:10" s="6" customFormat="1" ht="15" customHeight="1">
      <c r="B92" s="393">
        <v>1</v>
      </c>
      <c r="C92" s="394" t="s">
        <v>582</v>
      </c>
      <c r="D92" s="393" t="s">
        <v>571</v>
      </c>
      <c r="E92" s="393"/>
      <c r="F92" s="395" t="s">
        <v>43</v>
      </c>
      <c r="G92" s="396">
        <v>3845</v>
      </c>
      <c r="H92" s="15" t="s">
        <v>34</v>
      </c>
      <c r="I92" s="16"/>
      <c r="J92" s="16"/>
    </row>
    <row r="93" spans="2:10" s="6" customFormat="1" ht="20.45" customHeight="1">
      <c r="B93" s="393">
        <v>2</v>
      </c>
      <c r="C93" s="394" t="s">
        <v>601</v>
      </c>
      <c r="D93" s="393">
        <v>2022</v>
      </c>
      <c r="E93" s="393">
        <v>1</v>
      </c>
      <c r="F93" s="395" t="s">
        <v>43</v>
      </c>
      <c r="G93" s="396">
        <v>5999.99</v>
      </c>
      <c r="H93" s="15" t="s">
        <v>34</v>
      </c>
      <c r="I93" s="16"/>
      <c r="J93" s="16"/>
    </row>
    <row r="94" spans="2:10" s="6" customFormat="1" ht="20.45" customHeight="1">
      <c r="B94" s="393">
        <v>3</v>
      </c>
      <c r="C94" s="397" t="s">
        <v>602</v>
      </c>
      <c r="D94" s="398">
        <v>2021</v>
      </c>
      <c r="E94" s="398">
        <v>5</v>
      </c>
      <c r="F94" s="399" t="s">
        <v>42</v>
      </c>
      <c r="G94" s="400">
        <v>5715</v>
      </c>
      <c r="H94" s="401" t="s">
        <v>34</v>
      </c>
      <c r="I94" s="401"/>
      <c r="J94" s="402"/>
    </row>
    <row r="95" spans="2:10" s="6" customFormat="1" ht="20.45" customHeight="1">
      <c r="B95" s="393">
        <v>4</v>
      </c>
      <c r="C95" s="397" t="s">
        <v>1267</v>
      </c>
      <c r="D95" s="398">
        <v>1</v>
      </c>
      <c r="E95" s="398">
        <v>1</v>
      </c>
      <c r="F95" s="399" t="s">
        <v>42</v>
      </c>
      <c r="G95" s="400">
        <v>2999</v>
      </c>
      <c r="H95" s="401" t="s">
        <v>34</v>
      </c>
      <c r="I95" s="401"/>
      <c r="J95" s="402"/>
    </row>
    <row r="96" spans="2:10" s="6" customFormat="1" ht="26.45" customHeight="1">
      <c r="B96" s="743" t="s">
        <v>603</v>
      </c>
      <c r="C96" s="745"/>
      <c r="D96" s="409"/>
      <c r="E96" s="409"/>
      <c r="F96" s="410"/>
      <c r="G96" s="411"/>
      <c r="H96" s="412"/>
      <c r="I96" s="414"/>
      <c r="J96" s="414"/>
    </row>
    <row r="97" spans="2:10" s="6" customFormat="1" ht="17.100000000000001" customHeight="1">
      <c r="B97" s="393">
        <v>1</v>
      </c>
      <c r="C97" s="394" t="s">
        <v>604</v>
      </c>
      <c r="D97" s="393" t="s">
        <v>589</v>
      </c>
      <c r="E97" s="393">
        <v>53</v>
      </c>
      <c r="F97" s="395" t="s">
        <v>43</v>
      </c>
      <c r="G97" s="396">
        <v>150474.64000000001</v>
      </c>
      <c r="H97" s="15" t="s">
        <v>34</v>
      </c>
      <c r="I97" s="16"/>
      <c r="J97" s="16"/>
    </row>
    <row r="98" spans="2:10" s="6" customFormat="1" ht="16.5" customHeight="1">
      <c r="B98" s="393">
        <v>2</v>
      </c>
      <c r="C98" s="394" t="s">
        <v>573</v>
      </c>
      <c r="D98" s="393" t="s">
        <v>571</v>
      </c>
      <c r="E98" s="393">
        <v>34</v>
      </c>
      <c r="F98" s="395" t="s">
        <v>43</v>
      </c>
      <c r="G98" s="396">
        <v>55623.12</v>
      </c>
      <c r="H98" s="15" t="s">
        <v>34</v>
      </c>
      <c r="I98" s="16"/>
      <c r="J98" s="16"/>
    </row>
    <row r="99" spans="2:10" s="6" customFormat="1" ht="18" customHeight="1">
      <c r="B99" s="393">
        <v>3</v>
      </c>
      <c r="C99" s="394" t="s">
        <v>573</v>
      </c>
      <c r="D99" s="393">
        <v>2022</v>
      </c>
      <c r="E99" s="393">
        <v>3</v>
      </c>
      <c r="F99" s="395" t="s">
        <v>43</v>
      </c>
      <c r="G99" s="396">
        <v>12075</v>
      </c>
      <c r="H99" s="15" t="s">
        <v>34</v>
      </c>
      <c r="I99" s="16"/>
      <c r="J99" s="16"/>
    </row>
    <row r="100" spans="2:10" s="6" customFormat="1" ht="12.95" customHeight="1">
      <c r="B100" s="393">
        <v>4</v>
      </c>
      <c r="C100" s="394" t="s">
        <v>598</v>
      </c>
      <c r="D100" s="393">
        <v>2022</v>
      </c>
      <c r="E100" s="393">
        <v>1</v>
      </c>
      <c r="F100" s="395" t="s">
        <v>43</v>
      </c>
      <c r="G100" s="396">
        <v>8000</v>
      </c>
      <c r="H100" s="15" t="s">
        <v>34</v>
      </c>
      <c r="I100" s="16"/>
      <c r="J100" s="16"/>
    </row>
    <row r="101" spans="2:10" s="6" customFormat="1" ht="26.45" customHeight="1">
      <c r="B101" s="393">
        <v>5</v>
      </c>
      <c r="C101" s="397" t="s">
        <v>579</v>
      </c>
      <c r="D101" s="398" t="s">
        <v>571</v>
      </c>
      <c r="E101" s="398">
        <v>42</v>
      </c>
      <c r="F101" s="399" t="s">
        <v>42</v>
      </c>
      <c r="G101" s="400">
        <v>98313.37</v>
      </c>
      <c r="H101" s="401" t="s">
        <v>34</v>
      </c>
      <c r="I101" s="401"/>
      <c r="J101" s="402"/>
    </row>
    <row r="102" spans="2:10" s="6" customFormat="1" ht="20.45" customHeight="1">
      <c r="B102" s="393">
        <v>6</v>
      </c>
      <c r="C102" s="397" t="s">
        <v>605</v>
      </c>
      <c r="D102" s="398">
        <v>2022</v>
      </c>
      <c r="E102" s="398">
        <v>1</v>
      </c>
      <c r="F102" s="399" t="s">
        <v>42</v>
      </c>
      <c r="G102" s="400">
        <v>3690</v>
      </c>
      <c r="H102" s="401" t="s">
        <v>34</v>
      </c>
      <c r="I102" s="401"/>
      <c r="J102" s="402"/>
    </row>
    <row r="103" spans="2:10" s="6" customFormat="1" ht="20.45" customHeight="1">
      <c r="B103" s="743" t="s">
        <v>930</v>
      </c>
      <c r="C103" s="746"/>
      <c r="D103" s="745"/>
      <c r="E103" s="492"/>
      <c r="F103" s="493"/>
      <c r="G103" s="494"/>
      <c r="H103" s="495"/>
      <c r="I103" s="496"/>
      <c r="J103" s="496"/>
    </row>
    <row r="104" spans="2:10" s="6" customFormat="1" ht="20.45" customHeight="1">
      <c r="B104" s="393">
        <v>1</v>
      </c>
      <c r="C104" s="394" t="s">
        <v>931</v>
      </c>
      <c r="D104" s="393" t="s">
        <v>571</v>
      </c>
      <c r="E104" s="393">
        <v>11</v>
      </c>
      <c r="F104" s="395" t="s">
        <v>43</v>
      </c>
      <c r="G104" s="396">
        <v>29317.96</v>
      </c>
      <c r="H104" s="15" t="s">
        <v>34</v>
      </c>
      <c r="I104" s="16"/>
      <c r="J104" s="16"/>
    </row>
    <row r="105" spans="2:10" s="6" customFormat="1" ht="20.45" customHeight="1">
      <c r="B105" s="393">
        <v>2</v>
      </c>
      <c r="C105" s="394" t="s">
        <v>582</v>
      </c>
      <c r="D105" s="393" t="s">
        <v>571</v>
      </c>
      <c r="E105" s="393">
        <v>56</v>
      </c>
      <c r="F105" s="395" t="s">
        <v>43</v>
      </c>
      <c r="G105" s="396">
        <v>80037.460000000006</v>
      </c>
      <c r="H105" s="15" t="s">
        <v>34</v>
      </c>
      <c r="I105" s="16"/>
      <c r="J105" s="16"/>
    </row>
    <row r="106" spans="2:10" s="6" customFormat="1" ht="20.45" customHeight="1">
      <c r="B106" s="393">
        <v>3</v>
      </c>
      <c r="C106" s="394" t="s">
        <v>573</v>
      </c>
      <c r="D106" s="393" t="s">
        <v>589</v>
      </c>
      <c r="E106" s="393">
        <v>30</v>
      </c>
      <c r="F106" s="395" t="s">
        <v>43</v>
      </c>
      <c r="G106" s="396">
        <v>19315.07</v>
      </c>
      <c r="H106" s="15" t="s">
        <v>34</v>
      </c>
      <c r="I106" s="16"/>
      <c r="J106" s="16"/>
    </row>
    <row r="107" spans="2:10" s="6" customFormat="1" ht="20.45" customHeight="1">
      <c r="B107" s="393">
        <v>4</v>
      </c>
      <c r="C107" s="394" t="s">
        <v>932</v>
      </c>
      <c r="D107" s="393">
        <v>2022</v>
      </c>
      <c r="E107" s="393">
        <v>1</v>
      </c>
      <c r="F107" s="395" t="s">
        <v>43</v>
      </c>
      <c r="G107" s="396">
        <v>5999</v>
      </c>
      <c r="H107" s="15" t="s">
        <v>34</v>
      </c>
      <c r="I107" s="16"/>
      <c r="J107" s="16"/>
    </row>
    <row r="108" spans="2:10" s="6" customFormat="1" ht="20.45" customHeight="1">
      <c r="B108" s="393">
        <v>5</v>
      </c>
      <c r="C108" s="397" t="s">
        <v>933</v>
      </c>
      <c r="D108" s="398" t="s">
        <v>589</v>
      </c>
      <c r="E108" s="398">
        <v>36</v>
      </c>
      <c r="F108" s="399" t="s">
        <v>42</v>
      </c>
      <c r="G108" s="400">
        <v>80101</v>
      </c>
      <c r="H108" s="401" t="s">
        <v>34</v>
      </c>
      <c r="I108" s="401"/>
      <c r="J108" s="402"/>
    </row>
    <row r="109" spans="2:10" s="6" customFormat="1" ht="20.45" customHeight="1">
      <c r="B109" s="393">
        <v>6</v>
      </c>
      <c r="C109" s="397" t="s">
        <v>934</v>
      </c>
      <c r="D109" s="398">
        <v>2022</v>
      </c>
      <c r="E109" s="398" t="s">
        <v>935</v>
      </c>
      <c r="F109" s="399" t="s">
        <v>42</v>
      </c>
      <c r="G109" s="400">
        <v>28000</v>
      </c>
      <c r="H109" s="401" t="s">
        <v>34</v>
      </c>
      <c r="I109" s="401"/>
      <c r="J109" s="402"/>
    </row>
    <row r="110" spans="2:10" s="6" customFormat="1" ht="20.45" customHeight="1">
      <c r="B110" s="492"/>
      <c r="C110" s="497" t="s">
        <v>124</v>
      </c>
      <c r="D110" s="492"/>
      <c r="E110" s="492"/>
      <c r="F110" s="493"/>
      <c r="G110" s="494"/>
      <c r="H110" s="495"/>
      <c r="I110" s="496"/>
      <c r="J110" s="496"/>
    </row>
    <row r="111" spans="2:10" s="6" customFormat="1" ht="20.45" customHeight="1">
      <c r="B111" s="393">
        <v>1</v>
      </c>
      <c r="C111" s="394" t="s">
        <v>936</v>
      </c>
      <c r="D111" s="393">
        <v>2022</v>
      </c>
      <c r="E111" s="393">
        <v>1</v>
      </c>
      <c r="F111" s="395" t="s">
        <v>43</v>
      </c>
      <c r="G111" s="396">
        <v>7300</v>
      </c>
      <c r="H111" s="15" t="s">
        <v>34</v>
      </c>
      <c r="I111" s="16"/>
      <c r="J111" s="16"/>
    </row>
    <row r="112" spans="2:10" s="6" customFormat="1" ht="20.45" customHeight="1">
      <c r="B112" s="393">
        <v>2</v>
      </c>
      <c r="C112" s="394" t="s">
        <v>582</v>
      </c>
      <c r="D112" s="393" t="s">
        <v>937</v>
      </c>
      <c r="E112" s="393">
        <v>12</v>
      </c>
      <c r="F112" s="395" t="s">
        <v>43</v>
      </c>
      <c r="G112" s="396">
        <v>44527</v>
      </c>
      <c r="H112" s="15" t="s">
        <v>34</v>
      </c>
      <c r="I112" s="16"/>
      <c r="J112" s="16"/>
    </row>
    <row r="113" spans="2:10" s="6" customFormat="1" ht="20.45" customHeight="1">
      <c r="B113" s="393">
        <v>3</v>
      </c>
      <c r="C113" s="397" t="s">
        <v>938</v>
      </c>
      <c r="D113" s="398">
        <v>2022</v>
      </c>
      <c r="E113" s="398">
        <v>1</v>
      </c>
      <c r="F113" s="399" t="s">
        <v>42</v>
      </c>
      <c r="G113" s="400">
        <v>3690</v>
      </c>
      <c r="H113" s="401" t="s">
        <v>34</v>
      </c>
      <c r="I113" s="401"/>
      <c r="J113" s="402"/>
    </row>
    <row r="114" spans="2:10" s="6" customFormat="1" ht="20.45" customHeight="1">
      <c r="B114" s="498"/>
      <c r="C114" s="497" t="s">
        <v>123</v>
      </c>
      <c r="D114" s="498"/>
      <c r="E114" s="498"/>
      <c r="F114" s="499"/>
      <c r="G114" s="500"/>
      <c r="H114" s="496"/>
      <c r="I114" s="496"/>
      <c r="J114" s="496"/>
    </row>
    <row r="115" spans="2:10" s="6" customFormat="1" ht="20.45" customHeight="1">
      <c r="B115" s="393">
        <v>1</v>
      </c>
      <c r="C115" s="394" t="s">
        <v>582</v>
      </c>
      <c r="D115" s="393" t="s">
        <v>571</v>
      </c>
      <c r="E115" s="393">
        <v>24</v>
      </c>
      <c r="F115" s="395" t="s">
        <v>43</v>
      </c>
      <c r="G115" s="396">
        <v>82634</v>
      </c>
      <c r="H115" s="15" t="s">
        <v>34</v>
      </c>
      <c r="I115" s="16"/>
      <c r="J115" s="16"/>
    </row>
    <row r="116" spans="2:10" s="6" customFormat="1" ht="20.45" customHeight="1">
      <c r="B116" s="393">
        <v>2</v>
      </c>
      <c r="C116" s="394" t="s">
        <v>939</v>
      </c>
      <c r="D116" s="393" t="s">
        <v>571</v>
      </c>
      <c r="E116" s="393">
        <v>8</v>
      </c>
      <c r="F116" s="395" t="s">
        <v>43</v>
      </c>
      <c r="G116" s="396">
        <v>16846.27</v>
      </c>
      <c r="H116" s="15" t="s">
        <v>34</v>
      </c>
      <c r="I116" s="16"/>
      <c r="J116" s="16"/>
    </row>
    <row r="117" spans="2:10" s="6" customFormat="1" ht="20.45" customHeight="1">
      <c r="B117" s="393">
        <v>3</v>
      </c>
      <c r="C117" s="394" t="s">
        <v>940</v>
      </c>
      <c r="D117" s="393">
        <v>2022</v>
      </c>
      <c r="E117" s="393">
        <v>1</v>
      </c>
      <c r="F117" s="395" t="s">
        <v>43</v>
      </c>
      <c r="G117" s="396">
        <v>2703</v>
      </c>
      <c r="H117" s="15" t="s">
        <v>34</v>
      </c>
      <c r="I117" s="16"/>
      <c r="J117" s="16"/>
    </row>
    <row r="118" spans="2:10" s="6" customFormat="1" ht="20.45" customHeight="1">
      <c r="B118" s="393">
        <v>4</v>
      </c>
      <c r="C118" s="397" t="s">
        <v>579</v>
      </c>
      <c r="D118" s="398" t="s">
        <v>571</v>
      </c>
      <c r="E118" s="398">
        <v>7</v>
      </c>
      <c r="F118" s="399" t="s">
        <v>42</v>
      </c>
      <c r="G118" s="400">
        <v>21393.84</v>
      </c>
      <c r="H118" s="401" t="s">
        <v>34</v>
      </c>
      <c r="I118" s="401"/>
      <c r="J118" s="402"/>
    </row>
    <row r="119" spans="2:10" s="6" customFormat="1" ht="20.45" customHeight="1">
      <c r="B119" s="393">
        <v>5</v>
      </c>
      <c r="C119" s="397" t="s">
        <v>941</v>
      </c>
      <c r="D119" s="398">
        <v>2021</v>
      </c>
      <c r="E119" s="398">
        <v>5</v>
      </c>
      <c r="F119" s="399" t="s">
        <v>42</v>
      </c>
      <c r="G119" s="400">
        <v>14174</v>
      </c>
      <c r="H119" s="401" t="s">
        <v>34</v>
      </c>
      <c r="I119" s="401"/>
      <c r="J119" s="402"/>
    </row>
    <row r="120" spans="2:10" s="6" customFormat="1" ht="20.45" customHeight="1">
      <c r="B120" s="504" t="s">
        <v>299</v>
      </c>
      <c r="C120" s="505" t="s">
        <v>552</v>
      </c>
      <c r="D120" s="506"/>
      <c r="E120" s="409"/>
      <c r="F120" s="410"/>
      <c r="G120" s="411"/>
      <c r="H120" s="412"/>
      <c r="I120" s="414"/>
      <c r="J120" s="414"/>
    </row>
    <row r="121" spans="2:10" s="6" customFormat="1" ht="20.45" customHeight="1">
      <c r="B121" s="78" t="s">
        <v>99</v>
      </c>
      <c r="C121" s="467" t="s">
        <v>604</v>
      </c>
      <c r="D121" s="503"/>
      <c r="E121" s="415"/>
      <c r="F121" s="395" t="s">
        <v>43</v>
      </c>
      <c r="G121" s="514">
        <v>20000</v>
      </c>
      <c r="H121" s="15" t="s">
        <v>34</v>
      </c>
      <c r="I121" s="416"/>
      <c r="J121" s="416"/>
    </row>
    <row r="122" spans="2:10" s="6" customFormat="1" ht="20.45" customHeight="1">
      <c r="B122" s="515" t="s">
        <v>101</v>
      </c>
      <c r="C122" s="516" t="s">
        <v>942</v>
      </c>
      <c r="D122" s="518"/>
      <c r="E122" s="398"/>
      <c r="F122" s="399" t="s">
        <v>42</v>
      </c>
      <c r="G122" s="517">
        <v>591.87</v>
      </c>
      <c r="H122" s="401" t="s">
        <v>34</v>
      </c>
      <c r="I122" s="501"/>
      <c r="J122" s="501"/>
    </row>
    <row r="123" spans="2:10" s="6" customFormat="1" ht="20.45" customHeight="1">
      <c r="B123" s="78" t="s">
        <v>103</v>
      </c>
      <c r="C123" s="467" t="s">
        <v>583</v>
      </c>
      <c r="D123" s="503"/>
      <c r="E123" s="415"/>
      <c r="F123" s="395" t="s">
        <v>43</v>
      </c>
      <c r="G123" s="514">
        <v>6318</v>
      </c>
      <c r="H123" s="15" t="s">
        <v>34</v>
      </c>
      <c r="I123" s="416"/>
      <c r="J123" s="416"/>
    </row>
    <row r="124" spans="2:10" s="6" customFormat="1" ht="20.45" customHeight="1">
      <c r="B124" s="78" t="s">
        <v>105</v>
      </c>
      <c r="C124" s="467" t="s">
        <v>943</v>
      </c>
      <c r="D124" s="503"/>
      <c r="E124" s="415"/>
      <c r="F124" s="395" t="s">
        <v>43</v>
      </c>
      <c r="G124" s="514">
        <v>2270</v>
      </c>
      <c r="H124" s="15" t="s">
        <v>34</v>
      </c>
      <c r="I124" s="416"/>
      <c r="J124" s="416"/>
    </row>
    <row r="125" spans="2:10" s="6" customFormat="1" ht="20.45" customHeight="1" thickBot="1">
      <c r="B125" s="507" t="s">
        <v>107</v>
      </c>
      <c r="C125" s="508" t="s">
        <v>108</v>
      </c>
      <c r="D125" s="502"/>
      <c r="E125" s="509"/>
      <c r="F125" s="510"/>
      <c r="G125" s="511"/>
      <c r="H125" s="512"/>
      <c r="I125" s="513"/>
      <c r="J125" s="513"/>
    </row>
    <row r="126" spans="2:10" s="6" customFormat="1" ht="20.45" customHeight="1">
      <c r="B126" s="393">
        <v>1</v>
      </c>
      <c r="C126" s="467" t="s">
        <v>604</v>
      </c>
      <c r="D126" s="393" t="s">
        <v>571</v>
      </c>
      <c r="E126" s="393">
        <v>2</v>
      </c>
      <c r="F126" s="395" t="s">
        <v>43</v>
      </c>
      <c r="G126" s="396">
        <v>9337.2800000000007</v>
      </c>
      <c r="H126" s="15" t="s">
        <v>34</v>
      </c>
      <c r="I126" s="16"/>
      <c r="J126" s="16"/>
    </row>
    <row r="127" spans="2:10" s="6" customFormat="1" ht="20.45" customHeight="1">
      <c r="B127" s="393">
        <v>2</v>
      </c>
      <c r="C127" s="516" t="s">
        <v>942</v>
      </c>
      <c r="D127" s="398" t="s">
        <v>571</v>
      </c>
      <c r="E127" s="398"/>
      <c r="F127" s="399" t="s">
        <v>42</v>
      </c>
      <c r="G127" s="400">
        <v>14673</v>
      </c>
      <c r="H127" s="401" t="s">
        <v>34</v>
      </c>
      <c r="I127" s="401"/>
      <c r="J127" s="402"/>
    </row>
    <row r="128" spans="2:10" s="6" customFormat="1" ht="22.5" customHeight="1" thickBot="1">
      <c r="B128" s="738" t="s">
        <v>109</v>
      </c>
      <c r="C128" s="739"/>
      <c r="D128" s="739"/>
      <c r="E128" s="739"/>
      <c r="F128" s="739"/>
      <c r="G128" s="739"/>
      <c r="H128" s="739"/>
      <c r="I128" s="739"/>
      <c r="J128" s="740"/>
    </row>
    <row r="129" spans="2:10">
      <c r="B129" s="204">
        <v>1</v>
      </c>
      <c r="C129" s="205" t="s">
        <v>74</v>
      </c>
      <c r="D129" s="206" t="s">
        <v>78</v>
      </c>
      <c r="E129" s="206">
        <v>14</v>
      </c>
      <c r="F129" s="207" t="s">
        <v>43</v>
      </c>
      <c r="G129" s="208">
        <v>66542.8</v>
      </c>
      <c r="H129" s="209" t="s">
        <v>34</v>
      </c>
      <c r="I129" s="210" t="s">
        <v>80</v>
      </c>
      <c r="J129" s="211"/>
    </row>
    <row r="130" spans="2:10">
      <c r="B130" s="195">
        <v>2</v>
      </c>
      <c r="C130" s="9" t="s">
        <v>75</v>
      </c>
      <c r="D130" s="7" t="s">
        <v>78</v>
      </c>
      <c r="E130" s="7"/>
      <c r="F130" s="8" t="s">
        <v>43</v>
      </c>
      <c r="G130" s="5">
        <v>6073.39</v>
      </c>
      <c r="H130" s="15" t="s">
        <v>34</v>
      </c>
      <c r="I130" s="16" t="s">
        <v>80</v>
      </c>
      <c r="J130" s="196"/>
    </row>
    <row r="131" spans="2:10">
      <c r="B131" s="195">
        <v>3</v>
      </c>
      <c r="C131" s="9" t="s">
        <v>76</v>
      </c>
      <c r="D131" s="7">
        <v>2019</v>
      </c>
      <c r="E131" s="7"/>
      <c r="F131" s="8" t="s">
        <v>43</v>
      </c>
      <c r="G131" s="5">
        <v>1180</v>
      </c>
      <c r="H131" s="15" t="s">
        <v>34</v>
      </c>
      <c r="I131" s="16" t="s">
        <v>80</v>
      </c>
      <c r="J131" s="196"/>
    </row>
    <row r="132" spans="2:10" ht="15" thickBot="1">
      <c r="B132" s="197">
        <v>4</v>
      </c>
      <c r="C132" s="198" t="s">
        <v>77</v>
      </c>
      <c r="D132" s="199" t="s">
        <v>79</v>
      </c>
      <c r="E132" s="199">
        <v>2</v>
      </c>
      <c r="F132" s="200" t="s">
        <v>42</v>
      </c>
      <c r="G132" s="201">
        <v>5755.96</v>
      </c>
      <c r="H132" s="202" t="s">
        <v>34</v>
      </c>
      <c r="I132" s="491" t="s">
        <v>80</v>
      </c>
      <c r="J132" s="203"/>
    </row>
    <row r="133" spans="2:10" ht="22.5" customHeight="1" thickBot="1">
      <c r="B133" s="552" t="s">
        <v>949</v>
      </c>
      <c r="C133" s="545"/>
      <c r="D133" s="546"/>
      <c r="E133" s="546"/>
      <c r="F133" s="547"/>
      <c r="G133" s="548"/>
      <c r="H133" s="549"/>
      <c r="I133" s="550"/>
      <c r="J133" s="551"/>
    </row>
    <row r="134" spans="2:10">
      <c r="B134" s="542">
        <v>1</v>
      </c>
      <c r="C134" s="488" t="s">
        <v>582</v>
      </c>
      <c r="D134" s="542">
        <v>2020</v>
      </c>
      <c r="E134" s="542">
        <v>1</v>
      </c>
      <c r="F134" s="543" t="s">
        <v>43</v>
      </c>
      <c r="G134" s="544">
        <v>6044.67</v>
      </c>
      <c r="H134" s="209" t="s">
        <v>34</v>
      </c>
      <c r="I134" s="210"/>
      <c r="J134" s="210"/>
    </row>
    <row r="135" spans="2:10">
      <c r="B135" s="393">
        <v>2</v>
      </c>
      <c r="C135" s="394" t="s">
        <v>573</v>
      </c>
      <c r="D135" s="393">
        <v>2020</v>
      </c>
      <c r="E135" s="393">
        <v>1</v>
      </c>
      <c r="F135" s="395" t="s">
        <v>43</v>
      </c>
      <c r="G135" s="396">
        <v>3679</v>
      </c>
      <c r="H135" s="15" t="s">
        <v>34</v>
      </c>
      <c r="I135" s="16"/>
      <c r="J135" s="16"/>
    </row>
    <row r="136" spans="2:10">
      <c r="B136" s="393">
        <v>3</v>
      </c>
      <c r="C136" s="397" t="s">
        <v>579</v>
      </c>
      <c r="D136" s="398">
        <v>2020</v>
      </c>
      <c r="E136" s="398">
        <v>1</v>
      </c>
      <c r="F136" s="399" t="s">
        <v>42</v>
      </c>
      <c r="G136" s="400">
        <v>3052</v>
      </c>
      <c r="H136" s="401" t="s">
        <v>34</v>
      </c>
      <c r="I136" s="401"/>
      <c r="J136" s="402"/>
    </row>
    <row r="137" spans="2:10">
      <c r="B137" s="393">
        <v>4</v>
      </c>
      <c r="C137" s="397" t="s">
        <v>950</v>
      </c>
      <c r="D137" s="398">
        <v>2022</v>
      </c>
      <c r="E137" s="398">
        <v>1</v>
      </c>
      <c r="F137" s="399" t="s">
        <v>42</v>
      </c>
      <c r="G137" s="400">
        <v>3628</v>
      </c>
      <c r="H137" s="401" t="s">
        <v>34</v>
      </c>
      <c r="I137" s="401"/>
      <c r="J137" s="402"/>
    </row>
    <row r="143" spans="2:10" ht="15" thickBot="1"/>
    <row r="144" spans="2:10" ht="15">
      <c r="B144"/>
      <c r="C144" s="519" t="s">
        <v>1</v>
      </c>
      <c r="D144" s="520"/>
    </row>
    <row r="145" spans="2:4" ht="15">
      <c r="B145"/>
      <c r="C145" s="521" t="s">
        <v>44</v>
      </c>
      <c r="D145" s="522">
        <f>SUM(G3:G34,G52:G54,G57,G61:G63,G66:G68,G71:G72,G76,G79:G81,G85:G88,G92:G93,G97:G100,G104:G107,G115:G117,G121,G123:G124,G126,G129:G131)</f>
        <v>1269797.53</v>
      </c>
    </row>
    <row r="146" spans="2:4" ht="15">
      <c r="B146"/>
      <c r="C146" s="523" t="s">
        <v>45</v>
      </c>
      <c r="D146" s="524">
        <f>SUM(G35:G50,G55,G58:G59,G64,G69,G73:G74,G77,G82:G83,G89:G90,G94:G95,G101:G102,G108:G109,G113,G118:G119,G122,G127,G132)</f>
        <v>512658.20999999996</v>
      </c>
    </row>
    <row r="147" spans="2:4" ht="14.25" customHeight="1" thickBot="1">
      <c r="C147" s="525" t="s">
        <v>12</v>
      </c>
      <c r="D147" s="526">
        <f>SUM(D145:D146)</f>
        <v>1782455.74</v>
      </c>
    </row>
    <row r="148" spans="2:4">
      <c r="B148" s="1"/>
      <c r="C148" s="1"/>
    </row>
  </sheetData>
  <mergeCells count="12">
    <mergeCell ref="B51:J51"/>
    <mergeCell ref="B128:J128"/>
    <mergeCell ref="B56:C56"/>
    <mergeCell ref="B60:C60"/>
    <mergeCell ref="B65:C65"/>
    <mergeCell ref="B70:C70"/>
    <mergeCell ref="B75:C75"/>
    <mergeCell ref="B78:C78"/>
    <mergeCell ref="B84:C84"/>
    <mergeCell ref="B91:C91"/>
    <mergeCell ref="B96:C96"/>
    <mergeCell ref="B103:D103"/>
  </mergeCells>
  <pageMargins left="0.70866141732283472" right="0.70866141732283472" top="0.74803149606299213" bottom="0.74803149606299213" header="0.31496062992125984" footer="0.31496062992125984"/>
  <pageSetup paperSize="9" scale="90" pageOrder="overThenDown" orientation="portrait" r:id="rId1"/>
  <headerFooter>
    <oddHeader>&amp;RZakładka nr 3 - wykaz sprzętu elektronicznego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Y62"/>
  <sheetViews>
    <sheetView zoomScaleNormal="100" workbookViewId="0">
      <pane ySplit="1" topLeftCell="A55" activePane="bottomLeft" state="frozen"/>
      <selection pane="bottomLeft" activeCell="L72" sqref="L72"/>
    </sheetView>
  </sheetViews>
  <sheetFormatPr defaultColWidth="9.140625" defaultRowHeight="14.25"/>
  <cols>
    <col min="1" max="1" width="9.140625" style="4" customWidth="1"/>
    <col min="2" max="2" width="4.5703125" style="4" customWidth="1"/>
    <col min="3" max="3" width="13.42578125" style="4" customWidth="1"/>
    <col min="4" max="4" width="29" style="4" customWidth="1"/>
    <col min="5" max="5" width="17.140625" style="4" customWidth="1"/>
    <col min="6" max="6" width="11.42578125" style="4" bestFit="1" customWidth="1"/>
    <col min="7" max="7" width="9.42578125" style="4" bestFit="1" customWidth="1"/>
    <col min="8" max="8" width="15" style="4" bestFit="1" customWidth="1"/>
    <col min="9" max="9" width="6.5703125" style="4" customWidth="1"/>
    <col min="10" max="10" width="13.28515625" style="4" customWidth="1"/>
    <col min="11" max="11" width="10.5703125" style="4" customWidth="1"/>
    <col min="12" max="12" width="22.28515625" style="4" customWidth="1"/>
    <col min="13" max="13" width="12.42578125" style="4" bestFit="1" customWidth="1"/>
    <col min="14" max="14" width="10.140625" style="4" customWidth="1"/>
    <col min="15" max="15" width="16.140625" style="4" customWidth="1"/>
    <col min="16" max="16" width="15.140625" style="4" customWidth="1"/>
    <col min="17" max="17" width="38" style="4" customWidth="1"/>
    <col min="18" max="18" width="17.140625" style="4" customWidth="1"/>
    <col min="19" max="22" width="28.140625" style="4" customWidth="1"/>
    <col min="23" max="23" width="0.5703125" style="4" hidden="1" customWidth="1"/>
    <col min="24" max="24" width="0.140625" style="4" hidden="1" customWidth="1"/>
    <col min="25" max="25" width="14.140625" style="4" hidden="1" customWidth="1"/>
    <col min="26" max="27" width="16.85546875" style="4" customWidth="1"/>
    <col min="28" max="28" width="0.42578125" style="4" customWidth="1"/>
    <col min="29" max="29" width="27.85546875" style="4" customWidth="1"/>
    <col min="30" max="30" width="17.140625" style="4" customWidth="1"/>
    <col min="31" max="32" width="16.85546875" style="4" customWidth="1"/>
    <col min="33" max="33" width="14.140625" style="4" customWidth="1"/>
    <col min="34" max="36" width="16.85546875" style="4" customWidth="1"/>
    <col min="37" max="37" width="14.140625" style="4" customWidth="1"/>
    <col min="38" max="39" width="16.85546875" style="4" customWidth="1"/>
    <col min="40" max="40" width="14.140625" style="4" customWidth="1"/>
    <col min="41" max="42" width="16.85546875" style="4" customWidth="1"/>
    <col min="43" max="43" width="14.140625" style="4" customWidth="1"/>
    <col min="44" max="45" width="16.85546875" style="4" customWidth="1"/>
    <col min="46" max="46" width="58.85546875" style="4" customWidth="1"/>
    <col min="47" max="16384" width="9.140625" style="4"/>
  </cols>
  <sheetData>
    <row r="3" spans="2:17" ht="15" thickBot="1"/>
    <row r="4" spans="2:17" ht="26.45" customHeight="1" thickBot="1">
      <c r="B4" s="576"/>
      <c r="C4" s="577"/>
      <c r="D4" s="578" t="s">
        <v>951</v>
      </c>
      <c r="E4" s="579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80"/>
    </row>
    <row r="5" spans="2:17" ht="39.6" customHeight="1">
      <c r="B5" s="581" t="s">
        <v>952</v>
      </c>
      <c r="C5" s="582" t="s">
        <v>953</v>
      </c>
      <c r="D5" s="582" t="s">
        <v>954</v>
      </c>
      <c r="E5" s="582" t="s">
        <v>955</v>
      </c>
      <c r="F5" s="582" t="s">
        <v>956</v>
      </c>
      <c r="G5" s="582" t="s">
        <v>957</v>
      </c>
      <c r="H5" s="582" t="s">
        <v>958</v>
      </c>
      <c r="I5" s="582" t="s">
        <v>959</v>
      </c>
      <c r="J5" s="582" t="s">
        <v>960</v>
      </c>
      <c r="K5" s="582" t="s">
        <v>961</v>
      </c>
      <c r="L5" s="582" t="s">
        <v>962</v>
      </c>
      <c r="M5" s="583" t="s">
        <v>963</v>
      </c>
      <c r="N5" s="582" t="s">
        <v>964</v>
      </c>
      <c r="O5" s="582" t="s">
        <v>965</v>
      </c>
      <c r="P5" s="582" t="s">
        <v>966</v>
      </c>
      <c r="Q5" s="584" t="s">
        <v>967</v>
      </c>
    </row>
    <row r="6" spans="2:17" ht="24.95" customHeight="1">
      <c r="B6" s="585">
        <v>1</v>
      </c>
      <c r="C6" s="586" t="s">
        <v>968</v>
      </c>
      <c r="D6" s="51" t="s">
        <v>969</v>
      </c>
      <c r="E6" s="51" t="s">
        <v>970</v>
      </c>
      <c r="F6" s="587"/>
      <c r="G6" s="587">
        <v>8300</v>
      </c>
      <c r="H6" s="587">
        <v>9</v>
      </c>
      <c r="I6" s="587"/>
      <c r="J6" s="587"/>
      <c r="K6" s="587">
        <v>1976</v>
      </c>
      <c r="L6" s="587" t="s">
        <v>971</v>
      </c>
      <c r="M6" s="588" t="s">
        <v>972</v>
      </c>
      <c r="N6" s="52" t="s">
        <v>1168</v>
      </c>
      <c r="O6" s="52" t="s">
        <v>972</v>
      </c>
      <c r="P6" s="52" t="s">
        <v>1168</v>
      </c>
      <c r="Q6" s="68" t="s">
        <v>974</v>
      </c>
    </row>
    <row r="7" spans="2:17" ht="21.6" customHeight="1">
      <c r="B7" s="585">
        <v>2</v>
      </c>
      <c r="C7" s="586" t="s">
        <v>975</v>
      </c>
      <c r="D7" s="51" t="s">
        <v>976</v>
      </c>
      <c r="E7" s="51" t="s">
        <v>970</v>
      </c>
      <c r="F7" s="587"/>
      <c r="G7" s="587">
        <v>2120</v>
      </c>
      <c r="H7" s="587">
        <v>3</v>
      </c>
      <c r="I7" s="587"/>
      <c r="J7" s="587"/>
      <c r="K7" s="587">
        <v>1983</v>
      </c>
      <c r="L7" s="587">
        <v>388039</v>
      </c>
      <c r="M7" s="588" t="s">
        <v>972</v>
      </c>
      <c r="N7" s="52" t="s">
        <v>1168</v>
      </c>
      <c r="O7" s="52" t="s">
        <v>972</v>
      </c>
      <c r="P7" s="52" t="s">
        <v>1168</v>
      </c>
      <c r="Q7" s="68" t="s">
        <v>977</v>
      </c>
    </row>
    <row r="8" spans="2:17" ht="27.6" customHeight="1">
      <c r="B8" s="585">
        <v>3</v>
      </c>
      <c r="C8" s="586" t="s">
        <v>978</v>
      </c>
      <c r="D8" s="51" t="s">
        <v>979</v>
      </c>
      <c r="E8" s="51" t="s">
        <v>970</v>
      </c>
      <c r="F8" s="587"/>
      <c r="G8" s="587">
        <v>2411</v>
      </c>
      <c r="H8" s="587">
        <v>5</v>
      </c>
      <c r="I8" s="587"/>
      <c r="J8" s="587"/>
      <c r="K8" s="587">
        <v>1991</v>
      </c>
      <c r="L8" s="587">
        <v>540998</v>
      </c>
      <c r="M8" s="588" t="s">
        <v>972</v>
      </c>
      <c r="N8" s="52" t="s">
        <v>1169</v>
      </c>
      <c r="O8" s="52" t="s">
        <v>972</v>
      </c>
      <c r="P8" s="52" t="str">
        <f t="shared" ref="P8:P21" si="0">N8</f>
        <v>10.05.2023 09.05.2025</v>
      </c>
      <c r="Q8" s="68" t="s">
        <v>977</v>
      </c>
    </row>
    <row r="9" spans="2:17" ht="21" customHeight="1">
      <c r="B9" s="585">
        <v>4</v>
      </c>
      <c r="C9" s="586" t="s">
        <v>980</v>
      </c>
      <c r="D9" s="51" t="s">
        <v>976</v>
      </c>
      <c r="E9" s="51" t="s">
        <v>970</v>
      </c>
      <c r="F9" s="587"/>
      <c r="G9" s="587">
        <v>2120</v>
      </c>
      <c r="H9" s="587">
        <v>6</v>
      </c>
      <c r="I9" s="587"/>
      <c r="J9" s="587"/>
      <c r="K9" s="587">
        <v>1982</v>
      </c>
      <c r="L9" s="587">
        <v>364714</v>
      </c>
      <c r="M9" s="588" t="s">
        <v>972</v>
      </c>
      <c r="N9" s="52" t="s">
        <v>1168</v>
      </c>
      <c r="O9" s="52" t="s">
        <v>972</v>
      </c>
      <c r="P9" s="52" t="str">
        <f t="shared" si="0"/>
        <v>01.01.2023 31.12.2024</v>
      </c>
      <c r="Q9" s="68" t="s">
        <v>977</v>
      </c>
    </row>
    <row r="10" spans="2:17" ht="20.45" customHeight="1">
      <c r="B10" s="585">
        <v>5</v>
      </c>
      <c r="C10" s="586" t="s">
        <v>981</v>
      </c>
      <c r="D10" s="51" t="s">
        <v>982</v>
      </c>
      <c r="E10" s="51" t="s">
        <v>970</v>
      </c>
      <c r="F10" s="587"/>
      <c r="G10" s="587">
        <v>6842</v>
      </c>
      <c r="H10" s="587">
        <v>6</v>
      </c>
      <c r="I10" s="587"/>
      <c r="J10" s="587"/>
      <c r="K10" s="587">
        <v>1984</v>
      </c>
      <c r="L10" s="587">
        <v>9012</v>
      </c>
      <c r="M10" s="588" t="s">
        <v>972</v>
      </c>
      <c r="N10" s="52" t="s">
        <v>1170</v>
      </c>
      <c r="O10" s="52" t="s">
        <v>972</v>
      </c>
      <c r="P10" s="52" t="str">
        <f t="shared" si="0"/>
        <v>23.01.2023 22.01.2025</v>
      </c>
      <c r="Q10" s="68" t="s">
        <v>977</v>
      </c>
    </row>
    <row r="11" spans="2:17" ht="24" customHeight="1">
      <c r="B11" s="585">
        <v>6</v>
      </c>
      <c r="C11" s="586" t="s">
        <v>983</v>
      </c>
      <c r="D11" s="51" t="s">
        <v>984</v>
      </c>
      <c r="E11" s="51" t="s">
        <v>985</v>
      </c>
      <c r="F11" s="587"/>
      <c r="G11" s="587">
        <v>1994</v>
      </c>
      <c r="H11" s="587">
        <v>6</v>
      </c>
      <c r="I11" s="587"/>
      <c r="J11" s="587"/>
      <c r="K11" s="587">
        <v>1984</v>
      </c>
      <c r="L11" s="587" t="s">
        <v>986</v>
      </c>
      <c r="M11" s="588" t="s">
        <v>972</v>
      </c>
      <c r="N11" s="52" t="s">
        <v>1171</v>
      </c>
      <c r="O11" s="52" t="s">
        <v>972</v>
      </c>
      <c r="P11" s="52" t="str">
        <f t="shared" si="0"/>
        <v>16.02.2023 15.02.2025</v>
      </c>
      <c r="Q11" s="68" t="s">
        <v>977</v>
      </c>
    </row>
    <row r="12" spans="2:17" ht="24">
      <c r="B12" s="585">
        <v>7</v>
      </c>
      <c r="C12" s="586" t="s">
        <v>987</v>
      </c>
      <c r="D12" s="51" t="s">
        <v>988</v>
      </c>
      <c r="E12" s="51" t="s">
        <v>970</v>
      </c>
      <c r="F12" s="587"/>
      <c r="G12" s="587">
        <v>6842</v>
      </c>
      <c r="H12" s="587">
        <v>6</v>
      </c>
      <c r="I12" s="587"/>
      <c r="J12" s="587"/>
      <c r="K12" s="587">
        <v>1995</v>
      </c>
      <c r="L12" s="587" t="s">
        <v>989</v>
      </c>
      <c r="M12" s="588" t="s">
        <v>972</v>
      </c>
      <c r="N12" s="52" t="s">
        <v>1172</v>
      </c>
      <c r="O12" s="52" t="s">
        <v>972</v>
      </c>
      <c r="P12" s="52" t="str">
        <f t="shared" si="0"/>
        <v>02.04.2023 01.04.2025</v>
      </c>
      <c r="Q12" s="68" t="s">
        <v>977</v>
      </c>
    </row>
    <row r="13" spans="2:17" ht="24">
      <c r="B13" s="585">
        <v>8</v>
      </c>
      <c r="C13" s="586" t="s">
        <v>990</v>
      </c>
      <c r="D13" s="51" t="s">
        <v>991</v>
      </c>
      <c r="E13" s="51" t="s">
        <v>970</v>
      </c>
      <c r="F13" s="587"/>
      <c r="G13" s="587">
        <v>3500</v>
      </c>
      <c r="H13" s="587">
        <v>6</v>
      </c>
      <c r="I13" s="587"/>
      <c r="J13" s="587"/>
      <c r="K13" s="587">
        <v>1976</v>
      </c>
      <c r="L13" s="589">
        <v>310425131753333</v>
      </c>
      <c r="M13" s="588" t="s">
        <v>972</v>
      </c>
      <c r="N13" s="52" t="s">
        <v>1168</v>
      </c>
      <c r="O13" s="52" t="s">
        <v>972</v>
      </c>
      <c r="P13" s="52" t="str">
        <f t="shared" si="0"/>
        <v>01.01.2023 31.12.2024</v>
      </c>
      <c r="Q13" s="68" t="s">
        <v>977</v>
      </c>
    </row>
    <row r="14" spans="2:17" ht="24">
      <c r="B14" s="585">
        <v>9</v>
      </c>
      <c r="C14" s="586" t="s">
        <v>992</v>
      </c>
      <c r="D14" s="51" t="s">
        <v>993</v>
      </c>
      <c r="E14" s="51" t="s">
        <v>994</v>
      </c>
      <c r="F14" s="587"/>
      <c r="G14" s="587">
        <v>2495</v>
      </c>
      <c r="H14" s="587">
        <v>9</v>
      </c>
      <c r="I14" s="587"/>
      <c r="J14" s="587"/>
      <c r="K14" s="587">
        <v>1999</v>
      </c>
      <c r="L14" s="587" t="s">
        <v>995</v>
      </c>
      <c r="M14" s="588" t="s">
        <v>972</v>
      </c>
      <c r="N14" s="52" t="s">
        <v>1173</v>
      </c>
      <c r="O14" s="52" t="s">
        <v>972</v>
      </c>
      <c r="P14" s="52" t="str">
        <f t="shared" si="0"/>
        <v>30.04.2023 29.04.2025</v>
      </c>
      <c r="Q14" s="68" t="s">
        <v>977</v>
      </c>
    </row>
    <row r="15" spans="2:17" ht="24">
      <c r="B15" s="585">
        <v>10</v>
      </c>
      <c r="C15" s="586" t="s">
        <v>996</v>
      </c>
      <c r="D15" s="51" t="s">
        <v>997</v>
      </c>
      <c r="E15" s="51" t="s">
        <v>970</v>
      </c>
      <c r="F15" s="587"/>
      <c r="G15" s="587">
        <v>8424</v>
      </c>
      <c r="H15" s="587">
        <v>9</v>
      </c>
      <c r="I15" s="587"/>
      <c r="J15" s="587"/>
      <c r="K15" s="587">
        <v>1973</v>
      </c>
      <c r="L15" s="587">
        <v>4500014813</v>
      </c>
      <c r="M15" s="588" t="s">
        <v>972</v>
      </c>
      <c r="N15" s="52" t="s">
        <v>1168</v>
      </c>
      <c r="O15" s="52" t="s">
        <v>972</v>
      </c>
      <c r="P15" s="52" t="str">
        <f t="shared" si="0"/>
        <v>01.01.2023 31.12.2024</v>
      </c>
      <c r="Q15" s="68" t="s">
        <v>977</v>
      </c>
    </row>
    <row r="16" spans="2:17" ht="24">
      <c r="B16" s="585">
        <v>11</v>
      </c>
      <c r="C16" s="586" t="s">
        <v>998</v>
      </c>
      <c r="D16" s="51" t="s">
        <v>991</v>
      </c>
      <c r="E16" s="51" t="s">
        <v>970</v>
      </c>
      <c r="F16" s="587"/>
      <c r="G16" s="587">
        <v>2688</v>
      </c>
      <c r="H16" s="587">
        <v>6</v>
      </c>
      <c r="I16" s="587"/>
      <c r="J16" s="587"/>
      <c r="K16" s="587">
        <v>1978</v>
      </c>
      <c r="L16" s="589">
        <v>31041210294883</v>
      </c>
      <c r="M16" s="588" t="s">
        <v>972</v>
      </c>
      <c r="N16" s="52" t="s">
        <v>1168</v>
      </c>
      <c r="O16" s="52" t="s">
        <v>972</v>
      </c>
      <c r="P16" s="52" t="str">
        <f t="shared" si="0"/>
        <v>01.01.2023 31.12.2024</v>
      </c>
      <c r="Q16" s="68" t="s">
        <v>977</v>
      </c>
    </row>
    <row r="17" spans="2:17" ht="36">
      <c r="B17" s="585">
        <v>12</v>
      </c>
      <c r="C17" s="586" t="s">
        <v>999</v>
      </c>
      <c r="D17" s="51" t="s">
        <v>1000</v>
      </c>
      <c r="E17" s="51" t="s">
        <v>970</v>
      </c>
      <c r="F17" s="587"/>
      <c r="G17" s="587">
        <v>8424</v>
      </c>
      <c r="H17" s="587">
        <v>6</v>
      </c>
      <c r="I17" s="587"/>
      <c r="J17" s="587"/>
      <c r="K17" s="587">
        <v>1979</v>
      </c>
      <c r="L17" s="587">
        <v>4900071514</v>
      </c>
      <c r="M17" s="588" t="s">
        <v>972</v>
      </c>
      <c r="N17" s="52" t="s">
        <v>1174</v>
      </c>
      <c r="O17" s="52" t="s">
        <v>972</v>
      </c>
      <c r="P17" s="52" t="str">
        <f t="shared" si="0"/>
        <v>19.01.2023 18.01.2025</v>
      </c>
      <c r="Q17" s="68" t="s">
        <v>1001</v>
      </c>
    </row>
    <row r="18" spans="2:17" ht="24">
      <c r="B18" s="585">
        <v>13</v>
      </c>
      <c r="C18" s="586" t="s">
        <v>1002</v>
      </c>
      <c r="D18" s="51" t="s">
        <v>984</v>
      </c>
      <c r="E18" s="51" t="s">
        <v>970</v>
      </c>
      <c r="F18" s="587" t="s">
        <v>117</v>
      </c>
      <c r="G18" s="587">
        <v>1968</v>
      </c>
      <c r="H18" s="587">
        <v>9</v>
      </c>
      <c r="I18" s="587"/>
      <c r="J18" s="587"/>
      <c r="K18" s="587">
        <v>1993</v>
      </c>
      <c r="L18" s="587" t="s">
        <v>1003</v>
      </c>
      <c r="M18" s="588" t="s">
        <v>972</v>
      </c>
      <c r="N18" s="52" t="s">
        <v>1175</v>
      </c>
      <c r="O18" s="52" t="s">
        <v>972</v>
      </c>
      <c r="P18" s="52" t="str">
        <f t="shared" si="0"/>
        <v>04.04.2023 03.04.2025</v>
      </c>
      <c r="Q18" s="68" t="s">
        <v>977</v>
      </c>
    </row>
    <row r="19" spans="2:17" ht="24">
      <c r="B19" s="585">
        <v>14</v>
      </c>
      <c r="C19" s="586" t="s">
        <v>1004</v>
      </c>
      <c r="D19" s="51" t="s">
        <v>1005</v>
      </c>
      <c r="E19" s="51" t="s">
        <v>994</v>
      </c>
      <c r="F19" s="587"/>
      <c r="G19" s="587">
        <v>2495</v>
      </c>
      <c r="H19" s="587">
        <v>6</v>
      </c>
      <c r="I19" s="587"/>
      <c r="J19" s="587"/>
      <c r="K19" s="587">
        <v>1994</v>
      </c>
      <c r="L19" s="587" t="s">
        <v>1006</v>
      </c>
      <c r="M19" s="588" t="s">
        <v>972</v>
      </c>
      <c r="N19" s="52" t="s">
        <v>1176</v>
      </c>
      <c r="O19" s="52" t="s">
        <v>972</v>
      </c>
      <c r="P19" s="52" t="str">
        <f t="shared" si="0"/>
        <v>16.09.2023 15.09.2025</v>
      </c>
      <c r="Q19" s="68" t="s">
        <v>977</v>
      </c>
    </row>
    <row r="20" spans="2:17" ht="36">
      <c r="B20" s="585">
        <v>15</v>
      </c>
      <c r="C20" s="586" t="s">
        <v>1007</v>
      </c>
      <c r="D20" s="51" t="s">
        <v>1008</v>
      </c>
      <c r="E20" s="51" t="s">
        <v>985</v>
      </c>
      <c r="F20" s="587"/>
      <c r="G20" s="587">
        <v>2488</v>
      </c>
      <c r="H20" s="587">
        <v>5</v>
      </c>
      <c r="I20" s="587"/>
      <c r="J20" s="587"/>
      <c r="K20" s="587">
        <v>2008</v>
      </c>
      <c r="L20" s="587" t="s">
        <v>1009</v>
      </c>
      <c r="M20" s="588" t="s">
        <v>972</v>
      </c>
      <c r="N20" s="52" t="s">
        <v>1177</v>
      </c>
      <c r="O20" s="52" t="s">
        <v>972</v>
      </c>
      <c r="P20" s="52" t="str">
        <f t="shared" si="0"/>
        <v>26.11.2023 25.11.2025</v>
      </c>
      <c r="Q20" s="68" t="s">
        <v>1010</v>
      </c>
    </row>
    <row r="21" spans="2:17" ht="24">
      <c r="B21" s="585">
        <v>16</v>
      </c>
      <c r="C21" s="586" t="s">
        <v>1011</v>
      </c>
      <c r="D21" s="51" t="s">
        <v>1012</v>
      </c>
      <c r="E21" s="51" t="s">
        <v>1013</v>
      </c>
      <c r="F21" s="587"/>
      <c r="G21" s="587">
        <v>2446</v>
      </c>
      <c r="H21" s="587">
        <v>6</v>
      </c>
      <c r="I21" s="587"/>
      <c r="J21" s="587"/>
      <c r="K21" s="587">
        <v>1998</v>
      </c>
      <c r="L21" s="587" t="s">
        <v>1014</v>
      </c>
      <c r="M21" s="588" t="s">
        <v>972</v>
      </c>
      <c r="N21" s="52" t="s">
        <v>1178</v>
      </c>
      <c r="O21" s="52" t="s">
        <v>972</v>
      </c>
      <c r="P21" s="52" t="str">
        <f t="shared" si="0"/>
        <v>29.12.2023 28.12.2025</v>
      </c>
      <c r="Q21" s="68" t="s">
        <v>977</v>
      </c>
    </row>
    <row r="22" spans="2:17" ht="24">
      <c r="B22" s="585">
        <v>17</v>
      </c>
      <c r="C22" s="586" t="s">
        <v>1015</v>
      </c>
      <c r="D22" s="51" t="s">
        <v>1016</v>
      </c>
      <c r="E22" s="51" t="s">
        <v>1017</v>
      </c>
      <c r="F22" s="587"/>
      <c r="G22" s="587" t="s">
        <v>1018</v>
      </c>
      <c r="H22" s="587" t="s">
        <v>50</v>
      </c>
      <c r="I22" s="587"/>
      <c r="J22" s="587"/>
      <c r="K22" s="587">
        <v>2015</v>
      </c>
      <c r="L22" s="587" t="s">
        <v>1019</v>
      </c>
      <c r="M22" s="588">
        <v>85000</v>
      </c>
      <c r="N22" s="52" t="s">
        <v>1179</v>
      </c>
      <c r="O22" s="52" t="str">
        <f>N22</f>
        <v>20.04.2023 19.04.2025</v>
      </c>
      <c r="P22" s="52" t="s">
        <v>972</v>
      </c>
      <c r="Q22" s="68" t="s">
        <v>977</v>
      </c>
    </row>
    <row r="23" spans="2:17" ht="24">
      <c r="B23" s="585">
        <v>18</v>
      </c>
      <c r="C23" s="586" t="s">
        <v>1020</v>
      </c>
      <c r="D23" s="51" t="s">
        <v>1021</v>
      </c>
      <c r="E23" s="51" t="s">
        <v>1022</v>
      </c>
      <c r="F23" s="587"/>
      <c r="G23" s="587" t="s">
        <v>1023</v>
      </c>
      <c r="H23" s="587" t="s">
        <v>50</v>
      </c>
      <c r="I23" s="587"/>
      <c r="J23" s="587"/>
      <c r="K23" s="587">
        <v>2015</v>
      </c>
      <c r="L23" s="587" t="s">
        <v>1024</v>
      </c>
      <c r="M23" s="588" t="s">
        <v>972</v>
      </c>
      <c r="N23" s="52" t="s">
        <v>1180</v>
      </c>
      <c r="O23" s="52" t="s">
        <v>972</v>
      </c>
      <c r="P23" s="52" t="s">
        <v>972</v>
      </c>
      <c r="Q23" s="68" t="s">
        <v>977</v>
      </c>
    </row>
    <row r="24" spans="2:17" ht="24">
      <c r="B24" s="585">
        <v>19</v>
      </c>
      <c r="C24" s="586" t="s">
        <v>1025</v>
      </c>
      <c r="D24" s="51" t="s">
        <v>1026</v>
      </c>
      <c r="E24" s="51" t="s">
        <v>1027</v>
      </c>
      <c r="F24" s="587"/>
      <c r="G24" s="587"/>
      <c r="H24" s="587" t="s">
        <v>50</v>
      </c>
      <c r="I24" s="587"/>
      <c r="J24" s="587"/>
      <c r="K24" s="587">
        <v>2012</v>
      </c>
      <c r="L24" s="587" t="s">
        <v>1028</v>
      </c>
      <c r="M24" s="588" t="s">
        <v>972</v>
      </c>
      <c r="N24" s="52" t="s">
        <v>1181</v>
      </c>
      <c r="O24" s="52" t="s">
        <v>972</v>
      </c>
      <c r="P24" s="52" t="s">
        <v>972</v>
      </c>
      <c r="Q24" s="68" t="s">
        <v>977</v>
      </c>
    </row>
    <row r="25" spans="2:17" ht="24">
      <c r="B25" s="585">
        <v>20</v>
      </c>
      <c r="C25" s="586" t="s">
        <v>1029</v>
      </c>
      <c r="D25" s="51" t="s">
        <v>1030</v>
      </c>
      <c r="E25" s="51" t="s">
        <v>1031</v>
      </c>
      <c r="F25" s="587"/>
      <c r="G25" s="587"/>
      <c r="H25" s="590"/>
      <c r="I25" s="587"/>
      <c r="J25" s="587"/>
      <c r="K25" s="587">
        <v>2007</v>
      </c>
      <c r="L25" s="587" t="s">
        <v>1032</v>
      </c>
      <c r="M25" s="588" t="s">
        <v>972</v>
      </c>
      <c r="N25" s="52" t="s">
        <v>1182</v>
      </c>
      <c r="O25" s="52" t="s">
        <v>972</v>
      </c>
      <c r="P25" s="52" t="s">
        <v>972</v>
      </c>
      <c r="Q25" s="68" t="s">
        <v>977</v>
      </c>
    </row>
    <row r="26" spans="2:17" ht="24">
      <c r="B26" s="585">
        <v>21</v>
      </c>
      <c r="C26" s="586" t="s">
        <v>1033</v>
      </c>
      <c r="D26" s="51" t="s">
        <v>1034</v>
      </c>
      <c r="E26" s="51" t="s">
        <v>1035</v>
      </c>
      <c r="F26" s="587"/>
      <c r="G26" s="587">
        <v>2299</v>
      </c>
      <c r="H26" s="587">
        <v>6</v>
      </c>
      <c r="I26" s="587" t="s">
        <v>1036</v>
      </c>
      <c r="J26" s="587"/>
      <c r="K26" s="587">
        <v>2017</v>
      </c>
      <c r="L26" s="587" t="s">
        <v>1037</v>
      </c>
      <c r="M26" s="588">
        <v>159800</v>
      </c>
      <c r="N26" s="52" t="s">
        <v>1183</v>
      </c>
      <c r="O26" s="52" t="str">
        <f>N26</f>
        <v>27.11.2023 26.11.2025</v>
      </c>
      <c r="P26" s="52" t="str">
        <f t="shared" ref="P26:P33" si="1">N26</f>
        <v>27.11.2023 26.11.2025</v>
      </c>
      <c r="Q26" s="68" t="s">
        <v>1038</v>
      </c>
    </row>
    <row r="27" spans="2:17" ht="36">
      <c r="B27" s="585">
        <v>22</v>
      </c>
      <c r="C27" s="586" t="s">
        <v>1039</v>
      </c>
      <c r="D27" s="51" t="s">
        <v>1040</v>
      </c>
      <c r="E27" s="51" t="s">
        <v>1041</v>
      </c>
      <c r="F27" s="587"/>
      <c r="G27" s="587" t="s">
        <v>1042</v>
      </c>
      <c r="H27" s="587" t="s">
        <v>1043</v>
      </c>
      <c r="I27" s="587"/>
      <c r="J27" s="587"/>
      <c r="K27" s="587" t="s">
        <v>1044</v>
      </c>
      <c r="L27" s="587" t="s">
        <v>1045</v>
      </c>
      <c r="M27" s="588" t="s">
        <v>972</v>
      </c>
      <c r="N27" s="52" t="s">
        <v>1168</v>
      </c>
      <c r="O27" s="52" t="s">
        <v>972</v>
      </c>
      <c r="P27" s="52" t="str">
        <f t="shared" si="1"/>
        <v>01.01.2023 31.12.2024</v>
      </c>
      <c r="Q27" s="68" t="s">
        <v>1046</v>
      </c>
    </row>
    <row r="28" spans="2:17" ht="24">
      <c r="B28" s="585">
        <v>23</v>
      </c>
      <c r="C28" s="586" t="s">
        <v>1047</v>
      </c>
      <c r="D28" s="51" t="s">
        <v>1048</v>
      </c>
      <c r="E28" s="51" t="s">
        <v>1035</v>
      </c>
      <c r="F28" s="587"/>
      <c r="G28" s="587">
        <v>1998</v>
      </c>
      <c r="H28" s="587">
        <v>5</v>
      </c>
      <c r="I28" s="587" t="s">
        <v>1049</v>
      </c>
      <c r="J28" s="587"/>
      <c r="K28" s="587">
        <v>2005</v>
      </c>
      <c r="L28" s="587" t="s">
        <v>1050</v>
      </c>
      <c r="M28" s="588" t="s">
        <v>972</v>
      </c>
      <c r="N28" s="52" t="s">
        <v>1184</v>
      </c>
      <c r="O28" s="52" t="s">
        <v>972</v>
      </c>
      <c r="P28" s="52" t="str">
        <f t="shared" si="1"/>
        <v>27.03.2023 26.03.2025</v>
      </c>
      <c r="Q28" s="68" t="s">
        <v>977</v>
      </c>
    </row>
    <row r="29" spans="2:17" ht="36">
      <c r="B29" s="585">
        <v>24</v>
      </c>
      <c r="C29" s="553" t="s">
        <v>1051</v>
      </c>
      <c r="D29" s="51" t="s">
        <v>1052</v>
      </c>
      <c r="E29" s="51" t="s">
        <v>994</v>
      </c>
      <c r="F29" s="587"/>
      <c r="G29" s="587">
        <v>1389</v>
      </c>
      <c r="H29" s="587">
        <v>5</v>
      </c>
      <c r="I29" s="587" t="s">
        <v>1053</v>
      </c>
      <c r="J29" s="587"/>
      <c r="K29" s="587">
        <v>2004</v>
      </c>
      <c r="L29" s="587" t="s">
        <v>1054</v>
      </c>
      <c r="M29" s="588" t="s">
        <v>972</v>
      </c>
      <c r="N29" s="52" t="s">
        <v>1185</v>
      </c>
      <c r="O29" s="52" t="s">
        <v>972</v>
      </c>
      <c r="P29" s="52" t="str">
        <f t="shared" si="1"/>
        <v>11.09.2023  10.09.2025</v>
      </c>
      <c r="Q29" s="68" t="s">
        <v>1055</v>
      </c>
    </row>
    <row r="30" spans="2:17" ht="24">
      <c r="B30" s="585">
        <v>25</v>
      </c>
      <c r="C30" s="586" t="s">
        <v>1056</v>
      </c>
      <c r="D30" s="51" t="s">
        <v>1057</v>
      </c>
      <c r="E30" s="51" t="s">
        <v>1041</v>
      </c>
      <c r="F30" s="587"/>
      <c r="G30" s="587">
        <v>2198</v>
      </c>
      <c r="H30" s="587">
        <v>3</v>
      </c>
      <c r="I30" s="587"/>
      <c r="J30" s="587"/>
      <c r="K30" s="587">
        <v>2007</v>
      </c>
      <c r="L30" s="587" t="s">
        <v>1058</v>
      </c>
      <c r="M30" s="591" t="s">
        <v>972</v>
      </c>
      <c r="N30" s="52" t="s">
        <v>1168</v>
      </c>
      <c r="O30" s="52" t="s">
        <v>972</v>
      </c>
      <c r="P30" s="52" t="str">
        <f t="shared" si="1"/>
        <v>01.01.2023 31.12.2024</v>
      </c>
      <c r="Q30" s="68" t="s">
        <v>977</v>
      </c>
    </row>
    <row r="31" spans="2:17" ht="24">
      <c r="B31" s="585">
        <v>26</v>
      </c>
      <c r="C31" s="586" t="s">
        <v>1059</v>
      </c>
      <c r="D31" s="51" t="s">
        <v>1060</v>
      </c>
      <c r="E31" s="51" t="s">
        <v>1041</v>
      </c>
      <c r="F31" s="587"/>
      <c r="G31" s="587" t="s">
        <v>1061</v>
      </c>
      <c r="H31" s="587">
        <v>5</v>
      </c>
      <c r="I31" s="587"/>
      <c r="J31" s="587"/>
      <c r="K31" s="587">
        <v>2003</v>
      </c>
      <c r="L31" s="587" t="s">
        <v>1062</v>
      </c>
      <c r="M31" s="591" t="s">
        <v>972</v>
      </c>
      <c r="N31" s="52" t="s">
        <v>1168</v>
      </c>
      <c r="O31" s="52" t="s">
        <v>972</v>
      </c>
      <c r="P31" s="52" t="str">
        <f t="shared" si="1"/>
        <v>01.01.2023 31.12.2024</v>
      </c>
      <c r="Q31" s="68" t="s">
        <v>977</v>
      </c>
    </row>
    <row r="32" spans="2:17" ht="24">
      <c r="B32" s="585">
        <v>27</v>
      </c>
      <c r="C32" s="553" t="s">
        <v>1063</v>
      </c>
      <c r="D32" s="51" t="s">
        <v>1064</v>
      </c>
      <c r="E32" s="51" t="s">
        <v>1041</v>
      </c>
      <c r="F32" s="587"/>
      <c r="G32" s="592">
        <v>7142</v>
      </c>
      <c r="H32" s="592">
        <v>2</v>
      </c>
      <c r="I32" s="587"/>
      <c r="J32" s="587"/>
      <c r="K32" s="592">
        <v>2007</v>
      </c>
      <c r="L32" s="592" t="s">
        <v>1065</v>
      </c>
      <c r="M32" s="593" t="s">
        <v>972</v>
      </c>
      <c r="N32" s="52" t="s">
        <v>1186</v>
      </c>
      <c r="O32" s="129" t="s">
        <v>972</v>
      </c>
      <c r="P32" s="52" t="str">
        <f t="shared" si="1"/>
        <v>06.08.2023 05.08.2025</v>
      </c>
      <c r="Q32" s="68" t="s">
        <v>977</v>
      </c>
    </row>
    <row r="33" spans="2:17" ht="24">
      <c r="B33" s="585">
        <v>28</v>
      </c>
      <c r="C33" s="553" t="s">
        <v>1066</v>
      </c>
      <c r="D33" s="51" t="s">
        <v>1067</v>
      </c>
      <c r="E33" s="51" t="s">
        <v>1041</v>
      </c>
      <c r="F33" s="587"/>
      <c r="G33" s="592">
        <v>7142</v>
      </c>
      <c r="H33" s="592">
        <v>2</v>
      </c>
      <c r="I33" s="587"/>
      <c r="J33" s="587"/>
      <c r="K33" s="592">
        <v>2007</v>
      </c>
      <c r="L33" s="592" t="s">
        <v>1068</v>
      </c>
      <c r="M33" s="593" t="s">
        <v>972</v>
      </c>
      <c r="N33" s="52" t="s">
        <v>1186</v>
      </c>
      <c r="O33" s="129" t="s">
        <v>972</v>
      </c>
      <c r="P33" s="52" t="str">
        <f t="shared" si="1"/>
        <v>06.08.2023 05.08.2025</v>
      </c>
      <c r="Q33" s="68" t="s">
        <v>977</v>
      </c>
    </row>
    <row r="34" spans="2:17" ht="24">
      <c r="B34" s="585">
        <v>29</v>
      </c>
      <c r="C34" s="553" t="s">
        <v>1069</v>
      </c>
      <c r="D34" s="51" t="s">
        <v>1070</v>
      </c>
      <c r="E34" s="51" t="s">
        <v>1031</v>
      </c>
      <c r="F34" s="587"/>
      <c r="G34" s="592"/>
      <c r="H34" s="592" t="s">
        <v>50</v>
      </c>
      <c r="I34" s="587"/>
      <c r="J34" s="587"/>
      <c r="K34" s="592">
        <v>2007</v>
      </c>
      <c r="L34" s="592" t="s">
        <v>1071</v>
      </c>
      <c r="M34" s="593" t="s">
        <v>972</v>
      </c>
      <c r="N34" s="52" t="s">
        <v>1186</v>
      </c>
      <c r="O34" s="129" t="s">
        <v>972</v>
      </c>
      <c r="P34" s="129" t="s">
        <v>972</v>
      </c>
      <c r="Q34" s="68" t="s">
        <v>977</v>
      </c>
    </row>
    <row r="35" spans="2:17" ht="24">
      <c r="B35" s="585">
        <v>30</v>
      </c>
      <c r="C35" s="553" t="s">
        <v>1072</v>
      </c>
      <c r="D35" s="51" t="s">
        <v>1073</v>
      </c>
      <c r="E35" s="51" t="s">
        <v>994</v>
      </c>
      <c r="F35" s="592"/>
      <c r="G35" s="592">
        <v>1986</v>
      </c>
      <c r="H35" s="592">
        <v>5</v>
      </c>
      <c r="I35" s="592"/>
      <c r="J35" s="592"/>
      <c r="K35" s="592">
        <v>2005</v>
      </c>
      <c r="L35" s="592" t="s">
        <v>1074</v>
      </c>
      <c r="M35" s="594">
        <v>11900</v>
      </c>
      <c r="N35" s="52" t="s">
        <v>1187</v>
      </c>
      <c r="O35" s="52" t="str">
        <f>N35</f>
        <v>25.06.2023 24.06.2025</v>
      </c>
      <c r="P35" s="52" t="str">
        <f>N35</f>
        <v>25.06.2023 24.06.2025</v>
      </c>
      <c r="Q35" s="68" t="s">
        <v>977</v>
      </c>
    </row>
    <row r="36" spans="2:17" ht="24">
      <c r="B36" s="585">
        <v>31</v>
      </c>
      <c r="C36" s="553" t="s">
        <v>1075</v>
      </c>
      <c r="D36" s="51" t="s">
        <v>1076</v>
      </c>
      <c r="E36" s="51" t="s">
        <v>1077</v>
      </c>
      <c r="F36" s="592"/>
      <c r="G36" s="592"/>
      <c r="H36" s="592" t="s">
        <v>50</v>
      </c>
      <c r="I36" s="592"/>
      <c r="J36" s="592"/>
      <c r="K36" s="592">
        <v>2019</v>
      </c>
      <c r="L36" s="592" t="s">
        <v>1078</v>
      </c>
      <c r="M36" s="595">
        <v>3600</v>
      </c>
      <c r="N36" s="52" t="s">
        <v>1188</v>
      </c>
      <c r="O36" s="52" t="str">
        <f>N36</f>
        <v>25.04.2023 24.04.2025</v>
      </c>
      <c r="P36" s="52" t="s">
        <v>972</v>
      </c>
      <c r="Q36" s="68" t="s">
        <v>977</v>
      </c>
    </row>
    <row r="37" spans="2:17" ht="24">
      <c r="B37" s="585">
        <v>32</v>
      </c>
      <c r="C37" s="553" t="s">
        <v>1079</v>
      </c>
      <c r="D37" s="51" t="s">
        <v>1080</v>
      </c>
      <c r="E37" s="51" t="s">
        <v>1081</v>
      </c>
      <c r="F37" s="592"/>
      <c r="G37" s="592"/>
      <c r="H37" s="592" t="s">
        <v>50</v>
      </c>
      <c r="I37" s="592"/>
      <c r="J37" s="592"/>
      <c r="K37" s="592"/>
      <c r="L37" s="587">
        <v>242503</v>
      </c>
      <c r="M37" s="129" t="s">
        <v>972</v>
      </c>
      <c r="N37" s="52" t="s">
        <v>1189</v>
      </c>
      <c r="O37" s="52" t="s">
        <v>972</v>
      </c>
      <c r="P37" s="52" t="s">
        <v>972</v>
      </c>
      <c r="Q37" s="68" t="s">
        <v>977</v>
      </c>
    </row>
    <row r="38" spans="2:17" ht="36">
      <c r="B38" s="585">
        <v>33</v>
      </c>
      <c r="C38" s="553" t="s">
        <v>1082</v>
      </c>
      <c r="D38" s="51" t="s">
        <v>1083</v>
      </c>
      <c r="E38" s="51" t="s">
        <v>994</v>
      </c>
      <c r="F38" s="592"/>
      <c r="G38" s="592">
        <v>1995</v>
      </c>
      <c r="H38" s="592">
        <v>5</v>
      </c>
      <c r="I38" s="592"/>
      <c r="J38" s="592"/>
      <c r="K38" s="592">
        <v>2008</v>
      </c>
      <c r="L38" s="592" t="s">
        <v>1084</v>
      </c>
      <c r="M38" s="129" t="s">
        <v>972</v>
      </c>
      <c r="N38" s="52" t="s">
        <v>1190</v>
      </c>
      <c r="O38" s="129" t="s">
        <v>972</v>
      </c>
      <c r="P38" s="52" t="str">
        <f>N38</f>
        <v>23.12.2023 22.12.2025</v>
      </c>
      <c r="Q38" s="68" t="s">
        <v>1085</v>
      </c>
    </row>
    <row r="39" spans="2:17" ht="24">
      <c r="B39" s="585">
        <v>34</v>
      </c>
      <c r="C39" s="553" t="s">
        <v>1086</v>
      </c>
      <c r="D39" s="51" t="s">
        <v>1073</v>
      </c>
      <c r="E39" s="51" t="s">
        <v>994</v>
      </c>
      <c r="F39" s="592"/>
      <c r="G39" s="592">
        <v>1.9</v>
      </c>
      <c r="H39" s="592">
        <v>5</v>
      </c>
      <c r="I39" s="592"/>
      <c r="J39" s="592"/>
      <c r="K39" s="592">
        <v>2002</v>
      </c>
      <c r="L39" s="596" t="s">
        <v>1087</v>
      </c>
      <c r="M39" s="129" t="s">
        <v>972</v>
      </c>
      <c r="N39" s="52" t="s">
        <v>1088</v>
      </c>
      <c r="O39" s="52" t="s">
        <v>972</v>
      </c>
      <c r="P39" s="52" t="str">
        <f>N39</f>
        <v>31.03.2021 30.03.2023</v>
      </c>
      <c r="Q39" s="68" t="s">
        <v>977</v>
      </c>
    </row>
    <row r="40" spans="2:17" ht="24">
      <c r="B40" s="585">
        <v>35</v>
      </c>
      <c r="C40" s="553" t="s">
        <v>1089</v>
      </c>
      <c r="D40" s="51" t="s">
        <v>1090</v>
      </c>
      <c r="E40" s="51" t="s">
        <v>1091</v>
      </c>
      <c r="F40" s="592"/>
      <c r="G40" s="592">
        <v>1998</v>
      </c>
      <c r="H40" s="592">
        <v>6</v>
      </c>
      <c r="I40" s="592"/>
      <c r="J40" s="592"/>
      <c r="K40" s="592">
        <v>2020</v>
      </c>
      <c r="L40" s="587" t="s">
        <v>1092</v>
      </c>
      <c r="M40" s="594">
        <v>320000</v>
      </c>
      <c r="N40" s="52" t="s">
        <v>1191</v>
      </c>
      <c r="O40" s="52" t="s">
        <v>1192</v>
      </c>
      <c r="P40" s="52" t="str">
        <f>N40</f>
        <v>19.06.2023 18.06.2025</v>
      </c>
      <c r="Q40" s="68" t="s">
        <v>977</v>
      </c>
    </row>
    <row r="41" spans="2:17" ht="24">
      <c r="B41" s="585">
        <v>36</v>
      </c>
      <c r="C41" s="553" t="s">
        <v>1093</v>
      </c>
      <c r="D41" s="51" t="s">
        <v>1094</v>
      </c>
      <c r="E41" s="51" t="s">
        <v>985</v>
      </c>
      <c r="F41" s="592"/>
      <c r="G41" s="592">
        <v>6147</v>
      </c>
      <c r="H41" s="592">
        <v>8</v>
      </c>
      <c r="I41" s="592"/>
      <c r="J41" s="592"/>
      <c r="K41" s="592">
        <v>1993</v>
      </c>
      <c r="L41" s="587" t="s">
        <v>1095</v>
      </c>
      <c r="M41" s="129" t="s">
        <v>972</v>
      </c>
      <c r="N41" s="52" t="s">
        <v>1193</v>
      </c>
      <c r="O41" s="52" t="s">
        <v>972</v>
      </c>
      <c r="P41" s="52" t="str">
        <f>N41</f>
        <v>25.08.2023 24.08.2025</v>
      </c>
      <c r="Q41" s="68" t="s">
        <v>1096</v>
      </c>
    </row>
    <row r="42" spans="2:17" ht="24">
      <c r="B42" s="585">
        <v>37</v>
      </c>
      <c r="C42" s="586" t="s">
        <v>1097</v>
      </c>
      <c r="D42" s="51" t="s">
        <v>1098</v>
      </c>
      <c r="E42" s="51" t="s">
        <v>985</v>
      </c>
      <c r="F42" s="592"/>
      <c r="G42" s="587" t="s">
        <v>1099</v>
      </c>
      <c r="H42" s="587">
        <v>5</v>
      </c>
      <c r="I42" s="587"/>
      <c r="J42" s="587" t="s">
        <v>1100</v>
      </c>
      <c r="K42" s="587">
        <v>2003</v>
      </c>
      <c r="L42" s="587" t="s">
        <v>1101</v>
      </c>
      <c r="M42" s="52" t="s">
        <v>972</v>
      </c>
      <c r="N42" s="52" t="s">
        <v>1194</v>
      </c>
      <c r="O42" s="52" t="s">
        <v>972</v>
      </c>
      <c r="P42" s="52" t="str">
        <f>N42</f>
        <v>06.03.2023 05.03.2025</v>
      </c>
      <c r="Q42" s="68" t="s">
        <v>1102</v>
      </c>
    </row>
    <row r="43" spans="2:17" ht="24">
      <c r="B43" s="585">
        <v>38</v>
      </c>
      <c r="C43" s="553" t="s">
        <v>1103</v>
      </c>
      <c r="D43" s="51" t="s">
        <v>1104</v>
      </c>
      <c r="E43" s="51" t="s">
        <v>1041</v>
      </c>
      <c r="F43" s="592"/>
      <c r="G43" s="592">
        <v>2299</v>
      </c>
      <c r="H43" s="592"/>
      <c r="I43" s="592"/>
      <c r="J43" s="592"/>
      <c r="K43" s="592">
        <v>2011</v>
      </c>
      <c r="L43" s="592" t="s">
        <v>1105</v>
      </c>
      <c r="M43" s="52" t="s">
        <v>972</v>
      </c>
      <c r="N43" s="52" t="s">
        <v>1195</v>
      </c>
      <c r="O43" s="52" t="s">
        <v>972</v>
      </c>
      <c r="P43" s="52" t="s">
        <v>973</v>
      </c>
      <c r="Q43" s="68" t="s">
        <v>977</v>
      </c>
    </row>
    <row r="44" spans="2:17" ht="24">
      <c r="B44" s="585">
        <v>39</v>
      </c>
      <c r="C44" s="553" t="s">
        <v>1106</v>
      </c>
      <c r="D44" s="51" t="s">
        <v>1107</v>
      </c>
      <c r="E44" s="51" t="s">
        <v>1108</v>
      </c>
      <c r="F44" s="592"/>
      <c r="G44" s="592" t="s">
        <v>1109</v>
      </c>
      <c r="H44" s="592"/>
      <c r="I44" s="592"/>
      <c r="J44" s="597">
        <v>44727</v>
      </c>
      <c r="K44" s="592">
        <v>2022</v>
      </c>
      <c r="L44" s="592" t="s">
        <v>1110</v>
      </c>
      <c r="M44" s="52" t="s">
        <v>972</v>
      </c>
      <c r="N44" s="52" t="s">
        <v>1196</v>
      </c>
      <c r="O44" s="52" t="s">
        <v>972</v>
      </c>
      <c r="P44" s="52" t="s">
        <v>972</v>
      </c>
      <c r="Q44" s="68" t="s">
        <v>977</v>
      </c>
    </row>
    <row r="45" spans="2:17" ht="36">
      <c r="B45" s="585">
        <v>40</v>
      </c>
      <c r="C45" s="553" t="s">
        <v>1111</v>
      </c>
      <c r="D45" s="51" t="s">
        <v>1112</v>
      </c>
      <c r="E45" s="51" t="s">
        <v>1113</v>
      </c>
      <c r="F45" s="592"/>
      <c r="G45" s="592">
        <v>680</v>
      </c>
      <c r="H45" s="592">
        <v>2</v>
      </c>
      <c r="I45" s="592"/>
      <c r="J45" s="592"/>
      <c r="K45" s="592">
        <v>2007</v>
      </c>
      <c r="L45" s="592" t="s">
        <v>1114</v>
      </c>
      <c r="M45" s="52" t="s">
        <v>972</v>
      </c>
      <c r="N45" s="52" t="s">
        <v>1197</v>
      </c>
      <c r="O45" s="52" t="s">
        <v>972</v>
      </c>
      <c r="P45" s="52" t="s">
        <v>1197</v>
      </c>
      <c r="Q45" s="68" t="s">
        <v>1115</v>
      </c>
    </row>
    <row r="46" spans="2:17" ht="36" customHeight="1">
      <c r="B46" s="585">
        <v>41</v>
      </c>
      <c r="C46" s="598" t="s">
        <v>1116</v>
      </c>
      <c r="D46" s="51" t="s">
        <v>1117</v>
      </c>
      <c r="E46" s="51" t="s">
        <v>1118</v>
      </c>
      <c r="F46" s="592"/>
      <c r="G46" s="592">
        <v>976</v>
      </c>
      <c r="H46" s="592">
        <v>2</v>
      </c>
      <c r="I46" s="592"/>
      <c r="J46" s="597">
        <v>44824</v>
      </c>
      <c r="K46" s="592">
        <v>2022</v>
      </c>
      <c r="L46" s="592" t="s">
        <v>1119</v>
      </c>
      <c r="M46" s="599">
        <v>59000</v>
      </c>
      <c r="N46" s="52" t="s">
        <v>1198</v>
      </c>
      <c r="O46" s="52" t="s">
        <v>1166</v>
      </c>
      <c r="P46" s="52" t="s">
        <v>1198</v>
      </c>
      <c r="Q46" s="600" t="s">
        <v>1120</v>
      </c>
    </row>
    <row r="47" spans="2:17" ht="24">
      <c r="B47" s="585">
        <v>42</v>
      </c>
      <c r="C47" s="598" t="s">
        <v>1121</v>
      </c>
      <c r="D47" s="51" t="s">
        <v>1000</v>
      </c>
      <c r="E47" s="51" t="s">
        <v>1122</v>
      </c>
      <c r="F47" s="592"/>
      <c r="G47" s="592">
        <v>4150</v>
      </c>
      <c r="H47" s="592">
        <v>9</v>
      </c>
      <c r="I47" s="592"/>
      <c r="J47" s="597"/>
      <c r="K47" s="592">
        <v>1974</v>
      </c>
      <c r="L47" s="592">
        <v>4500017496</v>
      </c>
      <c r="M47" s="52" t="s">
        <v>972</v>
      </c>
      <c r="N47" s="601" t="s">
        <v>1199</v>
      </c>
      <c r="O47" s="52" t="s">
        <v>972</v>
      </c>
      <c r="P47" s="52" t="s">
        <v>1199</v>
      </c>
      <c r="Q47" s="600" t="s">
        <v>977</v>
      </c>
    </row>
    <row r="48" spans="2:17" ht="27.95" customHeight="1">
      <c r="B48" s="585">
        <v>43</v>
      </c>
      <c r="C48" s="553" t="s">
        <v>1159</v>
      </c>
      <c r="D48" s="601" t="s">
        <v>1160</v>
      </c>
      <c r="E48" s="52" t="s">
        <v>985</v>
      </c>
      <c r="F48" s="592"/>
      <c r="G48" s="592" t="s">
        <v>1161</v>
      </c>
      <c r="H48" s="592">
        <v>6</v>
      </c>
      <c r="I48" s="592"/>
      <c r="J48" s="592"/>
      <c r="K48" s="592">
        <v>1979</v>
      </c>
      <c r="L48" s="592">
        <v>945869</v>
      </c>
      <c r="M48" s="52" t="s">
        <v>972</v>
      </c>
      <c r="N48" s="52" t="s">
        <v>1269</v>
      </c>
      <c r="O48" s="52" t="s">
        <v>972</v>
      </c>
      <c r="P48" s="52" t="s">
        <v>1269</v>
      </c>
      <c r="Q48" s="68" t="s">
        <v>977</v>
      </c>
    </row>
    <row r="49" spans="2:17" ht="36.950000000000003" customHeight="1">
      <c r="B49" s="585">
        <v>44</v>
      </c>
      <c r="C49" s="553" t="s">
        <v>1162</v>
      </c>
      <c r="D49" s="601" t="s">
        <v>1163</v>
      </c>
      <c r="E49" s="52" t="s">
        <v>985</v>
      </c>
      <c r="F49" s="592"/>
      <c r="G49" s="592" t="s">
        <v>1164</v>
      </c>
      <c r="H49" s="592">
        <v>6</v>
      </c>
      <c r="I49" s="592"/>
      <c r="J49" s="592"/>
      <c r="K49" s="592">
        <v>1981</v>
      </c>
      <c r="L49" s="592" t="s">
        <v>1165</v>
      </c>
      <c r="M49" s="52" t="s">
        <v>972</v>
      </c>
      <c r="N49" s="52" t="s">
        <v>1269</v>
      </c>
      <c r="O49" s="52" t="s">
        <v>972</v>
      </c>
      <c r="P49" s="52" t="s">
        <v>1269</v>
      </c>
      <c r="Q49" s="600" t="s">
        <v>1207</v>
      </c>
    </row>
    <row r="50" spans="2:17" ht="36.950000000000003" customHeight="1">
      <c r="B50" s="585">
        <v>45</v>
      </c>
      <c r="C50" s="553" t="s">
        <v>1270</v>
      </c>
      <c r="D50" s="462" t="s">
        <v>1276</v>
      </c>
      <c r="E50" s="462" t="s">
        <v>1272</v>
      </c>
      <c r="F50" s="148"/>
      <c r="G50" s="148">
        <v>380</v>
      </c>
      <c r="H50" s="587" t="s">
        <v>50</v>
      </c>
      <c r="I50" s="148"/>
      <c r="J50" s="148"/>
      <c r="K50" s="148">
        <v>2021</v>
      </c>
      <c r="L50" s="129" t="s">
        <v>1273</v>
      </c>
      <c r="M50" s="52" t="s">
        <v>972</v>
      </c>
      <c r="N50" s="52" t="s">
        <v>1271</v>
      </c>
      <c r="O50" s="52" t="s">
        <v>972</v>
      </c>
      <c r="P50" s="52" t="s">
        <v>972</v>
      </c>
      <c r="Q50" s="602" t="s">
        <v>1115</v>
      </c>
    </row>
    <row r="51" spans="2:17" ht="36">
      <c r="B51" s="585">
        <v>46</v>
      </c>
      <c r="C51" s="586" t="s">
        <v>1123</v>
      </c>
      <c r="D51" s="51" t="s">
        <v>1124</v>
      </c>
      <c r="E51" s="51" t="s">
        <v>1041</v>
      </c>
      <c r="F51" s="587"/>
      <c r="G51" s="587" t="s">
        <v>1125</v>
      </c>
      <c r="H51" s="587">
        <v>3</v>
      </c>
      <c r="I51" s="587"/>
      <c r="J51" s="587"/>
      <c r="K51" s="587">
        <v>2003</v>
      </c>
      <c r="L51" s="587" t="s">
        <v>1126</v>
      </c>
      <c r="M51" s="588" t="s">
        <v>972</v>
      </c>
      <c r="N51" s="52" t="s">
        <v>1200</v>
      </c>
      <c r="O51" s="52" t="s">
        <v>972</v>
      </c>
      <c r="P51" s="52" t="str">
        <f>N51</f>
        <v>26.01.2023 25.01.2025</v>
      </c>
      <c r="Q51" s="68" t="s">
        <v>1268</v>
      </c>
    </row>
    <row r="52" spans="2:17" ht="36">
      <c r="B52" s="585">
        <v>47</v>
      </c>
      <c r="C52" s="586" t="s">
        <v>1128</v>
      </c>
      <c r="D52" s="51" t="s">
        <v>1129</v>
      </c>
      <c r="E52" s="51" t="s">
        <v>1041</v>
      </c>
      <c r="F52" s="587"/>
      <c r="G52" s="587">
        <v>2417</v>
      </c>
      <c r="H52" s="587">
        <v>5</v>
      </c>
      <c r="I52" s="587"/>
      <c r="J52" s="587"/>
      <c r="K52" s="587">
        <v>2004</v>
      </c>
      <c r="L52" s="587" t="s">
        <v>1130</v>
      </c>
      <c r="M52" s="591" t="s">
        <v>972</v>
      </c>
      <c r="N52" s="52" t="s">
        <v>1168</v>
      </c>
      <c r="O52" s="52" t="s">
        <v>972</v>
      </c>
      <c r="P52" s="52" t="str">
        <f>N52</f>
        <v>01.01.2023 31.12.2024</v>
      </c>
      <c r="Q52" s="68" t="s">
        <v>1268</v>
      </c>
    </row>
    <row r="53" spans="2:17" ht="24">
      <c r="B53" s="585">
        <v>48</v>
      </c>
      <c r="C53" s="586" t="s">
        <v>1131</v>
      </c>
      <c r="D53" s="51" t="s">
        <v>1132</v>
      </c>
      <c r="E53" s="51" t="s">
        <v>1133</v>
      </c>
      <c r="F53" s="592"/>
      <c r="G53" s="592">
        <v>4249</v>
      </c>
      <c r="H53" s="592">
        <v>23</v>
      </c>
      <c r="I53" s="592"/>
      <c r="J53" s="592"/>
      <c r="K53" s="592">
        <v>2011</v>
      </c>
      <c r="L53" s="592" t="s">
        <v>1134</v>
      </c>
      <c r="M53" s="594">
        <v>140600</v>
      </c>
      <c r="N53" s="52" t="s">
        <v>1201</v>
      </c>
      <c r="O53" s="52" t="s">
        <v>972</v>
      </c>
      <c r="P53" s="52" t="str">
        <f>N53</f>
        <v>30.06.2023 29.06.2024</v>
      </c>
      <c r="Q53" s="68" t="s">
        <v>1127</v>
      </c>
    </row>
    <row r="54" spans="2:17" ht="24">
      <c r="B54" s="585">
        <v>49</v>
      </c>
      <c r="C54" s="435" t="s">
        <v>1135</v>
      </c>
      <c r="D54" s="51" t="s">
        <v>1136</v>
      </c>
      <c r="E54" s="51" t="s">
        <v>994</v>
      </c>
      <c r="F54" s="587"/>
      <c r="G54" s="587">
        <v>1360</v>
      </c>
      <c r="H54" s="587">
        <v>5</v>
      </c>
      <c r="I54" s="587"/>
      <c r="J54" s="587"/>
      <c r="K54" s="587">
        <v>2002</v>
      </c>
      <c r="L54" s="587"/>
      <c r="M54" s="588">
        <v>6700</v>
      </c>
      <c r="N54" s="52" t="s">
        <v>1202</v>
      </c>
      <c r="O54" s="52" t="str">
        <f>N54</f>
        <v>24.06.2023 23.06.2025</v>
      </c>
      <c r="P54" s="52" t="str">
        <f>N54</f>
        <v>24.06.2023 23.06.2025</v>
      </c>
      <c r="Q54" s="68" t="s">
        <v>1137</v>
      </c>
    </row>
    <row r="55" spans="2:17" ht="24">
      <c r="B55" s="585">
        <v>50</v>
      </c>
      <c r="C55" s="610" t="s">
        <v>1138</v>
      </c>
      <c r="D55" s="51" t="s">
        <v>1139</v>
      </c>
      <c r="E55" s="51" t="s">
        <v>1140</v>
      </c>
      <c r="F55" s="592"/>
      <c r="G55" s="592">
        <v>1319</v>
      </c>
      <c r="H55" s="592">
        <v>2</v>
      </c>
      <c r="I55" s="592"/>
      <c r="J55" s="597">
        <v>44337</v>
      </c>
      <c r="K55" s="592">
        <v>2021</v>
      </c>
      <c r="L55" s="592" t="s">
        <v>1141</v>
      </c>
      <c r="M55" s="52" t="s">
        <v>972</v>
      </c>
      <c r="N55" s="52" t="s">
        <v>1169</v>
      </c>
      <c r="O55" s="52" t="s">
        <v>972</v>
      </c>
      <c r="P55" s="52" t="s">
        <v>972</v>
      </c>
      <c r="Q55" s="600" t="s">
        <v>1142</v>
      </c>
    </row>
    <row r="56" spans="2:17" ht="24">
      <c r="B56" s="585">
        <v>51</v>
      </c>
      <c r="C56" s="610" t="s">
        <v>1143</v>
      </c>
      <c r="D56" s="51" t="s">
        <v>1144</v>
      </c>
      <c r="E56" s="51" t="s">
        <v>1108</v>
      </c>
      <c r="F56" s="592"/>
      <c r="G56" s="592">
        <v>616</v>
      </c>
      <c r="H56" s="592"/>
      <c r="I56" s="592"/>
      <c r="J56" s="597">
        <v>44453</v>
      </c>
      <c r="K56" s="592">
        <v>2021</v>
      </c>
      <c r="L56" s="592" t="s">
        <v>1145</v>
      </c>
      <c r="M56" s="52" t="s">
        <v>972</v>
      </c>
      <c r="N56" s="52" t="s">
        <v>1203</v>
      </c>
      <c r="O56" s="52" t="s">
        <v>972</v>
      </c>
      <c r="P56" s="52" t="s">
        <v>972</v>
      </c>
      <c r="Q56" s="600" t="s">
        <v>1142</v>
      </c>
    </row>
    <row r="57" spans="2:17" ht="24">
      <c r="B57" s="585">
        <v>52</v>
      </c>
      <c r="C57" s="610" t="s">
        <v>1146</v>
      </c>
      <c r="D57" s="51" t="s">
        <v>1147</v>
      </c>
      <c r="E57" s="51" t="s">
        <v>994</v>
      </c>
      <c r="F57" s="592"/>
      <c r="G57" s="592">
        <v>1560</v>
      </c>
      <c r="H57" s="592">
        <v>5</v>
      </c>
      <c r="I57" s="592"/>
      <c r="J57" s="592"/>
      <c r="K57" s="592">
        <v>2007</v>
      </c>
      <c r="L57" s="592" t="s">
        <v>1148</v>
      </c>
      <c r="M57" s="594">
        <v>7800</v>
      </c>
      <c r="N57" s="52" t="s">
        <v>1204</v>
      </c>
      <c r="O57" s="52" t="str">
        <f>N57</f>
        <v>10.07.2023 09.07.2025</v>
      </c>
      <c r="P57" s="52" t="str">
        <f>N57</f>
        <v>10.07.2023 09.07.2025</v>
      </c>
      <c r="Q57" s="600" t="s">
        <v>1142</v>
      </c>
    </row>
    <row r="58" spans="2:17" ht="24">
      <c r="B58" s="585">
        <v>53</v>
      </c>
      <c r="C58" s="435" t="s">
        <v>1149</v>
      </c>
      <c r="D58" s="52" t="s">
        <v>1150</v>
      </c>
      <c r="E58" s="52" t="s">
        <v>994</v>
      </c>
      <c r="F58" s="587" t="s">
        <v>948</v>
      </c>
      <c r="G58" s="587" t="s">
        <v>1151</v>
      </c>
      <c r="H58" s="587">
        <v>5</v>
      </c>
      <c r="I58" s="587"/>
      <c r="J58" s="587"/>
      <c r="K58" s="587">
        <v>2007</v>
      </c>
      <c r="L58" s="587" t="s">
        <v>1152</v>
      </c>
      <c r="M58" s="121">
        <v>8200</v>
      </c>
      <c r="N58" s="52" t="s">
        <v>1205</v>
      </c>
      <c r="O58" s="52" t="str">
        <f>N58</f>
        <v>28.12.2023 27.12.2025</v>
      </c>
      <c r="P58" s="52" t="str">
        <f>N58</f>
        <v>28.12.2023 27.12.2025</v>
      </c>
      <c r="Q58" s="608" t="s">
        <v>1153</v>
      </c>
    </row>
    <row r="59" spans="2:17" ht="24">
      <c r="B59" s="52">
        <v>54</v>
      </c>
      <c r="C59" s="610" t="s">
        <v>1154</v>
      </c>
      <c r="D59" s="52" t="s">
        <v>1155</v>
      </c>
      <c r="E59" s="52" t="s">
        <v>994</v>
      </c>
      <c r="F59" s="587" t="s">
        <v>948</v>
      </c>
      <c r="G59" s="592" t="s">
        <v>1156</v>
      </c>
      <c r="H59" s="587">
        <v>9</v>
      </c>
      <c r="I59" s="587"/>
      <c r="J59" s="587"/>
      <c r="K59" s="587">
        <v>2017</v>
      </c>
      <c r="L59" s="592" t="s">
        <v>1157</v>
      </c>
      <c r="M59" s="594">
        <v>61400</v>
      </c>
      <c r="N59" s="52" t="s">
        <v>1206</v>
      </c>
      <c r="O59" s="52" t="str">
        <f>N59</f>
        <v>08.11.2023 07.11.2025</v>
      </c>
      <c r="P59" s="52" t="str">
        <f>N59</f>
        <v>08.11.2023 07.11.2025</v>
      </c>
      <c r="Q59" s="52" t="s">
        <v>1158</v>
      </c>
    </row>
    <row r="60" spans="2:17" ht="33" customHeight="1">
      <c r="B60" s="78">
        <v>55</v>
      </c>
      <c r="C60" s="611" t="s">
        <v>1278</v>
      </c>
      <c r="D60" s="78" t="s">
        <v>1283</v>
      </c>
      <c r="E60" s="78" t="s">
        <v>1279</v>
      </c>
      <c r="F60" s="78"/>
      <c r="G60" s="78" t="s">
        <v>1281</v>
      </c>
      <c r="H60" s="78">
        <v>6</v>
      </c>
      <c r="I60" s="78"/>
      <c r="J60" s="609">
        <v>44887</v>
      </c>
      <c r="K60" s="78">
        <v>2022</v>
      </c>
      <c r="L60" s="607" t="s">
        <v>1282</v>
      </c>
      <c r="M60" s="461">
        <v>300000</v>
      </c>
      <c r="N60" s="52" t="s">
        <v>1280</v>
      </c>
      <c r="O60" s="52" t="s">
        <v>1280</v>
      </c>
      <c r="P60" s="52" t="s">
        <v>1280</v>
      </c>
      <c r="Q60" s="608" t="s">
        <v>1096</v>
      </c>
    </row>
    <row r="61" spans="2:17">
      <c r="L61" s="554"/>
    </row>
    <row r="62" spans="2:17" ht="20.45" customHeight="1">
      <c r="C62" s="617" t="s">
        <v>1154</v>
      </c>
      <c r="D62" s="618" t="s">
        <v>1167</v>
      </c>
    </row>
  </sheetData>
  <phoneticPr fontId="26" type="noConversion"/>
  <dataValidations count="1">
    <dataValidation type="whole" allowBlank="1" showInputMessage="1" showErrorMessage="1" sqref="K39" xr:uid="{00000000-0002-0000-0300-000000000000}">
      <formula1>1950</formula1>
      <formula2>YEAR(TODAY())</formula2>
    </dataValidation>
  </dataValidations>
  <pageMargins left="0.70866141732283472" right="0.70866141732283472" top="0.74803149606299213" bottom="0.74803149606299213" header="0.31496062992125984" footer="0.31496062992125984"/>
  <pageSetup paperSize="9" scale="80" pageOrder="overThenDown" orientation="landscape" r:id="rId1"/>
  <headerFooter>
    <oddHeader>&amp;RZakładka nr 4 - wykaz pojazdów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48"/>
  <sheetViews>
    <sheetView topLeftCell="A37" zoomScale="70" zoomScaleNormal="70" workbookViewId="0">
      <selection activeCell="G81" sqref="G81"/>
    </sheetView>
  </sheetViews>
  <sheetFormatPr defaultColWidth="9.140625" defaultRowHeight="12.75"/>
  <cols>
    <col min="1" max="1" width="9.140625" style="22" customWidth="1"/>
    <col min="2" max="2" width="4.85546875" style="22" customWidth="1"/>
    <col min="3" max="3" width="36.42578125" style="22" customWidth="1"/>
    <col min="4" max="4" width="12.42578125" style="22" customWidth="1"/>
    <col min="5" max="5" width="9.140625" style="22" customWidth="1"/>
    <col min="6" max="6" width="51.28515625" style="22" customWidth="1"/>
    <col min="7" max="7" width="16.42578125" style="22" customWidth="1"/>
    <col min="8" max="8" width="4.140625" style="22" hidden="1" customWidth="1"/>
    <col min="9" max="9" width="12.5703125" style="22" customWidth="1"/>
    <col min="10" max="16384" width="9.140625" style="22"/>
  </cols>
  <sheetData>
    <row r="1" spans="2:9" ht="13.5" thickBot="1"/>
    <row r="2" spans="2:9" ht="26.45" customHeight="1">
      <c r="B2" s="755" t="s">
        <v>0</v>
      </c>
      <c r="C2" s="749" t="s">
        <v>1</v>
      </c>
      <c r="D2" s="749" t="s">
        <v>351</v>
      </c>
      <c r="E2" s="749" t="s">
        <v>55</v>
      </c>
      <c r="F2" s="749" t="s">
        <v>352</v>
      </c>
      <c r="G2" s="749" t="s">
        <v>353</v>
      </c>
      <c r="H2" s="750"/>
      <c r="I2" s="254"/>
    </row>
    <row r="3" spans="2:9" ht="27.6" customHeight="1">
      <c r="B3" s="756"/>
      <c r="C3" s="757"/>
      <c r="D3" s="757"/>
      <c r="E3" s="757"/>
      <c r="F3" s="757"/>
      <c r="G3" s="255" t="s">
        <v>354</v>
      </c>
      <c r="H3" s="260"/>
      <c r="I3" s="254"/>
    </row>
    <row r="4" spans="2:9" ht="37.5" customHeight="1">
      <c r="B4" s="261" t="s">
        <v>99</v>
      </c>
      <c r="C4" s="255" t="s">
        <v>355</v>
      </c>
      <c r="D4" s="257">
        <v>20000</v>
      </c>
      <c r="E4" s="256">
        <v>2017</v>
      </c>
      <c r="F4" s="256" t="s">
        <v>356</v>
      </c>
      <c r="G4" s="256" t="s">
        <v>357</v>
      </c>
      <c r="H4" s="260"/>
      <c r="I4" s="254"/>
    </row>
    <row r="5" spans="2:9" ht="55.5" customHeight="1">
      <c r="B5" s="261" t="s">
        <v>101</v>
      </c>
      <c r="C5" s="255" t="s">
        <v>358</v>
      </c>
      <c r="D5" s="257">
        <v>40000</v>
      </c>
      <c r="E5" s="256" t="s">
        <v>359</v>
      </c>
      <c r="F5" s="256" t="s">
        <v>360</v>
      </c>
      <c r="G5" s="256" t="s">
        <v>361</v>
      </c>
      <c r="H5" s="260"/>
      <c r="I5" s="254"/>
    </row>
    <row r="6" spans="2:9" ht="38.450000000000003" customHeight="1">
      <c r="B6" s="261" t="s">
        <v>103</v>
      </c>
      <c r="C6" s="255" t="s">
        <v>362</v>
      </c>
      <c r="D6" s="257">
        <v>30000</v>
      </c>
      <c r="E6" s="256">
        <v>2018</v>
      </c>
      <c r="F6" s="256" t="s">
        <v>363</v>
      </c>
      <c r="G6" s="256" t="s">
        <v>357</v>
      </c>
      <c r="H6" s="260"/>
      <c r="I6" s="254"/>
    </row>
    <row r="7" spans="2:9" ht="18" customHeight="1">
      <c r="B7" s="751" t="s">
        <v>105</v>
      </c>
      <c r="C7" s="752" t="s">
        <v>364</v>
      </c>
      <c r="D7" s="753">
        <v>10000</v>
      </c>
      <c r="E7" s="256">
        <v>2018</v>
      </c>
      <c r="F7" s="748" t="s">
        <v>365</v>
      </c>
      <c r="G7" s="748" t="s">
        <v>366</v>
      </c>
      <c r="H7" s="754"/>
      <c r="I7" s="747"/>
    </row>
    <row r="8" spans="2:9">
      <c r="B8" s="751"/>
      <c r="C8" s="752"/>
      <c r="D8" s="753"/>
      <c r="E8" s="256">
        <v>2020</v>
      </c>
      <c r="F8" s="748"/>
      <c r="G8" s="748"/>
      <c r="H8" s="754"/>
      <c r="I8" s="747"/>
    </row>
    <row r="9" spans="2:9">
      <c r="B9" s="751"/>
      <c r="C9" s="752"/>
      <c r="D9" s="753"/>
      <c r="E9" s="256">
        <v>2021</v>
      </c>
      <c r="F9" s="748"/>
      <c r="G9" s="748"/>
      <c r="H9" s="754"/>
      <c r="I9" s="747"/>
    </row>
    <row r="10" spans="2:9">
      <c r="B10" s="751"/>
      <c r="C10" s="752"/>
      <c r="D10" s="753"/>
      <c r="E10" s="256">
        <v>2022</v>
      </c>
      <c r="F10" s="748"/>
      <c r="G10" s="748"/>
      <c r="H10" s="260"/>
      <c r="I10" s="254"/>
    </row>
    <row r="11" spans="2:9" ht="17.45" customHeight="1">
      <c r="B11" s="751"/>
      <c r="C11" s="255" t="s">
        <v>367</v>
      </c>
      <c r="D11" s="753"/>
      <c r="E11" s="748">
        <v>2019</v>
      </c>
      <c r="F11" s="748" t="s">
        <v>368</v>
      </c>
      <c r="G11" s="748"/>
      <c r="H11" s="260"/>
      <c r="I11" s="254"/>
    </row>
    <row r="12" spans="2:9">
      <c r="B12" s="751"/>
      <c r="C12" s="258" t="s">
        <v>369</v>
      </c>
      <c r="D12" s="753"/>
      <c r="E12" s="748"/>
      <c r="F12" s="748"/>
      <c r="G12" s="748"/>
      <c r="H12" s="260"/>
      <c r="I12" s="254"/>
    </row>
    <row r="13" spans="2:9" ht="14.45" customHeight="1">
      <c r="B13" s="751"/>
      <c r="C13" s="258" t="s">
        <v>370</v>
      </c>
      <c r="D13" s="753"/>
      <c r="E13" s="748"/>
      <c r="F13" s="748"/>
      <c r="G13" s="748"/>
      <c r="H13" s="260"/>
      <c r="I13" s="254"/>
    </row>
    <row r="14" spans="2:9" ht="18.95" customHeight="1">
      <c r="B14" s="751"/>
      <c r="C14" s="258" t="s">
        <v>371</v>
      </c>
      <c r="D14" s="753"/>
      <c r="E14" s="748"/>
      <c r="F14" s="748"/>
      <c r="G14" s="748"/>
      <c r="H14" s="260"/>
      <c r="I14" s="254"/>
    </row>
    <row r="15" spans="2:9" ht="19.5" customHeight="1">
      <c r="B15" s="751"/>
      <c r="C15" s="258" t="s">
        <v>372</v>
      </c>
      <c r="D15" s="753"/>
      <c r="E15" s="748"/>
      <c r="F15" s="748"/>
      <c r="G15" s="748"/>
      <c r="H15" s="260"/>
      <c r="I15" s="254"/>
    </row>
    <row r="16" spans="2:9" ht="27" customHeight="1">
      <c r="B16" s="751" t="s">
        <v>270</v>
      </c>
      <c r="C16" s="758" t="s">
        <v>373</v>
      </c>
      <c r="D16" s="753">
        <v>2000</v>
      </c>
      <c r="E16" s="748">
        <v>2018</v>
      </c>
      <c r="F16" s="748" t="s">
        <v>374</v>
      </c>
      <c r="G16" s="748" t="s">
        <v>375</v>
      </c>
      <c r="H16" s="260"/>
      <c r="I16" s="254"/>
    </row>
    <row r="17" spans="2:9">
      <c r="B17" s="751"/>
      <c r="C17" s="758"/>
      <c r="D17" s="753"/>
      <c r="E17" s="748"/>
      <c r="F17" s="748"/>
      <c r="G17" s="748"/>
      <c r="H17" s="260"/>
      <c r="I17" s="254"/>
    </row>
    <row r="18" spans="2:9" ht="27.95" customHeight="1">
      <c r="B18" s="261" t="s">
        <v>273</v>
      </c>
      <c r="C18" s="255" t="s">
        <v>376</v>
      </c>
      <c r="D18" s="257">
        <v>5000</v>
      </c>
      <c r="E18" s="256">
        <v>2019</v>
      </c>
      <c r="F18" s="256" t="s">
        <v>377</v>
      </c>
      <c r="G18" s="256" t="s">
        <v>378</v>
      </c>
      <c r="H18" s="260"/>
      <c r="I18" s="254"/>
    </row>
    <row r="19" spans="2:9" ht="26.1" customHeight="1">
      <c r="B19" s="261" t="s">
        <v>276</v>
      </c>
      <c r="C19" s="255" t="s">
        <v>379</v>
      </c>
      <c r="D19" s="257">
        <v>2000</v>
      </c>
      <c r="E19" s="256">
        <v>2019</v>
      </c>
      <c r="F19" s="259" t="s">
        <v>380</v>
      </c>
      <c r="G19" s="256" t="s">
        <v>381</v>
      </c>
      <c r="H19" s="260"/>
      <c r="I19" s="254"/>
    </row>
    <row r="20" spans="2:9" ht="27.6" customHeight="1">
      <c r="B20" s="261" t="s">
        <v>278</v>
      </c>
      <c r="C20" s="255" t="s">
        <v>382</v>
      </c>
      <c r="D20" s="257">
        <v>12000</v>
      </c>
      <c r="E20" s="256">
        <v>2019</v>
      </c>
      <c r="F20" s="256" t="s">
        <v>383</v>
      </c>
      <c r="G20" s="256" t="s">
        <v>384</v>
      </c>
      <c r="H20" s="260"/>
      <c r="I20" s="254"/>
    </row>
    <row r="21" spans="2:9" ht="41.45" customHeight="1">
      <c r="B21" s="261" t="s">
        <v>281</v>
      </c>
      <c r="C21" s="255" t="s">
        <v>385</v>
      </c>
      <c r="D21" s="257">
        <v>10000</v>
      </c>
      <c r="E21" s="256">
        <v>1993</v>
      </c>
      <c r="F21" s="256" t="s">
        <v>386</v>
      </c>
      <c r="G21" s="256" t="s">
        <v>387</v>
      </c>
      <c r="H21" s="260"/>
      <c r="I21" s="254"/>
    </row>
    <row r="22" spans="2:9" ht="31.5" customHeight="1">
      <c r="B22" s="751" t="s">
        <v>283</v>
      </c>
      <c r="C22" s="752" t="s">
        <v>388</v>
      </c>
      <c r="D22" s="753">
        <v>15000</v>
      </c>
      <c r="E22" s="748">
        <v>2019</v>
      </c>
      <c r="F22" s="748" t="s">
        <v>389</v>
      </c>
      <c r="G22" s="748" t="s">
        <v>390</v>
      </c>
      <c r="H22" s="260"/>
      <c r="I22" s="254"/>
    </row>
    <row r="23" spans="2:9">
      <c r="B23" s="751"/>
      <c r="C23" s="752"/>
      <c r="D23" s="753"/>
      <c r="E23" s="748"/>
      <c r="F23" s="748"/>
      <c r="G23" s="748"/>
      <c r="H23" s="260"/>
      <c r="I23" s="254"/>
    </row>
    <row r="24" spans="2:9" ht="21.95" customHeight="1">
      <c r="B24" s="261" t="s">
        <v>286</v>
      </c>
      <c r="C24" s="255" t="s">
        <v>391</v>
      </c>
      <c r="D24" s="257">
        <v>10000</v>
      </c>
      <c r="E24" s="256">
        <v>2012</v>
      </c>
      <c r="F24" s="258" t="s">
        <v>392</v>
      </c>
      <c r="G24" s="256" t="s">
        <v>378</v>
      </c>
      <c r="H24" s="260"/>
      <c r="I24" s="254"/>
    </row>
    <row r="25" spans="2:9" ht="14.45" customHeight="1">
      <c r="B25" s="751" t="s">
        <v>289</v>
      </c>
      <c r="C25" s="752" t="s">
        <v>393</v>
      </c>
      <c r="D25" s="753">
        <v>7000</v>
      </c>
      <c r="E25" s="748">
        <v>2020</v>
      </c>
      <c r="F25" s="258" t="s">
        <v>394</v>
      </c>
      <c r="G25" s="748" t="s">
        <v>395</v>
      </c>
      <c r="H25" s="260"/>
      <c r="I25" s="254"/>
    </row>
    <row r="26" spans="2:9" ht="13.5" customHeight="1">
      <c r="B26" s="751"/>
      <c r="C26" s="752"/>
      <c r="D26" s="753"/>
      <c r="E26" s="748"/>
      <c r="F26" s="258" t="s">
        <v>396</v>
      </c>
      <c r="G26" s="748"/>
      <c r="H26" s="260"/>
      <c r="I26" s="254"/>
    </row>
    <row r="27" spans="2:9" ht="11.1" customHeight="1">
      <c r="B27" s="751"/>
      <c r="C27" s="752"/>
      <c r="D27" s="753"/>
      <c r="E27" s="748"/>
      <c r="F27" s="258" t="s">
        <v>397</v>
      </c>
      <c r="G27" s="748"/>
      <c r="H27" s="260"/>
      <c r="I27" s="254"/>
    </row>
    <row r="28" spans="2:9" ht="15" customHeight="1">
      <c r="B28" s="751" t="s">
        <v>291</v>
      </c>
      <c r="C28" s="752" t="s">
        <v>398</v>
      </c>
      <c r="D28" s="753">
        <v>5000</v>
      </c>
      <c r="E28" s="748">
        <v>2020</v>
      </c>
      <c r="F28" s="258" t="s">
        <v>399</v>
      </c>
      <c r="G28" s="748" t="s">
        <v>400</v>
      </c>
      <c r="H28" s="260"/>
      <c r="I28" s="254"/>
    </row>
    <row r="29" spans="2:9">
      <c r="B29" s="751"/>
      <c r="C29" s="752"/>
      <c r="D29" s="753"/>
      <c r="E29" s="748"/>
      <c r="F29" s="258" t="s">
        <v>401</v>
      </c>
      <c r="G29" s="748"/>
      <c r="H29" s="260"/>
      <c r="I29" s="254"/>
    </row>
    <row r="30" spans="2:9" ht="18" customHeight="1">
      <c r="B30" s="261" t="s">
        <v>294</v>
      </c>
      <c r="C30" s="255" t="s">
        <v>402</v>
      </c>
      <c r="D30" s="257">
        <v>5000</v>
      </c>
      <c r="E30" s="256">
        <v>2020</v>
      </c>
      <c r="F30" s="258" t="s">
        <v>403</v>
      </c>
      <c r="G30" s="256" t="s">
        <v>400</v>
      </c>
      <c r="H30" s="260"/>
      <c r="I30" s="254"/>
    </row>
    <row r="31" spans="2:9" ht="15.95" customHeight="1">
      <c r="B31" s="751" t="s">
        <v>297</v>
      </c>
      <c r="C31" s="752" t="s">
        <v>404</v>
      </c>
      <c r="D31" s="753">
        <v>5000</v>
      </c>
      <c r="E31" s="748">
        <v>2020</v>
      </c>
      <c r="F31" s="258" t="s">
        <v>405</v>
      </c>
      <c r="G31" s="748" t="s">
        <v>400</v>
      </c>
      <c r="H31" s="260"/>
      <c r="I31" s="254"/>
    </row>
    <row r="32" spans="2:9">
      <c r="B32" s="751"/>
      <c r="C32" s="752"/>
      <c r="D32" s="753"/>
      <c r="E32" s="748"/>
      <c r="F32" s="258" t="s">
        <v>401</v>
      </c>
      <c r="G32" s="748"/>
      <c r="H32" s="260"/>
      <c r="I32" s="254"/>
    </row>
    <row r="33" spans="2:9" ht="15.95" customHeight="1">
      <c r="B33" s="751" t="s">
        <v>406</v>
      </c>
      <c r="C33" s="752" t="s">
        <v>407</v>
      </c>
      <c r="D33" s="753">
        <v>5000</v>
      </c>
      <c r="E33" s="748">
        <v>2020</v>
      </c>
      <c r="F33" s="258" t="s">
        <v>405</v>
      </c>
      <c r="G33" s="748" t="s">
        <v>408</v>
      </c>
      <c r="H33" s="260"/>
      <c r="I33" s="254"/>
    </row>
    <row r="34" spans="2:9">
      <c r="B34" s="751"/>
      <c r="C34" s="752"/>
      <c r="D34" s="753"/>
      <c r="E34" s="748"/>
      <c r="F34" s="258" t="s">
        <v>401</v>
      </c>
      <c r="G34" s="748"/>
      <c r="H34" s="260"/>
      <c r="I34" s="254"/>
    </row>
    <row r="35" spans="2:9" ht="17.45" customHeight="1">
      <c r="B35" s="261" t="s">
        <v>107</v>
      </c>
      <c r="C35" s="255" t="s">
        <v>409</v>
      </c>
      <c r="D35" s="257">
        <v>20000</v>
      </c>
      <c r="E35" s="256">
        <v>2020</v>
      </c>
      <c r="F35" s="258" t="s">
        <v>410</v>
      </c>
      <c r="G35" s="256" t="s">
        <v>411</v>
      </c>
      <c r="H35" s="260"/>
      <c r="I35" s="254"/>
    </row>
    <row r="36" spans="2:9" ht="28.5" customHeight="1">
      <c r="B36" s="751" t="s">
        <v>302</v>
      </c>
      <c r="C36" s="255" t="s">
        <v>412</v>
      </c>
      <c r="D36" s="753">
        <v>15000</v>
      </c>
      <c r="E36" s="748">
        <v>2022</v>
      </c>
      <c r="F36" s="759" t="s">
        <v>414</v>
      </c>
      <c r="G36" s="748" t="s">
        <v>415</v>
      </c>
      <c r="H36" s="754"/>
      <c r="I36" s="747"/>
    </row>
    <row r="37" spans="2:9">
      <c r="B37" s="751"/>
      <c r="C37" s="255" t="s">
        <v>413</v>
      </c>
      <c r="D37" s="753"/>
      <c r="E37" s="748"/>
      <c r="F37" s="759"/>
      <c r="G37" s="748"/>
      <c r="H37" s="754"/>
      <c r="I37" s="747"/>
    </row>
    <row r="38" spans="2:9" ht="18" customHeight="1">
      <c r="B38" s="261" t="s">
        <v>305</v>
      </c>
      <c r="C38" s="255" t="s">
        <v>416</v>
      </c>
      <c r="D38" s="257">
        <v>10000</v>
      </c>
      <c r="E38" s="256">
        <v>2022</v>
      </c>
      <c r="F38" s="258" t="s">
        <v>417</v>
      </c>
      <c r="G38" s="256" t="s">
        <v>418</v>
      </c>
      <c r="H38" s="260"/>
      <c r="I38" s="254"/>
    </row>
    <row r="39" spans="2:9" ht="30.95" customHeight="1">
      <c r="B39" s="261" t="s">
        <v>307</v>
      </c>
      <c r="C39" s="255" t="s">
        <v>419</v>
      </c>
      <c r="D39" s="257">
        <v>30000</v>
      </c>
      <c r="E39" s="256">
        <v>2022</v>
      </c>
      <c r="F39" s="258" t="s">
        <v>420</v>
      </c>
      <c r="G39" s="256" t="s">
        <v>408</v>
      </c>
      <c r="H39" s="260"/>
      <c r="I39" s="254"/>
    </row>
    <row r="40" spans="2:9" ht="36.950000000000003" customHeight="1">
      <c r="B40" s="261" t="s">
        <v>309</v>
      </c>
      <c r="C40" s="255" t="s">
        <v>421</v>
      </c>
      <c r="D40" s="257">
        <v>30000</v>
      </c>
      <c r="E40" s="256">
        <v>2022</v>
      </c>
      <c r="F40" s="258" t="s">
        <v>422</v>
      </c>
      <c r="G40" s="256" t="s">
        <v>408</v>
      </c>
      <c r="H40" s="260"/>
      <c r="I40" s="254"/>
    </row>
    <row r="41" spans="2:9" ht="36" customHeight="1">
      <c r="B41" s="261" t="s">
        <v>311</v>
      </c>
      <c r="C41" s="255" t="s">
        <v>423</v>
      </c>
      <c r="D41" s="257">
        <v>30000</v>
      </c>
      <c r="E41" s="256">
        <v>2022</v>
      </c>
      <c r="F41" s="258" t="s">
        <v>422</v>
      </c>
      <c r="G41" s="256" t="s">
        <v>408</v>
      </c>
      <c r="H41" s="260"/>
      <c r="I41" s="254"/>
    </row>
    <row r="42" spans="2:9" ht="29.45" customHeight="1">
      <c r="B42" s="261" t="s">
        <v>313</v>
      </c>
      <c r="C42" s="255" t="s">
        <v>424</v>
      </c>
      <c r="D42" s="257">
        <v>30000</v>
      </c>
      <c r="E42" s="256">
        <v>2022</v>
      </c>
      <c r="F42" s="258" t="s">
        <v>425</v>
      </c>
      <c r="G42" s="256" t="s">
        <v>408</v>
      </c>
      <c r="H42" s="260"/>
      <c r="I42" s="254"/>
    </row>
    <row r="43" spans="2:9" ht="33" customHeight="1">
      <c r="B43" s="261" t="s">
        <v>426</v>
      </c>
      <c r="C43" s="255" t="s">
        <v>427</v>
      </c>
      <c r="D43" s="257">
        <v>30000</v>
      </c>
      <c r="E43" s="256">
        <v>2022</v>
      </c>
      <c r="F43" s="258" t="s">
        <v>428</v>
      </c>
      <c r="G43" s="256" t="s">
        <v>408</v>
      </c>
      <c r="H43" s="260"/>
      <c r="I43" s="254"/>
    </row>
    <row r="44" spans="2:9" ht="27.6" customHeight="1">
      <c r="B44" s="261" t="s">
        <v>429</v>
      </c>
      <c r="C44" s="255" t="s">
        <v>430</v>
      </c>
      <c r="D44" s="257">
        <v>30000</v>
      </c>
      <c r="E44" s="256">
        <v>2022</v>
      </c>
      <c r="F44" s="258" t="s">
        <v>422</v>
      </c>
      <c r="G44" s="256" t="s">
        <v>408</v>
      </c>
      <c r="H44" s="260"/>
      <c r="I44" s="254"/>
    </row>
    <row r="45" spans="2:9" ht="30.95" customHeight="1">
      <c r="B45" s="261" t="s">
        <v>431</v>
      </c>
      <c r="C45" s="255" t="s">
        <v>432</v>
      </c>
      <c r="D45" s="257">
        <v>30000</v>
      </c>
      <c r="E45" s="256">
        <v>2022</v>
      </c>
      <c r="F45" s="258" t="s">
        <v>425</v>
      </c>
      <c r="G45" s="256" t="s">
        <v>408</v>
      </c>
      <c r="H45" s="260"/>
      <c r="I45" s="254"/>
    </row>
    <row r="46" spans="2:9" ht="36.950000000000003" customHeight="1">
      <c r="B46" s="261" t="s">
        <v>433</v>
      </c>
      <c r="C46" s="255" t="s">
        <v>434</v>
      </c>
      <c r="D46" s="257">
        <v>30000</v>
      </c>
      <c r="E46" s="256">
        <v>2022</v>
      </c>
      <c r="F46" s="258" t="s">
        <v>425</v>
      </c>
      <c r="G46" s="256" t="s">
        <v>408</v>
      </c>
      <c r="H46" s="260"/>
      <c r="I46" s="254"/>
    </row>
    <row r="47" spans="2:9" ht="32.1" customHeight="1">
      <c r="B47" s="261" t="s">
        <v>435</v>
      </c>
      <c r="C47" s="255" t="s">
        <v>436</v>
      </c>
      <c r="D47" s="257">
        <v>20000</v>
      </c>
      <c r="E47" s="256">
        <v>2022</v>
      </c>
      <c r="F47" s="258" t="s">
        <v>437</v>
      </c>
      <c r="G47" s="256" t="s">
        <v>438</v>
      </c>
      <c r="H47" s="260"/>
      <c r="I47" s="254"/>
    </row>
    <row r="48" spans="2:9">
      <c r="D48" s="319">
        <f>SUM(D4:D47)</f>
        <v>488000</v>
      </c>
    </row>
  </sheetData>
  <mergeCells count="54">
    <mergeCell ref="I36:I37"/>
    <mergeCell ref="H36:H37"/>
    <mergeCell ref="B36:B37"/>
    <mergeCell ref="D36:D37"/>
    <mergeCell ref="E36:E37"/>
    <mergeCell ref="F36:F37"/>
    <mergeCell ref="G36:G37"/>
    <mergeCell ref="B33:B34"/>
    <mergeCell ref="C33:C34"/>
    <mergeCell ref="D33:D34"/>
    <mergeCell ref="E33:E34"/>
    <mergeCell ref="G33:G34"/>
    <mergeCell ref="B31:B32"/>
    <mergeCell ref="C31:C32"/>
    <mergeCell ref="D31:D32"/>
    <mergeCell ref="E31:E32"/>
    <mergeCell ref="G31:G32"/>
    <mergeCell ref="B28:B29"/>
    <mergeCell ref="C28:C29"/>
    <mergeCell ref="D28:D29"/>
    <mergeCell ref="E28:E29"/>
    <mergeCell ref="G28:G29"/>
    <mergeCell ref="B25:B27"/>
    <mergeCell ref="C25:C27"/>
    <mergeCell ref="D25:D27"/>
    <mergeCell ref="E25:E27"/>
    <mergeCell ref="G25:G27"/>
    <mergeCell ref="G16:G17"/>
    <mergeCell ref="B22:B23"/>
    <mergeCell ref="C22:C23"/>
    <mergeCell ref="D22:D23"/>
    <mergeCell ref="E22:E23"/>
    <mergeCell ref="F22:F23"/>
    <mergeCell ref="G22:G23"/>
    <mergeCell ref="B16:B17"/>
    <mergeCell ref="C16:C17"/>
    <mergeCell ref="D16:D17"/>
    <mergeCell ref="E16:E17"/>
    <mergeCell ref="F16:F17"/>
    <mergeCell ref="I7:I9"/>
    <mergeCell ref="E11:E15"/>
    <mergeCell ref="G2:H2"/>
    <mergeCell ref="B7:B15"/>
    <mergeCell ref="C7:C10"/>
    <mergeCell ref="D7:D15"/>
    <mergeCell ref="F7:F10"/>
    <mergeCell ref="G7:G15"/>
    <mergeCell ref="H7:H9"/>
    <mergeCell ref="B2:B3"/>
    <mergeCell ref="C2:C3"/>
    <mergeCell ref="D2:D3"/>
    <mergeCell ref="E2:E3"/>
    <mergeCell ref="F2:F3"/>
    <mergeCell ref="F11:F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63"/>
  <sheetViews>
    <sheetView workbookViewId="0">
      <selection activeCell="O15" sqref="O15"/>
    </sheetView>
  </sheetViews>
  <sheetFormatPr defaultRowHeight="15"/>
  <cols>
    <col min="1" max="3" width="9.140625" style="631"/>
    <col min="4" max="4" width="4.140625" style="631" customWidth="1"/>
    <col min="5" max="5" width="54.140625" style="631" bestFit="1" customWidth="1"/>
    <col min="6" max="6" width="13.28515625" style="633" customWidth="1"/>
    <col min="7" max="7" width="17.140625" style="633" customWidth="1"/>
    <col min="8" max="8" width="11.85546875" style="633" customWidth="1"/>
    <col min="10" max="10" width="14" bestFit="1" customWidth="1"/>
  </cols>
  <sheetData>
    <row r="2" spans="1:13">
      <c r="B2" s="632"/>
    </row>
    <row r="3" spans="1:13">
      <c r="A3" s="768" t="s">
        <v>1288</v>
      </c>
      <c r="B3" s="768"/>
      <c r="C3" s="768"/>
      <c r="D3" s="768"/>
      <c r="E3" s="768"/>
      <c r="F3" s="768"/>
      <c r="G3" s="768"/>
    </row>
    <row r="4" spans="1:13">
      <c r="A4" s="768"/>
      <c r="B4" s="768"/>
      <c r="C4" s="768"/>
      <c r="D4" s="768"/>
      <c r="E4" s="768"/>
      <c r="F4" s="768"/>
      <c r="G4" s="768"/>
    </row>
    <row r="5" spans="1:13">
      <c r="A5" s="633"/>
      <c r="B5" s="634" t="s">
        <v>1289</v>
      </c>
      <c r="C5" s="633"/>
      <c r="D5" s="633"/>
      <c r="E5" s="633"/>
      <c r="I5" s="624"/>
      <c r="J5" s="624"/>
      <c r="K5" s="624"/>
      <c r="L5" s="624"/>
      <c r="M5" s="624"/>
    </row>
    <row r="6" spans="1:13">
      <c r="A6" s="635"/>
      <c r="B6" s="636" t="s">
        <v>1290</v>
      </c>
      <c r="C6" s="635"/>
      <c r="D6" s="635"/>
      <c r="E6" s="635"/>
      <c r="F6" s="635"/>
      <c r="G6" s="635"/>
      <c r="H6" s="635"/>
      <c r="I6" s="625"/>
      <c r="J6" s="625"/>
      <c r="K6" s="625"/>
      <c r="L6" s="625"/>
      <c r="M6" s="625"/>
    </row>
    <row r="7" spans="1:13">
      <c r="A7" s="635"/>
      <c r="B7" s="636" t="s">
        <v>1291</v>
      </c>
      <c r="C7" s="635"/>
      <c r="D7" s="635"/>
      <c r="E7" s="635"/>
      <c r="F7" s="635"/>
      <c r="G7" s="635"/>
      <c r="H7" s="635"/>
      <c r="I7" s="625"/>
      <c r="J7" s="625"/>
      <c r="K7" s="625"/>
      <c r="L7" s="625"/>
      <c r="M7" s="625"/>
    </row>
    <row r="8" spans="1:13">
      <c r="A8" s="635"/>
      <c r="B8" s="635" t="s">
        <v>1292</v>
      </c>
      <c r="C8" s="635"/>
      <c r="D8" s="635"/>
      <c r="E8" s="635"/>
      <c r="F8" s="635"/>
      <c r="G8" s="635"/>
      <c r="H8" s="635"/>
      <c r="I8" s="625"/>
      <c r="J8" s="625"/>
      <c r="K8" s="625"/>
      <c r="L8" s="625"/>
      <c r="M8" s="625"/>
    </row>
    <row r="10" spans="1:13">
      <c r="D10" s="762" t="s">
        <v>0</v>
      </c>
      <c r="E10" s="762" t="s">
        <v>1293</v>
      </c>
      <c r="F10" s="769">
        <v>2019</v>
      </c>
      <c r="G10" s="770"/>
      <c r="H10" s="771"/>
    </row>
    <row r="11" spans="1:13" ht="25.5">
      <c r="D11" s="762"/>
      <c r="E11" s="762"/>
      <c r="F11" s="637" t="s">
        <v>1294</v>
      </c>
      <c r="G11" s="637" t="s">
        <v>1295</v>
      </c>
      <c r="H11" s="637" t="s">
        <v>1296</v>
      </c>
    </row>
    <row r="12" spans="1:13">
      <c r="D12" s="638">
        <v>1</v>
      </c>
      <c r="E12" s="639" t="s">
        <v>1297</v>
      </c>
      <c r="F12" s="640">
        <v>5</v>
      </c>
      <c r="G12" s="626">
        <f>13771.04+840.36+6598.63+3029.13+793.35</f>
        <v>25032.510000000002</v>
      </c>
      <c r="H12" s="641">
        <v>0</v>
      </c>
    </row>
    <row r="13" spans="1:13">
      <c r="D13" s="638">
        <v>2</v>
      </c>
      <c r="E13" s="639" t="s">
        <v>1298</v>
      </c>
      <c r="F13" s="642">
        <v>0</v>
      </c>
      <c r="G13" s="643">
        <v>0</v>
      </c>
      <c r="H13" s="641">
        <v>0</v>
      </c>
    </row>
    <row r="14" spans="1:13">
      <c r="D14" s="638">
        <v>3</v>
      </c>
      <c r="E14" s="639" t="s">
        <v>1299</v>
      </c>
      <c r="F14" s="627">
        <v>1</v>
      </c>
      <c r="G14" s="628">
        <v>424</v>
      </c>
      <c r="H14" s="641">
        <v>0</v>
      </c>
    </row>
    <row r="15" spans="1:13">
      <c r="D15" s="638">
        <v>4</v>
      </c>
      <c r="E15" s="639" t="s">
        <v>1300</v>
      </c>
      <c r="F15" s="642">
        <v>0</v>
      </c>
      <c r="G15" s="643">
        <v>0</v>
      </c>
      <c r="H15" s="641">
        <v>0</v>
      </c>
    </row>
    <row r="16" spans="1:13">
      <c r="D16" s="638">
        <v>5</v>
      </c>
      <c r="E16" s="639" t="s">
        <v>1301</v>
      </c>
      <c r="F16" s="642">
        <v>0</v>
      </c>
      <c r="G16" s="643">
        <v>0</v>
      </c>
      <c r="H16" s="641">
        <v>0</v>
      </c>
    </row>
    <row r="17" spans="4:8">
      <c r="D17" s="638">
        <v>6</v>
      </c>
      <c r="E17" s="639" t="s">
        <v>1302</v>
      </c>
      <c r="F17" s="642">
        <v>0</v>
      </c>
      <c r="G17" s="643">
        <v>0</v>
      </c>
      <c r="H17" s="641">
        <v>0</v>
      </c>
    </row>
    <row r="18" spans="4:8">
      <c r="D18" s="638">
        <v>7</v>
      </c>
      <c r="E18" s="639" t="s">
        <v>1303</v>
      </c>
      <c r="F18" s="642">
        <v>0</v>
      </c>
      <c r="G18" s="643">
        <v>0</v>
      </c>
      <c r="H18" s="641">
        <v>0</v>
      </c>
    </row>
    <row r="19" spans="4:8" ht="15.75" thickBot="1">
      <c r="D19" s="638">
        <v>8</v>
      </c>
      <c r="E19" s="644" t="s">
        <v>1304</v>
      </c>
      <c r="F19" s="645">
        <v>0</v>
      </c>
      <c r="G19" s="646">
        <v>0</v>
      </c>
      <c r="H19" s="647">
        <v>0</v>
      </c>
    </row>
    <row r="20" spans="4:8">
      <c r="D20" s="767" t="s">
        <v>1305</v>
      </c>
      <c r="E20" s="767"/>
      <c r="F20" s="648">
        <f>SUM(F12:F19)</f>
        <v>6</v>
      </c>
      <c r="G20" s="649">
        <f>SUM(G12:G19)</f>
        <v>25456.510000000002</v>
      </c>
      <c r="H20" s="650">
        <f>SUM(H12:H19)</f>
        <v>0</v>
      </c>
    </row>
    <row r="22" spans="4:8">
      <c r="D22" s="762" t="s">
        <v>0</v>
      </c>
      <c r="E22" s="762" t="s">
        <v>1293</v>
      </c>
      <c r="F22" s="769">
        <v>2020</v>
      </c>
      <c r="G22" s="770"/>
      <c r="H22" s="771"/>
    </row>
    <row r="23" spans="4:8" ht="25.5">
      <c r="D23" s="762"/>
      <c r="E23" s="762"/>
      <c r="F23" s="637" t="s">
        <v>1294</v>
      </c>
      <c r="G23" s="637" t="s">
        <v>1295</v>
      </c>
      <c r="H23" s="637" t="s">
        <v>1296</v>
      </c>
    </row>
    <row r="24" spans="4:8">
      <c r="D24" s="638">
        <v>1</v>
      </c>
      <c r="E24" s="639" t="s">
        <v>1297</v>
      </c>
      <c r="F24" s="630">
        <v>3</v>
      </c>
      <c r="G24" s="629">
        <f>9485.72+1582.76+1300</f>
        <v>12368.48</v>
      </c>
      <c r="H24" s="651">
        <v>0</v>
      </c>
    </row>
    <row r="25" spans="4:8">
      <c r="D25" s="638">
        <v>2</v>
      </c>
      <c r="E25" s="639" t="s">
        <v>1298</v>
      </c>
      <c r="F25" s="630">
        <v>2</v>
      </c>
      <c r="G25" s="652">
        <f>2108.57+1814.96</f>
        <v>3923.53</v>
      </c>
      <c r="H25" s="651">
        <v>0</v>
      </c>
    </row>
    <row r="26" spans="4:8">
      <c r="D26" s="638">
        <v>3</v>
      </c>
      <c r="E26" s="639" t="s">
        <v>1299</v>
      </c>
      <c r="F26" s="630">
        <v>0</v>
      </c>
      <c r="G26" s="643">
        <v>0</v>
      </c>
      <c r="H26" s="651">
        <v>0</v>
      </c>
    </row>
    <row r="27" spans="4:8">
      <c r="D27" s="638">
        <v>4</v>
      </c>
      <c r="E27" s="639" t="s">
        <v>1300</v>
      </c>
      <c r="F27" s="642">
        <v>0</v>
      </c>
      <c r="G27" s="643">
        <v>0</v>
      </c>
      <c r="H27" s="641">
        <v>0</v>
      </c>
    </row>
    <row r="28" spans="4:8">
      <c r="D28" s="638">
        <v>5</v>
      </c>
      <c r="E28" s="639" t="s">
        <v>1301</v>
      </c>
      <c r="F28" s="642">
        <v>0</v>
      </c>
      <c r="G28" s="643">
        <v>0</v>
      </c>
      <c r="H28" s="641">
        <v>0</v>
      </c>
    </row>
    <row r="29" spans="4:8">
      <c r="D29" s="638">
        <v>6</v>
      </c>
      <c r="E29" s="639" t="s">
        <v>1302</v>
      </c>
      <c r="F29" s="642">
        <v>0</v>
      </c>
      <c r="G29" s="643">
        <v>0</v>
      </c>
      <c r="H29" s="641">
        <v>0</v>
      </c>
    </row>
    <row r="30" spans="4:8">
      <c r="D30" s="638">
        <v>7</v>
      </c>
      <c r="E30" s="639" t="s">
        <v>1303</v>
      </c>
      <c r="F30" s="642">
        <v>0</v>
      </c>
      <c r="G30" s="643">
        <v>0</v>
      </c>
      <c r="H30" s="641">
        <v>0</v>
      </c>
    </row>
    <row r="31" spans="4:8" ht="15.75" thickBot="1">
      <c r="D31" s="638">
        <v>8</v>
      </c>
      <c r="E31" s="644" t="s">
        <v>1304</v>
      </c>
      <c r="F31" s="645">
        <v>0</v>
      </c>
      <c r="G31" s="646">
        <v>0</v>
      </c>
      <c r="H31" s="647">
        <v>0</v>
      </c>
    </row>
    <row r="32" spans="4:8">
      <c r="D32" s="767" t="s">
        <v>1305</v>
      </c>
      <c r="E32" s="767"/>
      <c r="F32" s="648">
        <f>SUM(F24:F31)</f>
        <v>5</v>
      </c>
      <c r="G32" s="653">
        <f>SUM(G24:G31)</f>
        <v>16292.01</v>
      </c>
      <c r="H32" s="650">
        <f>SUM(H24:H31)</f>
        <v>0</v>
      </c>
    </row>
    <row r="34" spans="1:13">
      <c r="D34" s="762" t="s">
        <v>0</v>
      </c>
      <c r="E34" s="762" t="s">
        <v>1293</v>
      </c>
      <c r="F34" s="763">
        <v>2021</v>
      </c>
      <c r="G34" s="764"/>
      <c r="H34" s="765"/>
    </row>
    <row r="35" spans="1:13" ht="25.5">
      <c r="D35" s="762"/>
      <c r="E35" s="762"/>
      <c r="F35" s="654" t="s">
        <v>1294</v>
      </c>
      <c r="G35" s="654" t="s">
        <v>1295</v>
      </c>
      <c r="H35" s="654" t="s">
        <v>1296</v>
      </c>
    </row>
    <row r="36" spans="1:13">
      <c r="D36" s="638">
        <v>1</v>
      </c>
      <c r="E36" s="639" t="s">
        <v>1297</v>
      </c>
      <c r="F36" s="640">
        <v>9</v>
      </c>
      <c r="G36" s="655">
        <v>32998.720000000001</v>
      </c>
      <c r="H36" s="641">
        <v>0</v>
      </c>
    </row>
    <row r="37" spans="1:13">
      <c r="D37" s="638">
        <v>2</v>
      </c>
      <c r="E37" s="639" t="s">
        <v>1298</v>
      </c>
      <c r="F37" s="642">
        <v>4</v>
      </c>
      <c r="G37" s="656">
        <v>33980.050000000003</v>
      </c>
      <c r="H37" s="641">
        <v>0</v>
      </c>
    </row>
    <row r="38" spans="1:13">
      <c r="D38" s="638">
        <v>3</v>
      </c>
      <c r="E38" s="639" t="s">
        <v>1299</v>
      </c>
      <c r="F38" s="630">
        <v>0</v>
      </c>
      <c r="G38" s="643">
        <v>0</v>
      </c>
      <c r="H38" s="651">
        <v>0</v>
      </c>
    </row>
    <row r="39" spans="1:13">
      <c r="D39" s="638">
        <v>4</v>
      </c>
      <c r="E39" s="639" t="s">
        <v>1300</v>
      </c>
      <c r="F39" s="642">
        <v>0</v>
      </c>
      <c r="G39" s="643">
        <v>0</v>
      </c>
      <c r="H39" s="641">
        <v>0</v>
      </c>
    </row>
    <row r="40" spans="1:13">
      <c r="D40" s="638">
        <v>5</v>
      </c>
      <c r="E40" s="639" t="s">
        <v>1301</v>
      </c>
      <c r="F40" s="642">
        <v>0</v>
      </c>
      <c r="G40" s="643">
        <v>0</v>
      </c>
      <c r="H40" s="641">
        <v>0</v>
      </c>
    </row>
    <row r="41" spans="1:13">
      <c r="D41" s="638">
        <v>6</v>
      </c>
      <c r="E41" s="639" t="s">
        <v>1302</v>
      </c>
      <c r="F41" s="642">
        <v>0</v>
      </c>
      <c r="G41" s="643">
        <v>0</v>
      </c>
      <c r="H41" s="641">
        <v>0</v>
      </c>
    </row>
    <row r="42" spans="1:13">
      <c r="D42" s="638">
        <v>7</v>
      </c>
      <c r="E42" s="639" t="s">
        <v>1303</v>
      </c>
      <c r="F42" s="642">
        <v>0</v>
      </c>
      <c r="G42" s="643">
        <v>0</v>
      </c>
      <c r="H42" s="641">
        <v>0</v>
      </c>
    </row>
    <row r="43" spans="1:13" ht="15.75" thickBot="1">
      <c r="D43" s="638">
        <v>8</v>
      </c>
      <c r="E43" s="644" t="s">
        <v>1304</v>
      </c>
      <c r="F43" s="645">
        <v>0</v>
      </c>
      <c r="G43" s="646">
        <v>0</v>
      </c>
      <c r="H43" s="647">
        <v>0</v>
      </c>
    </row>
    <row r="44" spans="1:13">
      <c r="D44" s="767" t="s">
        <v>1305</v>
      </c>
      <c r="E44" s="767"/>
      <c r="F44" s="648">
        <f>SUM(F36:F43)</f>
        <v>13</v>
      </c>
      <c r="G44" s="653">
        <f>SUM(G36:G43)</f>
        <v>66978.77</v>
      </c>
      <c r="H44" s="650">
        <f>SUM(H36:H43)</f>
        <v>0</v>
      </c>
    </row>
    <row r="45" spans="1:13">
      <c r="A45" s="633"/>
      <c r="B45" s="633"/>
      <c r="C45" s="633"/>
      <c r="D45" s="760" t="s">
        <v>1306</v>
      </c>
      <c r="E45" s="760"/>
      <c r="F45" s="760"/>
      <c r="G45" s="760"/>
      <c r="H45" s="760"/>
      <c r="I45" s="624"/>
      <c r="J45" s="624"/>
      <c r="K45" s="624"/>
      <c r="L45" s="624"/>
      <c r="M45" s="624"/>
    </row>
    <row r="46" spans="1:13">
      <c r="A46" s="633"/>
      <c r="B46" s="633"/>
      <c r="C46" s="633"/>
      <c r="D46" s="761" t="s">
        <v>1307</v>
      </c>
      <c r="E46" s="761"/>
      <c r="F46" s="761"/>
      <c r="G46" s="761"/>
      <c r="H46" s="761"/>
      <c r="I46" s="624"/>
      <c r="J46" s="624"/>
      <c r="K46" s="624"/>
      <c r="L46" s="624"/>
      <c r="M46" s="624"/>
    </row>
    <row r="47" spans="1:13">
      <c r="A47" s="633"/>
      <c r="B47" s="633"/>
      <c r="C47" s="633"/>
      <c r="D47" s="761" t="s">
        <v>1308</v>
      </c>
      <c r="E47" s="761"/>
      <c r="F47" s="761"/>
      <c r="G47" s="761"/>
      <c r="H47" s="761"/>
      <c r="I47" s="624"/>
      <c r="J47" s="624"/>
      <c r="K47" s="624"/>
      <c r="L47" s="624"/>
      <c r="M47" s="624"/>
    </row>
    <row r="48" spans="1:13">
      <c r="A48" s="633"/>
      <c r="B48" s="633"/>
      <c r="C48" s="633"/>
      <c r="D48" s="633"/>
      <c r="E48" s="633"/>
      <c r="I48" s="624"/>
      <c r="J48" s="624"/>
      <c r="K48" s="624"/>
      <c r="L48" s="624"/>
      <c r="M48" s="624"/>
    </row>
    <row r="49" spans="4:8">
      <c r="D49" s="762" t="s">
        <v>0</v>
      </c>
      <c r="E49" s="762" t="s">
        <v>1293</v>
      </c>
      <c r="F49" s="763">
        <v>2022</v>
      </c>
      <c r="G49" s="764"/>
      <c r="H49" s="765"/>
    </row>
    <row r="50" spans="4:8" ht="25.5">
      <c r="D50" s="762"/>
      <c r="E50" s="762"/>
      <c r="F50" s="654" t="s">
        <v>1294</v>
      </c>
      <c r="G50" s="654" t="s">
        <v>1295</v>
      </c>
      <c r="H50" s="654" t="s">
        <v>1296</v>
      </c>
    </row>
    <row r="51" spans="4:8">
      <c r="D51" s="657">
        <v>1</v>
      </c>
      <c r="E51" s="658" t="s">
        <v>1297</v>
      </c>
      <c r="F51" s="659">
        <v>5</v>
      </c>
      <c r="G51" s="660">
        <v>22641.89</v>
      </c>
      <c r="H51" s="641">
        <v>0</v>
      </c>
    </row>
    <row r="52" spans="4:8">
      <c r="D52" s="657">
        <v>2</v>
      </c>
      <c r="E52" s="658" t="s">
        <v>1298</v>
      </c>
      <c r="F52" s="642">
        <v>2</v>
      </c>
      <c r="G52" s="643">
        <v>2505.98</v>
      </c>
      <c r="H52" s="641">
        <v>0</v>
      </c>
    </row>
    <row r="53" spans="4:8">
      <c r="D53" s="657">
        <v>3</v>
      </c>
      <c r="E53" s="658" t="s">
        <v>1299</v>
      </c>
      <c r="F53" s="630">
        <v>0</v>
      </c>
      <c r="G53" s="643">
        <v>0</v>
      </c>
      <c r="H53" s="651">
        <v>0</v>
      </c>
    </row>
    <row r="54" spans="4:8">
      <c r="D54" s="657">
        <v>4</v>
      </c>
      <c r="E54" s="658" t="s">
        <v>1300</v>
      </c>
      <c r="F54" s="642">
        <v>0</v>
      </c>
      <c r="G54" s="643">
        <v>0</v>
      </c>
      <c r="H54" s="641">
        <v>0</v>
      </c>
    </row>
    <row r="55" spans="4:8">
      <c r="D55" s="657">
        <v>5</v>
      </c>
      <c r="E55" s="658" t="s">
        <v>1301</v>
      </c>
      <c r="F55" s="642">
        <v>0</v>
      </c>
      <c r="G55" s="643">
        <v>0</v>
      </c>
      <c r="H55" s="641">
        <v>0</v>
      </c>
    </row>
    <row r="56" spans="4:8">
      <c r="D56" s="657">
        <v>6</v>
      </c>
      <c r="E56" s="658" t="s">
        <v>1302</v>
      </c>
      <c r="F56" s="642">
        <v>0</v>
      </c>
      <c r="G56" s="643">
        <v>0</v>
      </c>
      <c r="H56" s="641">
        <v>0</v>
      </c>
    </row>
    <row r="57" spans="4:8">
      <c r="D57" s="657">
        <v>7</v>
      </c>
      <c r="E57" s="658" t="s">
        <v>1303</v>
      </c>
      <c r="F57" s="642">
        <v>0</v>
      </c>
      <c r="G57" s="643">
        <v>0</v>
      </c>
      <c r="H57" s="641">
        <v>0</v>
      </c>
    </row>
    <row r="58" spans="4:8" ht="15.75" thickBot="1">
      <c r="D58" s="657">
        <v>8</v>
      </c>
      <c r="E58" s="661" t="s">
        <v>1304</v>
      </c>
      <c r="F58" s="645">
        <v>0</v>
      </c>
      <c r="G58" s="646">
        <v>0</v>
      </c>
      <c r="H58" s="647">
        <v>0</v>
      </c>
    </row>
    <row r="59" spans="4:8">
      <c r="D59" s="766" t="s">
        <v>1305</v>
      </c>
      <c r="E59" s="766"/>
      <c r="F59" s="648">
        <f>SUM(F51:F58)</f>
        <v>7</v>
      </c>
      <c r="G59" s="653">
        <f>SUM(G51:G58)</f>
        <v>25147.87</v>
      </c>
      <c r="H59" s="650">
        <f>SUM(H51:H58)</f>
        <v>0</v>
      </c>
    </row>
    <row r="60" spans="4:8">
      <c r="D60" s="760" t="s">
        <v>1309</v>
      </c>
      <c r="E60" s="760"/>
      <c r="F60" s="760"/>
      <c r="G60" s="760"/>
      <c r="H60" s="760"/>
    </row>
    <row r="61" spans="4:8">
      <c r="D61" s="761" t="s">
        <v>1310</v>
      </c>
      <c r="E61" s="761"/>
      <c r="F61" s="761"/>
      <c r="G61" s="761"/>
      <c r="H61" s="761"/>
    </row>
    <row r="62" spans="4:8">
      <c r="D62" s="761" t="s">
        <v>1311</v>
      </c>
      <c r="E62" s="761"/>
      <c r="F62" s="761"/>
      <c r="G62" s="761"/>
      <c r="H62" s="761"/>
    </row>
    <row r="63" spans="4:8">
      <c r="D63" s="633"/>
      <c r="E63" s="633"/>
    </row>
  </sheetData>
  <mergeCells count="23">
    <mergeCell ref="D45:H45"/>
    <mergeCell ref="A3:G4"/>
    <mergeCell ref="D10:D11"/>
    <mergeCell ref="E10:E11"/>
    <mergeCell ref="F10:H10"/>
    <mergeCell ref="D20:E20"/>
    <mergeCell ref="D22:D23"/>
    <mergeCell ref="E22:E23"/>
    <mergeCell ref="F22:H22"/>
    <mergeCell ref="D32:E32"/>
    <mergeCell ref="D34:D35"/>
    <mergeCell ref="E34:E35"/>
    <mergeCell ref="F34:H34"/>
    <mergeCell ref="D44:E44"/>
    <mergeCell ref="D60:H60"/>
    <mergeCell ref="D61:H61"/>
    <mergeCell ref="D62:H62"/>
    <mergeCell ref="D46:H46"/>
    <mergeCell ref="D47:H47"/>
    <mergeCell ref="D49:D50"/>
    <mergeCell ref="E49:E50"/>
    <mergeCell ref="F49:H49"/>
    <mergeCell ref="D59:E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(1) Dane podstawowe</vt:lpstr>
      <vt:lpstr>(2) Mienie</vt:lpstr>
      <vt:lpstr>(3) Elektronika</vt:lpstr>
      <vt:lpstr>(4) Pojazdy</vt:lpstr>
      <vt:lpstr>(5) wykaz szlaków</vt:lpstr>
      <vt:lpstr>(6) szkodowość</vt:lpstr>
      <vt:lpstr>'(3) Elektronika'!Tytuły_wydruku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Burdach</dc:creator>
  <cp:lastModifiedBy>Jolanta Leniar - Chwiej</cp:lastModifiedBy>
  <cp:lastPrinted>2022-10-24T10:33:05Z</cp:lastPrinted>
  <dcterms:created xsi:type="dcterms:W3CDTF">2012-01-13T14:07:06Z</dcterms:created>
  <dcterms:modified xsi:type="dcterms:W3CDTF">2022-11-28T11:18:55Z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