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5. trybuny Kraków\2. do zawieszenia\"/>
    </mc:Choice>
  </mc:AlternateContent>
  <xr:revisionPtr revIDLastSave="0" documentId="13_ncr:1_{F065545E-44A5-4698-A75D-8D04984216E0}" xr6:coauthVersionLast="47" xr6:coauthVersionMax="47" xr10:uidLastSave="{00000000-0000-0000-0000-000000000000}"/>
  <bookViews>
    <workbookView xWindow="-98" yWindow="-98" windowWidth="19396" windowHeight="11596" xr2:uid="{0E82EEB3-2613-4289-8C31-6BE087F7E7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3" i="1"/>
  <c r="D22" i="1"/>
  <c r="D15" i="1"/>
  <c r="D14" i="1"/>
  <c r="D6" i="1"/>
  <c r="D21" i="1"/>
  <c r="D20" i="1"/>
  <c r="D19" i="1"/>
  <c r="D18" i="1"/>
  <c r="D13" i="1"/>
  <c r="D11" i="1"/>
  <c r="D12" i="1"/>
  <c r="D10" i="1"/>
  <c r="D9" i="1"/>
  <c r="D5" i="1"/>
  <c r="D4" i="1"/>
  <c r="D3" i="1"/>
  <c r="D7" i="1" s="1"/>
</calcChain>
</file>

<file path=xl/sharedStrings.xml><?xml version="1.0" encoding="utf-8"?>
<sst xmlns="http://schemas.openxmlformats.org/spreadsheetml/2006/main" count="31" uniqueCount="26">
  <si>
    <t xml:space="preserve">Lokalizacja </t>
  </si>
  <si>
    <t>1.</t>
  </si>
  <si>
    <t>2.</t>
  </si>
  <si>
    <t>Zalew Nowohucki - trybuna 1000 osób</t>
  </si>
  <si>
    <t>60 miejsc dla komentatorów, media</t>
  </si>
  <si>
    <t>50 miejsc zadaszonych VIP</t>
  </si>
  <si>
    <t>SUMA</t>
  </si>
  <si>
    <t>70 miejsc media/ komentatorzy</t>
  </si>
  <si>
    <t>100 miejsc siedzących</t>
  </si>
  <si>
    <t>500 miejsc siedzących</t>
  </si>
  <si>
    <t>100 miejsc VIP (platforma)</t>
  </si>
  <si>
    <t>440 miejsc siedzących</t>
  </si>
  <si>
    <t>60 miejsc media/ komentatorzy</t>
  </si>
  <si>
    <t>SUMA CAŁOŚĆ</t>
  </si>
  <si>
    <t>890 miejsc stojących</t>
  </si>
  <si>
    <t>Z uwagi na trudny teren posadowienia trybun (piach, woda, teren spadzist, wzdłuz lini brzegowej, gdzie koniecznym będzie wyrównanie terenu oraz zastosowanie płyt betonowych, obciążników, zwiększono szacowany koszt 1 miejsca</t>
  </si>
  <si>
    <t xml:space="preserve">Zalew Kryspinów </t>
  </si>
  <si>
    <t>Ośrodek Sportu Kolna</t>
  </si>
  <si>
    <t>Podest 600m2</t>
  </si>
  <si>
    <t>podest/taras 150m2</t>
  </si>
  <si>
    <t>Z uwagi na trudny teren posadowienia trybun (piach, woda, teren spadzist, wzdłuz lini brzegowej, gdzie koniecznym będzie wyrównanie terenu oraz zastosowanie płyt betonowych, obciążników, zwiększono szacowany koszt 1 miejsca jest większy</t>
  </si>
  <si>
    <t xml:space="preserve">Uwagi </t>
  </si>
  <si>
    <t xml:space="preserve">Cena PLN butto/                    1 szt. </t>
  </si>
  <si>
    <t>wartość brutto</t>
  </si>
  <si>
    <t>tawka VAT</t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</si>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</sst>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Font="1" applyBorder="1"/>
    <xf numFmtId="43" fontId="1" fillId="0" borderId="1" xfId="1" applyFont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CD36-8CD5-4D5F-BB5F-1085B54FB8CB}">
  <dimension ref="A1:F26"/>
  <sheetViews>
    <sheetView tabSelected="1" topLeftCell="A8" workbookViewId="0">
      <selection activeCell="D26" sqref="D26"/>
    </sheetView>
  </sheetViews>
  <sheetFormatPr defaultRowHeight="14.25" x14ac:dyDescent="0.45"/>
  <cols>
    <col min="1" max="1" width="2.59765625" customWidth="1"/>
    <col min="2" max="2" width="35.9296875" customWidth="1"/>
    <col min="3" max="3" width="16.9296875" customWidth="1"/>
    <col min="4" max="4" width="18.59765625" customWidth="1"/>
    <col min="5" max="5" width="11.3984375" customWidth="1"/>
    <col min="6" max="6" width="37.265625" customWidth="1"/>
  </cols>
  <sheetData>
    <row r="1" spans="1:6" ht="28.5" x14ac:dyDescent="0.45">
      <c r="A1" s="1"/>
      <c r="B1" s="10" t="s">
        <v>0</v>
      </c>
      <c r="C1" s="11" t="s">
        <v>22</v>
      </c>
      <c r="D1" s="10" t="s">
        <v>23</v>
      </c>
      <c r="E1" s="10" t="s">
        <v>24</v>
      </c>
      <c r="F1" s="12" t="s">
        <v>21</v>
      </c>
    </row>
    <row r="2" spans="1:6" x14ac:dyDescent="0.45">
      <c r="A2" s="3" t="s">
        <v>1</v>
      </c>
      <c r="B2" s="3" t="s">
        <v>3</v>
      </c>
      <c r="C2" s="7"/>
      <c r="D2" s="7"/>
      <c r="E2" s="7"/>
      <c r="F2" s="2"/>
    </row>
    <row r="3" spans="1:6" x14ac:dyDescent="0.45">
      <c r="A3" s="3"/>
      <c r="B3" s="2" t="s">
        <v>14</v>
      </c>
      <c r="C3" s="7">
        <v>0</v>
      </c>
      <c r="D3" s="7">
        <f>890*C3</f>
        <v>0</v>
      </c>
      <c r="E3" s="7"/>
      <c r="F3" s="2"/>
    </row>
    <row r="4" spans="1:6" x14ac:dyDescent="0.45">
      <c r="A4" s="3"/>
      <c r="B4" s="2" t="s">
        <v>4</v>
      </c>
      <c r="C4" s="7">
        <v>0</v>
      </c>
      <c r="D4" s="7">
        <f>60*C4</f>
        <v>0</v>
      </c>
      <c r="E4" s="7"/>
      <c r="F4" s="2"/>
    </row>
    <row r="5" spans="1:6" x14ac:dyDescent="0.45">
      <c r="A5" s="3"/>
      <c r="B5" s="2" t="s">
        <v>5</v>
      </c>
      <c r="C5" s="7">
        <v>0</v>
      </c>
      <c r="D5" s="7">
        <f>50*C5</f>
        <v>0</v>
      </c>
      <c r="E5" s="7"/>
      <c r="F5" s="2"/>
    </row>
    <row r="6" spans="1:6" x14ac:dyDescent="0.45">
      <c r="A6" s="3"/>
      <c r="B6" s="2" t="s">
        <v>25</v>
      </c>
      <c r="C6" s="7">
        <v>0</v>
      </c>
      <c r="D6" s="7">
        <f>C6*1</f>
        <v>0</v>
      </c>
      <c r="E6" s="7"/>
      <c r="F6" s="2"/>
    </row>
    <row r="7" spans="1:6" x14ac:dyDescent="0.45">
      <c r="A7" s="3"/>
      <c r="B7" s="5" t="s">
        <v>6</v>
      </c>
      <c r="C7" s="4"/>
      <c r="D7" s="4">
        <f>SUM(D3:D6)</f>
        <v>0</v>
      </c>
      <c r="E7" s="4"/>
      <c r="F7" s="2"/>
    </row>
    <row r="8" spans="1:6" ht="85.5" x14ac:dyDescent="0.45">
      <c r="A8" s="3" t="s">
        <v>2</v>
      </c>
      <c r="B8" s="3" t="s">
        <v>16</v>
      </c>
      <c r="C8" s="7"/>
      <c r="D8" s="7"/>
      <c r="E8" s="7"/>
      <c r="F8" s="13" t="s">
        <v>15</v>
      </c>
    </row>
    <row r="9" spans="1:6" x14ac:dyDescent="0.45">
      <c r="A9" s="3"/>
      <c r="B9" s="2" t="s">
        <v>7</v>
      </c>
      <c r="C9" s="7">
        <v>0</v>
      </c>
      <c r="D9" s="7">
        <f>70*C15</f>
        <v>0</v>
      </c>
      <c r="E9" s="7"/>
      <c r="F9" s="2"/>
    </row>
    <row r="10" spans="1:6" x14ac:dyDescent="0.45">
      <c r="A10" s="3"/>
      <c r="B10" s="2" t="s">
        <v>8</v>
      </c>
      <c r="C10" s="7">
        <v>0</v>
      </c>
      <c r="D10" s="7">
        <f>100*C10</f>
        <v>0</v>
      </c>
      <c r="E10" s="7"/>
      <c r="F10" s="2"/>
    </row>
    <row r="11" spans="1:6" x14ac:dyDescent="0.45">
      <c r="A11" s="3"/>
      <c r="B11" s="2" t="s">
        <v>9</v>
      </c>
      <c r="C11" s="7">
        <v>0</v>
      </c>
      <c r="D11" s="7">
        <f>500*C11</f>
        <v>0</v>
      </c>
      <c r="E11" s="7"/>
      <c r="F11" s="2"/>
    </row>
    <row r="12" spans="1:6" x14ac:dyDescent="0.45">
      <c r="A12" s="3"/>
      <c r="B12" s="2" t="s">
        <v>10</v>
      </c>
      <c r="C12" s="7">
        <v>0</v>
      </c>
      <c r="D12" s="7">
        <f>100*C12</f>
        <v>0</v>
      </c>
      <c r="E12" s="7"/>
      <c r="F12" s="2"/>
    </row>
    <row r="13" spans="1:6" x14ac:dyDescent="0.45">
      <c r="A13" s="3"/>
      <c r="B13" s="2" t="s">
        <v>18</v>
      </c>
      <c r="C13" s="7">
        <v>0</v>
      </c>
      <c r="D13" s="7">
        <f>C13*1</f>
        <v>0</v>
      </c>
      <c r="E13" s="7"/>
      <c r="F13" s="2"/>
    </row>
    <row r="14" spans="1:6" x14ac:dyDescent="0.45">
      <c r="A14" s="3"/>
      <c r="B14" s="2" t="s">
        <v>25</v>
      </c>
      <c r="C14" s="7">
        <v>0</v>
      </c>
      <c r="D14" s="7">
        <f>C14*1</f>
        <v>0</v>
      </c>
      <c r="E14" s="7"/>
      <c r="F14" s="2"/>
    </row>
    <row r="15" spans="1:6" x14ac:dyDescent="0.45">
      <c r="A15" s="3"/>
      <c r="B15" s="6" t="s">
        <v>6</v>
      </c>
      <c r="C15" s="4"/>
      <c r="D15" s="4">
        <f>SUM(D9:D14)</f>
        <v>0</v>
      </c>
      <c r="E15" s="4"/>
      <c r="F15" s="2"/>
    </row>
    <row r="16" spans="1:6" x14ac:dyDescent="0.45">
      <c r="A16" s="3"/>
      <c r="B16" s="2"/>
      <c r="C16" s="2"/>
      <c r="D16" s="4"/>
      <c r="E16" s="4"/>
      <c r="F16" s="2"/>
    </row>
    <row r="17" spans="1:6" ht="85.5" x14ac:dyDescent="0.45">
      <c r="A17" s="3">
        <v>3</v>
      </c>
      <c r="B17" s="3" t="s">
        <v>17</v>
      </c>
      <c r="C17" s="2"/>
      <c r="D17" s="4"/>
      <c r="E17" s="4"/>
      <c r="F17" s="13" t="s">
        <v>20</v>
      </c>
    </row>
    <row r="18" spans="1:6" x14ac:dyDescent="0.45">
      <c r="A18" s="2"/>
      <c r="B18" s="2" t="s">
        <v>11</v>
      </c>
      <c r="C18" s="7">
        <v>0</v>
      </c>
      <c r="D18" s="8">
        <f>440*C18</f>
        <v>0</v>
      </c>
      <c r="E18" s="8"/>
      <c r="F18" s="2"/>
    </row>
    <row r="19" spans="1:6" x14ac:dyDescent="0.45">
      <c r="A19" s="2"/>
      <c r="B19" s="2" t="s">
        <v>12</v>
      </c>
      <c r="C19" s="7">
        <v>0</v>
      </c>
      <c r="D19" s="8">
        <f>60*C19</f>
        <v>0</v>
      </c>
      <c r="E19" s="8"/>
      <c r="F19" s="2"/>
    </row>
    <row r="20" spans="1:6" x14ac:dyDescent="0.45">
      <c r="A20" s="2"/>
      <c r="B20" s="2" t="s">
        <v>10</v>
      </c>
      <c r="C20" s="7">
        <v>0</v>
      </c>
      <c r="D20" s="8">
        <f>100*C20</f>
        <v>0</v>
      </c>
      <c r="E20" s="8"/>
      <c r="F20" s="2"/>
    </row>
    <row r="21" spans="1:6" x14ac:dyDescent="0.45">
      <c r="A21" s="2"/>
      <c r="B21" s="2" t="s">
        <v>19</v>
      </c>
      <c r="C21" s="7">
        <v>0</v>
      </c>
      <c r="D21" s="8">
        <f>1*C21</f>
        <v>0</v>
      </c>
      <c r="E21" s="8"/>
      <c r="F21" s="2"/>
    </row>
    <row r="22" spans="1:6" x14ac:dyDescent="0.45">
      <c r="A22" s="2"/>
      <c r="B22" s="2" t="s">
        <v>25</v>
      </c>
      <c r="C22" s="7">
        <v>0</v>
      </c>
      <c r="D22" s="8">
        <f>C22*1</f>
        <v>0</v>
      </c>
      <c r="E22" s="8"/>
      <c r="F22" s="2"/>
    </row>
    <row r="23" spans="1:6" x14ac:dyDescent="0.45">
      <c r="A23" s="2"/>
      <c r="B23" s="6" t="s">
        <v>6</v>
      </c>
      <c r="C23" s="4"/>
      <c r="D23" s="4">
        <f>SUM(D18:D22)</f>
        <v>0</v>
      </c>
      <c r="E23" s="4"/>
      <c r="F23" s="2"/>
    </row>
    <row r="24" spans="1:6" x14ac:dyDescent="0.45">
      <c r="A24" s="2"/>
      <c r="B24" s="6"/>
      <c r="C24" s="4"/>
      <c r="D24" s="4"/>
      <c r="E24" s="4"/>
      <c r="F24" s="2"/>
    </row>
    <row r="25" spans="1:6" x14ac:dyDescent="0.45">
      <c r="A25" s="2"/>
      <c r="B25" s="9"/>
      <c r="C25" s="2"/>
      <c r="D25" s="4"/>
      <c r="E25" s="4"/>
      <c r="F25" s="13"/>
    </row>
    <row r="26" spans="1:6" x14ac:dyDescent="0.45">
      <c r="A26" s="2"/>
      <c r="B26" s="6" t="s">
        <v>13</v>
      </c>
      <c r="C26" s="4"/>
      <c r="D26" s="4">
        <f>D7+D15+D23</f>
        <v>0</v>
      </c>
      <c r="E26" s="4"/>
      <c r="F26" s="2"/>
    </row>
  </sheetData>
  <pageMargins left="0.7" right="0.7" top="0.75" bottom="0.75" header="0.3" footer="0.3"/>
  <pageSetup paperSize="9" orientation="portrait" verticalDpi="0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Ewa Lasoń</cp:lastModifiedBy>
  <dcterms:created xsi:type="dcterms:W3CDTF">2022-10-20T11:22:14Z</dcterms:created>
  <dcterms:modified xsi:type="dcterms:W3CDTF">2022-12-18T21:57:52Z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2022-10-20T12:34:24Z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c2c064f8-8887-4d07-8b9f-8a1454e4e52a</vt:lpwstr>
  </property>
  <property fmtid="{D5CDD505-2E9C-101B-9397-08002B2CF9AE}" pid="8" name="MSIP_Label_defa4170-0d19-0005-0004-bc88714345d2_ContentBits">
    <vt:lpwstr>0</vt:lpwstr>
  </property>
</Properties>
</file>