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500" activeTab="5"/>
  </bookViews>
  <sheets>
    <sheet name="Pakiet nr 1" sheetId="1" r:id="rId1"/>
    <sheet name="Pakiet nr 2" sheetId="2" r:id="rId2"/>
    <sheet name="Pakiet nr 3" sheetId="3" r:id="rId3"/>
    <sheet name="Pakiet nr 4" sheetId="4" r:id="rId4"/>
    <sheet name="Pakiet nr 5" sheetId="5" r:id="rId5"/>
    <sheet name="Arkusz 1" sheetId="6" r:id="rId6"/>
  </sheets>
  <definedNames/>
  <calcPr fullCalcOnLoad="1"/>
</workbook>
</file>

<file path=xl/sharedStrings.xml><?xml version="1.0" encoding="utf-8"?>
<sst xmlns="http://schemas.openxmlformats.org/spreadsheetml/2006/main" count="285" uniqueCount="160">
  <si>
    <t>Lp.</t>
  </si>
  <si>
    <t>Opis przedmiotu zamówienia oraz parametry</t>
  </si>
  <si>
    <t>Producent nr katalog.</t>
  </si>
  <si>
    <t>j.m</t>
  </si>
  <si>
    <t>Ilość B</t>
  </si>
  <si>
    <t>Ilość K</t>
  </si>
  <si>
    <t>Ilość P</t>
  </si>
  <si>
    <t>Suma</t>
  </si>
  <si>
    <t xml:space="preserve">    Cena jednostkowa   netto</t>
  </si>
  <si>
    <t>Stawka VAT</t>
  </si>
  <si>
    <t xml:space="preserve">    Cena jednostkowa  brutto</t>
  </si>
  <si>
    <t>Wartość netto</t>
  </si>
  <si>
    <t>Wartość brutto</t>
  </si>
  <si>
    <r>
      <rPr>
        <sz val="11"/>
        <color indexed="8"/>
        <rFont val="Arial"/>
        <family val="2"/>
      </rPr>
      <t>Pakiet  testowy jednorazowego użytku  Bowie Dick symulujący pakiet porowaty ,z arkuszem testowym zapewniający łatwą i jednoznaczną interpretację wyniku. Laminowany arkusz testowy. Zmiana koloru czerwonego na granatowy. Opakowanie zamykane taśmą. Zgodny z normą EN ISO 11140-4. Zgodność poświadczona certyfikatem niezależnej jednostki notyfikowanej</t>
    </r>
    <r>
      <rPr>
        <sz val="11"/>
        <color indexed="10"/>
        <rFont val="Arial"/>
        <family val="2"/>
      </rPr>
      <t xml:space="preserve"> </t>
    </r>
    <r>
      <rPr>
        <sz val="11"/>
        <color indexed="8"/>
        <rFont val="Arial"/>
        <family val="2"/>
      </rPr>
      <t xml:space="preserve">  cykl 134ºC - 3,5 min.</t>
    </r>
  </si>
  <si>
    <t>szt</t>
  </si>
  <si>
    <t>Wskaźnik chemiczny do kontroli sterylizacji parą wodną Typ 4 wg normy EN  ISO 11140-1:2014 perforowany,z liniowym ułożeniem substancji wskaźnikowej na długości min. 6cm. Nie emitujący substancji  toksycznych. Bez konieczności umieszczania go w opakowaniu papierowo - foliowym chroniącym przed zabrudzeniem narzędzi i opakowania.  1op/nie więcej niż 480 szt.</t>
  </si>
  <si>
    <r>
      <rPr>
        <sz val="11"/>
        <color indexed="8"/>
        <rFont val="Arial"/>
        <family val="2"/>
      </rPr>
      <t>Test chemiczny do sterylizacji parą wodną Typ 6  EN ISO 11140-1:2014 do stosowania w cyklach procesu sterylizacji 134/7min; 121/20min. Op. po 200</t>
    </r>
    <r>
      <rPr>
        <sz val="11"/>
        <color indexed="10"/>
        <rFont val="Arial"/>
        <family val="2"/>
      </rPr>
      <t xml:space="preserve"> </t>
    </r>
    <r>
      <rPr>
        <sz val="11"/>
        <color indexed="8"/>
        <rFont val="Arial"/>
        <family val="2"/>
      </rPr>
      <t>szt</t>
    </r>
  </si>
  <si>
    <t>Test chemiczny Typ 6  według normy EN ISO 11140-1:2014  do sterylizacji parą wodną o parametrach 134 C/5,3minuty ; 121 C/15 minut</t>
  </si>
  <si>
    <t>Wskaźnik wsadu sterylizacji parą wodną o parametrach 134ºC-7 min.121ºC-20 min., nietoksyczny Typ 6 wg normy EN ISO 11140-1:2014, samoprzylepny wraz z przyrządem do każdego opakowania. 1 op/400 szt + przyrząd.</t>
  </si>
  <si>
    <t>Przyrząd testowy do testów kontroli wsadu Compact PCD składający się z rurki metalowej kwasoodpornej i obudowy z tworzywa sztucznego zgodny z normą EN ISO 11140-1:2014</t>
  </si>
  <si>
    <r>
      <rPr>
        <sz val="11"/>
        <color indexed="8"/>
        <rFont val="Arial"/>
        <family val="2"/>
      </rPr>
      <t xml:space="preserve">Wskaźnik chemiczny </t>
    </r>
    <r>
      <rPr>
        <sz val="11"/>
        <color indexed="10"/>
        <rFont val="Arial"/>
        <family val="2"/>
      </rPr>
      <t xml:space="preserve"> </t>
    </r>
    <r>
      <rPr>
        <sz val="11"/>
        <color indexed="8"/>
        <rFont val="Arial"/>
        <family val="2"/>
      </rPr>
      <t>do kontroli wsadu sterylizacji parą wodną, w postaci pasków pokrytych polimerem, samoprzylepnych, z symetrycznie rozłożoną substancją wskaźnikową na długości testu,kompatybilny z przyrządem testowym  z pozycji nr 8 ,z rurką i kapsułą ze stali kwasoodpornej w obudowie z tworzywa sztucznego. Zgodny z normą ISO 11410-1:2014. Opakowanie po 500 sztuk..</t>
    </r>
  </si>
  <si>
    <t>op</t>
  </si>
  <si>
    <t xml:space="preserve">Zintegrowany wskaźnik kontroli procesów sterylizacji z przesuwającą się substancją wskaźnikową w dwóch niezależnych okienkach. Typ 5  wg. Normy EN  ISO 11140-1:2014, </t>
  </si>
  <si>
    <t xml:space="preserve"> </t>
  </si>
  <si>
    <r>
      <rPr>
        <sz val="11"/>
        <color indexed="8"/>
        <rFont val="Arial"/>
        <family val="2"/>
      </rPr>
      <t>Zestaw testowy ze wskaźnikiem biologicznym fiolkowym  o szybkim odczycie do pary wodnej. Wykrycie aktywności metabolicznej spor/wynik pozytywny po ok 30 min. inkubacji. Ostateczny odczyt wyniku negatywnego/zabicie bakterii po 3 godzinach inkubacji. Wykrycie przez odczyt automatyczny fluorescencji  w autoczytniku poprzez  wskazanie koloru na wyświetlaczu. Zmiana koloru pożywki w przypadku nieprawidłowego wyniku łatwa w interpretacji z fioletowego na żółty. Nakrętka wskaźnika w kolorze brązowym. Na fiolce repozycjonowalna nierwąca się naklejka ze wskaźnikiem chemicznym i miejscem do opisu.  Kompatybilny z autoczytnikiem 3M ATTEST AUTO- READER 390 .Zgodnośc z normą  EN ISO 11138-1</t>
    </r>
    <r>
      <rPr>
        <sz val="11"/>
        <color indexed="10"/>
        <rFont val="Arial"/>
        <family val="2"/>
      </rPr>
      <t xml:space="preserve"> </t>
    </r>
    <r>
      <rPr>
        <sz val="11"/>
        <color indexed="8"/>
        <rFont val="Arial"/>
        <family val="2"/>
      </rPr>
      <t>potwierdzona certyfikatem jednostki notyfikowanej</t>
    </r>
  </si>
  <si>
    <r>
      <rPr>
        <sz val="11"/>
        <color indexed="8"/>
        <rFont val="Arial"/>
        <family val="2"/>
      </rPr>
      <t>Test proteinowy do wykrywania pozostałości białkowych do kontroli mycia narzędzi chirurgicznych .Oszacowanie ilości białka za pomocą reakcji barwnej .</t>
    </r>
    <r>
      <rPr>
        <sz val="11"/>
        <rFont val="Arial"/>
        <family val="2"/>
      </rPr>
      <t>Pasujący do inkubatora o pojemności  24 x 1,5ml</t>
    </r>
  </si>
  <si>
    <t xml:space="preserve">Taśma ze wskaźnikiem do sterylizacji parową wodną 1,9cm x 50m, nieodklejająca się od pakietów podczas sterylizacji.          </t>
  </si>
  <si>
    <t>Taśma wzmocniona bez wskaźnika do kontroli sterylizacji parą wodną 1,9cm x 50m, nieodklejająca się od pakietów podczas sterylizacji.</t>
  </si>
  <si>
    <t>Taśma wzmocniona bez wskaźnika do kontroli sterylizacji parą wodną 2,5cm x 50m, nieodklejająca się od pakietów podczas sterylizacji.</t>
  </si>
  <si>
    <t xml:space="preserve">  </t>
  </si>
  <si>
    <t>Etykiety dwukrotnie przylepne- ze wskaźnikiem sterylizacji parą wodną,kompatybilne z metkownicą firmy BROWNE 1 op/24 rolki ; 1 rolka/ 500 etykiet</t>
  </si>
  <si>
    <t>rol</t>
  </si>
  <si>
    <t>Rolka tuszująca kompatybilna z metkownicą firmy BROWNE,,BLITZ”</t>
  </si>
  <si>
    <t xml:space="preserve">Metkownica trzyrzędowa alfanumeryczna z zapisem informacji wzdłuż przesuwu etykiet. Możliwość zapisu minimum 12 symboli w każdym z rzędów. Umożliwia kodowanie takich informacji jak: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 w rzędzie drugim – datę sterylizacji (8-12 symboli w tym cyfry i znaki interpunkcyjne)
- w rzędzie trzecim – datę ważności (8-12 symboli w tym cyfry i znaki interpunkcyjne).
</t>
  </si>
  <si>
    <t xml:space="preserve">Etykiety dwukrotnie przylepne ze wskaźnikiem sterylizacji parą wodną z miejscami informacyjnymi: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 w rzędzie drugim – datę sterylizacji (8-12 symboli w tym cyfry i znaki interpunkcyjne)
- w rzędzie trzecim – datę ważności (8-12 symboli w tym cyfry i znaki interpunkcyjne).
Kompatybilne z metkownicą trzyrzędową alfanumeryczną typu GKE
z zapisem informacji wzdłuż przesuwu etykiet. 1 rolka = 750 etykiet. Opakowanie po 12 rolek .Wymagane oświadczenie producenta metkownicy o kompatybilności z etykietami.
</t>
  </si>
  <si>
    <t>Etykiety dwukrotnie przylepne ze wskaźnikiem sterylizacji tlenkiem etylenu z miejscami informacyjnymi: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 w rzędzie drugim – datę sterylizacji (8-12 symboli w tym cyfry i znaki interpunkcyjne)
- w rzędzie trzecim – datę ważności (8-12 symboli w tym cyfry i znaki interpunkcyjne).
Kompatybilne z metkownicą trzyrzędową alfanumeryczną typu GKE
z zapisem informacji wzdłuż przesuwu etykiet. 1 rolka = 750 etykiet..Opakowanie po 12 rolek. Wymagane oświadczenie producenta metkownicy o kompatybilności z etykietami</t>
  </si>
  <si>
    <t>Koperty systemu dokumentacji 3 sterylizatory</t>
  </si>
  <si>
    <t>Zestaw szczotek jednokrotnego użytku do czyszczenia endoskopów, niesterylizowalne 1.Szczotka zakończona z dwóch stron do endoskopów niebieska całkowita długość: 257 cm średnica szczotki: 6.5 mm długość szczotki: 20 mm 2. Zakończona z dwóch stron szczotka do czyszczenia zaworów żółta całkowita długość: 150 mm średnica szczotki: 4.5 mm, długość szczotki: 18 mm średnica szczotki: 10 mm, długość szczotki: 30 mm</t>
  </si>
  <si>
    <t>zest</t>
  </si>
  <si>
    <t>Zestaw szczotek do ręcznego czyszczenia narzędzi kaniulowanych śr. zew. 2,5mm x dł. 35 cm; śr. zew. 7 mm x dł. 35 cm; śr. zew. 11 mm x dł. 35 cm; śr. zew. 15 mm x dł. 35 cm; śr. zew. 20 mm x dł. 35 cm.</t>
  </si>
  <si>
    <t>zestaw</t>
  </si>
  <si>
    <t>Wkładka wspomagająca odparowywanie nadmiaru wody rozmiar 200mmx50mmx4mm</t>
  </si>
  <si>
    <t xml:space="preserve">Filtry do kontenerów sterylizacyjnych papierowe, jednorazowe okrągłe o średnicy 190-200mm z naniesionym wskaźnikiem procesu sterylizacji parą wodną </t>
  </si>
  <si>
    <t>Filtry do kontenerów sterylizacyjnych papierowe, jednorazowe, kwadratowe  o wymiarach 230-230mm z naniesionym wskaźnikiem procesu sterylizacji parą wodną</t>
  </si>
  <si>
    <t>Przyrząd do monitorowania temperatur i poziomu wilgotności o wymiarach: 31,75x27,94x2,54. Zakres temperatur -37C - + 47C. Zakres wilgotności 8 - 92%.</t>
  </si>
  <si>
    <t>Etykiety do oznaczania tac narzędziowych odporne na temperaturę 134ºC. Rozmiar 70mm x 30mm. Opakowanie po 25szt. Różne kolory.</t>
  </si>
  <si>
    <t>Mata ochronna silikonowa pod narzędzia (artroskopy), z rolki o wymiarach 230mm.x1000mm. Odporna  na temperaturę 134ºC.</t>
  </si>
  <si>
    <t>Test kontroli skuteczności mycia zawierający substancję wskaźnikową zgodną z EN ISO 15883-5 załącznik Q odpowiednik krwi owczej z jajkiem i klejem do tapet, naniesioną na samoprzylepny nośnik z tworzywa sztucznego. 1 op/320 szt.</t>
  </si>
  <si>
    <t>Szczotka dwustronna z nylonowym włosiem, całkowita długość 175 mm, długość szczotek 40mm i 30 mm, długość włosia po obu stronach 10 mm. 1 op./2szt.</t>
  </si>
  <si>
    <t>Szczotka dwustronna z włosiem nylonowym i stali nierdzewnej całkowita długość 180mm 1op/3 szt.</t>
  </si>
  <si>
    <t>Taśma ze wskaźnikiem do sterylizacji tlenkiem etylenu 1,9cm x 50m. Nie odklejająca się od pakietów podczas sterylizacji.</t>
  </si>
  <si>
    <t>Szczotka do ręcznego czyszczenia rozwiertaków oropedycznych, średnica kanału  6 -8  mm, długosć rączki 25 cm, możliwość mycia w myjni dezynfektorze i sterylizacji</t>
  </si>
  <si>
    <t>Zestaw 3 szczotek do ręcznego czyszczenia rozwiertaków oropedycznych, średnica kanału  10 -13 mm, możliwośc wymiennego stosowania z rączką ze szczotki opisanej w pozycji 27</t>
  </si>
  <si>
    <t>zest.</t>
  </si>
  <si>
    <t>Szczotka do frezów panewki. Odpowiednia do mycia w myjni dezynfektorze i wysterylizowania, podwójnie zakończona częścią spiralną oraz częścią prostą</t>
  </si>
  <si>
    <t>szt.</t>
  </si>
  <si>
    <t>RAZEM</t>
  </si>
  <si>
    <t>Termin ważności poszczególnych artykułów minimum 1 rok od daty dostawy. Szkolenie personelu użytkującego wskazany asortyment.</t>
  </si>
  <si>
    <t>Nazwa przedmiotu zamówienia oraz parametry</t>
  </si>
  <si>
    <t>Producent  nr katalogowy</t>
  </si>
  <si>
    <t xml:space="preserve">Cena netto </t>
  </si>
  <si>
    <t xml:space="preserve">Cena brutto </t>
  </si>
  <si>
    <t xml:space="preserve">Papier   sterylizacyjny zielony </t>
  </si>
  <si>
    <t>40 cm x 40 cm, opak. 500 szt.</t>
  </si>
  <si>
    <t>op.</t>
  </si>
  <si>
    <t>50 cm x 50 cm, opak. 500 szt.</t>
  </si>
  <si>
    <t>75 cm x 75 cm, opak. 250 szt.</t>
  </si>
  <si>
    <t>100 cm x 100 cm, opak. 250 szt.</t>
  </si>
  <si>
    <t>120 cm x 120 cm, opak. 100 szt.</t>
  </si>
  <si>
    <t>Papier   sterylizacyjny miękki niebieski</t>
  </si>
  <si>
    <t>90 cm x 90 cm , opak. 250 szt.</t>
  </si>
  <si>
    <t>Włóknina  sterylizacyjna niebieska</t>
  </si>
  <si>
    <t>50  cm x 50 cm, opak. 500 szt.</t>
  </si>
  <si>
    <t>120  cm x 120 cm, opak. 100 szt.</t>
  </si>
  <si>
    <t xml:space="preserve">Wkładka absorpcyjna do tac narzędziowych doskonale wchłaniająca wilgoć, pomagająca uzyskać suchy pakiet po procesie sterylizacji,  gramatura papieru 70 g/m2, zawartość siarczanu (%) &lt;0,25, zawartość chlorku (%) &lt;0,05, możliwość stosowania w sterylizacji S i EO. </t>
  </si>
  <si>
    <t>300 x 500 mm, opak. 500 szt.</t>
  </si>
  <si>
    <t xml:space="preserve">Opakowanie syntetyczne, Połączone warstwy polipropylenowe(PP) – trzy typu spunbonded (splątane włókna) (S) oraz dwie typu meltblown (stopiona warstwa przepuszczalna) (M) tworzące strukturę SSMMS,  zapewniające wytrzymałą i pewną barierę  mikrobiologiczną zapewniające wytrzymałą i pewną barierę  mikrobiologiczną </t>
  </si>
  <si>
    <t xml:space="preserve"> 1000 x 1000 mm – op.104ark. </t>
  </si>
  <si>
    <t>Przekładane opakowanie sterylizacyjne włóknina syntetyczna niebieska/włóknina zielona</t>
  </si>
  <si>
    <t>100 cm x 100 cm, opak. 144 szt.</t>
  </si>
  <si>
    <t>120 cm x 120 cm, opak. 120 szt.</t>
  </si>
  <si>
    <t>PARAMETRY WYMAGANE</t>
  </si>
  <si>
    <r>
      <rPr>
        <b/>
        <sz val="10"/>
        <color indexed="8"/>
        <rFont val="Arial"/>
        <family val="2"/>
      </rPr>
      <t>Opakowania wykonane</t>
    </r>
    <r>
      <rPr>
        <sz val="10"/>
        <color indexed="8"/>
        <rFont val="Arial"/>
        <family val="2"/>
      </rPr>
      <t xml:space="preserve"> zgodnie z normami zharmonizowanymi z dyrektywą o wyrobach medycznych EN  ISO 11607-1, EN ISO 11607-2, EN 868-2</t>
    </r>
  </si>
  <si>
    <r>
      <rPr>
        <b/>
        <sz val="10"/>
        <color indexed="8"/>
        <rFont val="Arial"/>
        <family val="2"/>
      </rPr>
      <t xml:space="preserve">Papier krepowany </t>
    </r>
    <r>
      <rPr>
        <sz val="10"/>
        <color indexed="8"/>
        <rFont val="Arial"/>
        <family val="2"/>
      </rPr>
      <t>charakteryzujący się następującymi parametrami: włókno celulozowe, kolor zielony, zawartość chlorków nie więcej niż 0,015%, zawartość siarczanów nie więcej niż 0,018 %, wytrzymałość na rozciąganie liniowe na sucho w kierunku walcowania nie mniej niż   2,0 kN/m, w kierunku poprzecznym nie mniej niż 1,6 kN/m, wytrzymałość na rozciąganie liniowe na mokro w kierunku walcowania nie  mniej niż 0,9 kN/m, w kierunku poprzecznym nie mniej niż 0,6 kN/m, wytrzymałość na rozerwanie 160 kPa, niezwilżalność wodą 26 s, gramatura nominalna 60 g/m2   (tolerancja wg PN EN 868-2), dostarczony w oryginalnych, firmowych opakowaniach z długim terminem ważności min. 12 miesięcy, możliwość długiego składowania materiału w stanie sterylnym (minimum 30 dni).</t>
    </r>
  </si>
  <si>
    <r>
      <rPr>
        <b/>
        <sz val="10"/>
        <color indexed="8"/>
        <rFont val="Arial"/>
        <family val="2"/>
      </rPr>
      <t>Papier miękki</t>
    </r>
    <r>
      <rPr>
        <sz val="10"/>
        <color indexed="8"/>
        <rFont val="Arial"/>
        <family val="2"/>
      </rPr>
      <t xml:space="preserve"> w kolorze niebieskim, charakteryzujący się następującymi parametrami: celuloza wiązana powierzchniowo, wzmocniona i mikrokrepowana - włókno celulozy uszczelnione lateksem o następującej charakterystyce wytrzymałościowej: zawartość chlorków ≤ 0,018%, zawartość siarczanów ≤ 0,016 %, wytrzymałość na rozciąganie liniowe na sucho w kierunku walcowania nie mniej niż 2,5 kN/m; w kierunku poprzecznym nie mniej niż 1,7 kN/m,  wytrzymałość na rozciąganie liniowe na mokro w kierunku walcowania nie mniej niż 1,2 kN/m; w kierunku  poprzecznym nie mniej niż 0,8 kN/m wytrzymałość na przepuklenie nie mniej niż 180 kPa na sucho i 105  kPa na mokro, gramatura nominalna 60 g/m2  ± 5% (PN EN 868-2). </t>
    </r>
  </si>
  <si>
    <r>
      <rPr>
        <b/>
        <sz val="10"/>
        <color indexed="8"/>
        <rFont val="Arial"/>
        <family val="2"/>
      </rPr>
      <t xml:space="preserve">Włóknina sterylizacyjna niebieska, </t>
    </r>
    <r>
      <rPr>
        <sz val="10"/>
        <color indexed="8"/>
        <rFont val="Arial"/>
        <family val="2"/>
      </rPr>
      <t>celuloza wiązana powierzchniowo i mikrokrepowana-włókno celulozy uszczelnine lateksem, wzmocnione włóknem syntetycznym, kolor niebieski, zawartość chlorków nie więcej niż 0,015%, zawartość siarczanów nie więcej niż 0,01%, wytrzymałość na rozciąganie liniowe na sucho w kierunku walcowania nie mniej niż 2,0 kN/m; w kierunku poprzecznym nie mniej niż 0,9 kN/m, wytrzymałość na przepuklinie nie mniej niż 220 kPa na sucho i 170 kPa na mokro, niezwilżalność roztworem soli fizjologicznej niemniej niż 90 min, wydłużenie do zerwania min. 10% w obu kierunkach, wytrzymałość na rozdarcie niemniej niż 1300 mN w kierunku walcowania oraz niemniej niż 1900 w kierunku poprzecznym, gramatura nominalna 60g/m2  +/5% (PN EN 868-2).</t>
    </r>
  </si>
  <si>
    <r>
      <rPr>
        <b/>
        <sz val="10"/>
        <color indexed="8"/>
        <rFont val="Arial"/>
        <family val="2"/>
      </rPr>
      <t xml:space="preserve">Opakowanie typu SMX o gramaturze 75 g/m2, </t>
    </r>
    <r>
      <rPr>
        <sz val="10"/>
        <color indexed="8"/>
        <rFont val="Arial"/>
        <family val="2"/>
      </rPr>
      <t>Połączone warstwy polipropylenowe(PP) – trzy typu splątane włókna (S) oraz dwie typu stopiona warstwa przepuszczalna (M) tworzące strukturę SSMMS,  kolor niebieski, zapewniające wytrzymałą i pewną barierę  mikrobiologiczną charakteryzujące się następującymi cechami i parametrami: kolor niebieski, możliwość stosowania dla opakowywania wyrobów sterylizowanych parą wodną, tlenkiem etylenu, formaldehydem lub plazmą, możliwość stosowania, gdy wymagana jest konieczność użycia szczególnie wytrzymałego opakowania. Gramatura 75 g/m2, wytrzymałość na rozciąganie wzdłużne 207 N, wytrzymałość na rozciąganie poprzeczne 168 N, wytrzymałość na rozdarcie wzdłużne) 82 N, wytrzymałość na rozdarcie poprzeczne) 67 N, odporność na zwilżanie wodą 623 mm H20, przepuszczalność powietrza 0,15 m3/m2/s.</t>
    </r>
  </si>
  <si>
    <r>
      <rPr>
        <b/>
        <sz val="10"/>
        <color indexed="8"/>
        <rFont val="Arial"/>
        <family val="2"/>
      </rPr>
      <t>Przekładane opakowanie sterylizacyjne.</t>
    </r>
    <r>
      <rPr>
        <sz val="10"/>
        <color indexed="8"/>
        <rFont val="Arial"/>
        <family val="2"/>
      </rPr>
      <t xml:space="preserve"> Opakowanie charakteryzujące się następującymi cechami i parametrami: przekładane opakowanie sterylizacyjne arkuszowe składające się z niebieskiego opakowania wykonanego  z połączonych warstw  polipropylenowych (PP): trzy typu splątane włókna oraz dwie typu stopiona warstwa przepuszczalna o parametrach: gramatura  47 g/m2, wytrzymałość na rozciąganie  w kierunku wytwarzania 115 N, wytrzymałość na rozciąganie w poprzek kierunku wytwarzania  94 N, rozciąganie  w kierunku wytwarzania 66%, rozciąganie w poprzek kierunku wytwarzania  86%, wytrzymałość na rozdarcie w  kierunku wytwarzania 56 N, wytrzymałość na rozdarcie w poprzek kierunku wytwarzania 42 N, odporność na zwilżanie wodą  470 mm H20, przepuszczalność powietrza 0,33 m3/m2/s oraz z zielonej włókniny wykonanej z  celulozy  wzmocnionej włóknem syntetycznym o parametrach: zawartość chlorków nie więcej niż 0,015%, zawartość siarczanów nie więcej niż 0,177 %, wytrzymałość na rozciąganie liniowe na sucho w kierunku walcowania niemniej niż 1,5 kN/m, w kierunku poprzecznym niemniej niż 1,1  kN/m, wytrzymałość na rozciąganie liniowe na mokro w kierunku walcowania niemniej niż 0,95 kN/m w kierunku poprzecznym niemniej niż 0,7 kN/m, wytrzymałość na przepuklenie nie mniej niż na sucho 175  kPa na mokro 130 kPa wydłużenie do zerwania w kierunku walcowania min 8 % w kierunku poprzecznym  min 12 % gramatura nominalna 52 g/m2  ± 5% , wytrzymałość na rozdarcie nie mniej niż w kierunku walcowania 1000 mN ,w kierunku poprzecznym, 1100 mN. </t>
    </r>
  </si>
  <si>
    <t>Załączyć</t>
  </si>
  <si>
    <t>Potwierdzenie powyższych parametrów w postaci karty charakterystyki wytrzymałościowej wydanej przez producenta (nie dystrybutora).</t>
  </si>
  <si>
    <t>Potwierdzenie zgodności z aktualnie obowiązującymi  normami.</t>
  </si>
  <si>
    <t>Termin ważności min. 12 miesięcy od zakupu.</t>
  </si>
  <si>
    <t>Szkolenie personelu użytkującego wskazany asortyment.</t>
  </si>
  <si>
    <t>Producent nr katalogowy</t>
  </si>
  <si>
    <t xml:space="preserve">Ilość P </t>
  </si>
  <si>
    <t>Cena brutto</t>
  </si>
  <si>
    <t>Rękawy papierowo-foliowe</t>
  </si>
  <si>
    <t>5 cm x 200 m bez zakładki</t>
  </si>
  <si>
    <t>rolka</t>
  </si>
  <si>
    <t>7,5 cm x 200 m bez zakładki</t>
  </si>
  <si>
    <t>10 cm x 200 m bez zakładki</t>
  </si>
  <si>
    <t>12,5 cm x 200 m bez zakładki</t>
  </si>
  <si>
    <t>15 cm x 200 m bez zakładki</t>
  </si>
  <si>
    <t>20 cm x 200 m bez zakładki</t>
  </si>
  <si>
    <t>25 cm x 200 m bez zakładki</t>
  </si>
  <si>
    <t>30 cm x 200 m bez zakładki</t>
  </si>
  <si>
    <t>35 cm x 200 m bez zakładki</t>
  </si>
  <si>
    <t>15 cm x 5 cm x 100 m z zakładką</t>
  </si>
  <si>
    <t>20 cm x 5,5 cm x 100 m z zakładką</t>
  </si>
  <si>
    <t>25 cm  x 6,5 cm x 100 m z zakładką</t>
  </si>
  <si>
    <t>35 cm x 8 cm x 100 m z zakładką</t>
  </si>
  <si>
    <t>40 cm x 8 cm x 100 m z zakładką</t>
  </si>
  <si>
    <t>Torebki papierowo-foliowe</t>
  </si>
  <si>
    <t>15 cm x 27 cm bez zakładki,  opakowanie 1800 szt.</t>
  </si>
  <si>
    <t>opak.</t>
  </si>
  <si>
    <t>20,5 cm x 27 cm bez zakładki,  opakowanie 600 szt.</t>
  </si>
  <si>
    <t>Pisak do opisywania pakietów odporny na czynniki sterylizacji parowej. Kolor czarny, cienki</t>
  </si>
  <si>
    <t>Sprawdzian zgrzewu do kontroli zgrzewarek.
Opakowanie po 250 szt</t>
  </si>
  <si>
    <t>WYMAGANE  PARAMETRY</t>
  </si>
  <si>
    <t xml:space="preserve">Rękaw papierowo-foliowy ze wskaźnikiem do sterylizacji parowej  o wykonaniu zgodnym z aktualnie obowiązującymi normami:  ISO 11607-1,  ISO 11607-2 , EN 868-3 , EN 868-5 lub dokumentami równoważnymi. </t>
  </si>
  <si>
    <r>
      <rPr>
        <b/>
        <sz val="10"/>
        <color indexed="8"/>
        <rFont val="Arial"/>
        <family val="2"/>
      </rPr>
      <t>Papier</t>
    </r>
    <r>
      <rPr>
        <sz val="10"/>
        <color indexed="8"/>
        <rFont val="Arial"/>
        <family val="2"/>
      </rPr>
      <t xml:space="preserve"> o gramaturze 70 g/m2 (PN EN 868-3), parametry wytrzymałościowe: </t>
    </r>
    <r>
      <rPr>
        <b/>
        <sz val="10"/>
        <color indexed="8"/>
        <rFont val="Arial"/>
        <family val="2"/>
      </rPr>
      <t>zawartość</t>
    </r>
    <r>
      <rPr>
        <sz val="10"/>
        <color indexed="8"/>
        <rFont val="Arial"/>
        <family val="2"/>
      </rPr>
      <t xml:space="preserve">: chlorków nie więcej niż 0,05%,  siarczanów nie więcej niż 0,25 %,  </t>
    </r>
    <r>
      <rPr>
        <b/>
        <sz val="10"/>
        <color indexed="8"/>
        <rFont val="Arial"/>
        <family val="2"/>
      </rPr>
      <t xml:space="preserve">wytrzymałość </t>
    </r>
    <r>
      <rPr>
        <sz val="10"/>
        <color indexed="8"/>
        <rFont val="Arial"/>
        <family val="2"/>
      </rPr>
      <t xml:space="preserve">na przedarcie niemniej niż 700 mN w obu kierunkach,  na przepuklenie; na sucho niemniej niż 400 kPa, na mokro niemniej niż 70  kPa, na rozciąganie liniowe na mokro w kierunku walcowania niemniej niż 1,6  kN/m; w kierunku poprzecznym niemniej niż 1,3 kN/m. </t>
    </r>
    <r>
      <rPr>
        <b/>
        <sz val="10"/>
        <color indexed="8"/>
        <rFont val="Arial"/>
        <family val="2"/>
      </rPr>
      <t>niezwilżalność</t>
    </r>
    <r>
      <rPr>
        <sz val="10"/>
        <color indexed="8"/>
        <rFont val="Arial"/>
        <family val="2"/>
      </rPr>
      <t xml:space="preserve"> wodą minimum  28 s</t>
    </r>
  </si>
  <si>
    <r>
      <rPr>
        <b/>
        <sz val="10"/>
        <color indexed="8"/>
        <rFont val="Arial"/>
        <family val="2"/>
      </rPr>
      <t>folia</t>
    </r>
    <r>
      <rPr>
        <sz val="10"/>
        <color indexed="8"/>
        <rFont val="Arial"/>
        <family val="2"/>
      </rPr>
      <t xml:space="preserve"> co najmniej ośmiowarstwowa  nie licząc warstwy kleju, przezroczysta, bez rozwarstwień, bez substancji toksycznych i porów,  grubość nie większa niż 52 μm,  zgrzewalna w temperaturze 165 – 200 0C,  wytrzymałość na rozdarcie w obu kierunkach nie mniejsza niż 300 mN,  elastyczna [wydłużenie nie mniej niż 70%,  </t>
    </r>
  </si>
  <si>
    <r>
      <rPr>
        <b/>
        <sz val="10"/>
        <color indexed="8"/>
        <rFont val="Arial"/>
        <family val="2"/>
      </rPr>
      <t>Pozostałe wymagania</t>
    </r>
    <r>
      <rPr>
        <sz val="10"/>
        <color indexed="8"/>
        <rFont val="Arial"/>
        <family val="2"/>
      </rPr>
      <t>: wszystkie napisy i testy poza przestrzenią pakowania po stronie przedniej – strona folii,  wskaźnik procesu sterylizacji parowej,  powierzchnia wskaźnika procesu sterylizacji ≥ 100 mm2,  jednoznacznie oznaczony kierunek otwierania  ze względów techniczno-higienicznych rękawy są nawinięte na rolkę folią na zewnątrz,  Ze względu na wymagania procedury zgrzewania wszystkie rękawy muszą pochodzić od jednego producenta. Brak naniesionych na rękawach oznaczeń CE oraz symboli oznaczających „wyrób jednorazowego użytku” Tolerancja rozmiarów +/- 10mm. Zgrzew na rękawach wykonywany w sposób ciągły.</t>
    </r>
  </si>
  <si>
    <t xml:space="preserve">Potwierdzenie liczby warstw folii wydane przez niezależną akredytowaną jednostkę certyfikującą. </t>
  </si>
  <si>
    <t>Charakterystykę folii wydaną przez jej producenta w celu potwierdzenia i oceny parametrów wytrzymałościowych</t>
  </si>
  <si>
    <t>Potwierdzenie wydane przez niezależną organizację o zgodności z normą EN 868-5 lub z dokumentem równoważnym systemu bariery sterylnej utworzonej przez reprezentatywne opakowanie wykonane z surowców (papier i folia) o parametrach wytrzymałościowych opisanych powyżej.</t>
  </si>
  <si>
    <t>Nazwa Producent nr katalog.</t>
  </si>
  <si>
    <t xml:space="preserve">Cena      netto </t>
  </si>
  <si>
    <t>Niezawierający niebezpiecznych substancji toksycznych ani krwi test kontroli skuteczności mycia mechanicznego w formie plastikowego arkusza, substancja testowa - zgodna z ISO/TS 15883-5 - umieszczona warstwowo z dwóch stron arkusza w czterech różnych punktach Arkusz testowy  do zastosowania z uchwytem  zapewniającym kontrolę procesu mycia z czterech różnych kierunków. Odczyt wyniku testu  natychmiastowy, łatwy i jednoznaczny w interpretacji. Oświadczenie producenta testu o możliwości stosowania w myjce ultradźwiękowej. Poświadczony aktualnym dokumentem  producenta brak zawartości niebezpiecznych substancji toksycznych. W opakowaniu  100 szt.. Produkt zarejestrowany jako wyrób medyczny, oznaczenie CE na każdym opakowaniu.</t>
  </si>
  <si>
    <t>Niezawierający niebezpiecznych substancji toksycznych, nieprzylepny wskaźnik  chemiczny do kontroli dezynfekcji termicznej w myjni-dezynfektorze w zakresie parametrów: 93°C – 10 min, integracja krytycznych parametrów procesu (czas, temperatura ) powoduje jednoznaczną zmianę przebarwienia substancji wskaźnikowej w polu testowym, jednoznaczna, łatwa interpretacja wyniku. Spełniający wymagania normy EN ISO 11140-1 we wszystkich punktach, które dotyczą, w tym zakres tolerancji na czas i temperaturę odpowiadający typowi 6 wg EN ISO 11140-1 (na każdym wskaźniku i/lub każdym opakowaniu nadrukowany nr normy i typ wskaźnika). Poświadczony aktualnym dokumentem  producenta brak zawartości niebezpiecznych substancji toksycznych. W opakowaniu  100 szt. Produkt zarejestrowany jako wyrób medyczny, oznaczenie CE na każdym opakowaniu.</t>
  </si>
  <si>
    <t>Niezawierający niebezpiecznych substancji toksycznych, nieprzylepny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 Spełniający wymagania normy EN ISO 11140-1 we wszystkich punktach, które dotyczą, w tym zakres tolerancji na czas i temperaturę odpowiadający typowi 6 wg EN ISO 11140-1 (na każdym wskaźniku i/lub każdym opakowaniu nadrukowany nr normy i typ wskaźnika). Poświadczony aktualnym dokumentem  producenta brak zawartości niebezpiecznych substancji toksycznych. W opakowaniu 100 szt. Produkt zarejestrowany jako wyrób medyczny, oznaczenie CE na każdym opakowaniu.</t>
  </si>
  <si>
    <t>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5-10 sekund z jasnożółtej na niebieską. Intensywność przebarwienia wzrasta wraz ze stopniem zanieczyszczenia. Test nie wymaga inkubacji, wykrywa pozostałości białkowe na poziomie 1µg. W opakowaniu 25 szt</t>
  </si>
  <si>
    <t>Uchwyt wielokrotnego użytku, wykonany ze stali nierdzewnej, do utrzymania arkusza testowego wskaźnika kontroli mycia mechanicznego, umożliwiający kontrolę procesu mycia z czterech różnych kierunków. Uchwyt w postaci "klipsa", otwierany w celu łatwego umieszczania i wyciągania arkusza testowego.Produkt zarejestrowany jako wyrób medyczny, oznaczenie CE na każdym opakowaniu.</t>
  </si>
  <si>
    <t xml:space="preserve">                                                                                                            RAZEM</t>
  </si>
  <si>
    <t>Do oferty należy dołączyć ulotki informacyjne producenta dotyczące wskaźników, oraz do poz. 2,3 aktualny dokument producenta o braku zawartości niebezpiecznych substancji toksycznych.</t>
  </si>
  <si>
    <t>Pakiet 5. Wskaźniki do kontroli sterylizacji tlenkiem etylenu.</t>
  </si>
  <si>
    <t>Opis</t>
  </si>
  <si>
    <t>Cena        netto</t>
  </si>
  <si>
    <t>Wskaźnik chemiczny do kontroli sterylizacji tlenkiem etylenu typu 4 wg normy ISO 11140-1 wg normy,perforowany,z liniowym ułożeniem substancji wskaźnikowej na długości min. 6cm;   Nie emitujący substancji toksycznych. Wszystkie cykle i technologie EO.  Opakowanie po 480szt</t>
  </si>
  <si>
    <t>Wskaźnik biologiczny fiolkowy  o szybkim odczycie do EO. Wykrycie aktywności metabolicznej spor/wynik pozytywny po ok 30 min. inkubacji. Ostateczny odczyt wyniku negatywnego/zabicie bakterii po 4 godzinach inkubacji. Wykrycie przez odczyt automatyczny fluorescencji  w autoczytniku poprzez  wskazanie koloru na wyświetlaczu. Zmiana koloru pożywki w przypadku nieprawidłowego wyniku łatwa w interpretacji z zielonego na żółty. Nakrętka wskaźnika w kolorze zielonym. Na fiolce repozycjonowalna nierwąca się naklejka ze wskaźnikiem chemicznym i miejscem do opisu. Zgodność z normą referencyjną potwierdzona certyfikatem niezależnej jednostki notyfikowanej. Opakowanie po 50 szt</t>
  </si>
  <si>
    <t>Oryginalne naboje gazowe do sterylizatora 3M Steri Vac 5GS dopuszczone przez producenta na podstawie oświadczenia producenta, zawierające 100 gram czystego EO.</t>
  </si>
  <si>
    <t>Oryginalny papier do drukarki sterylizatora gazowego 3M Steri Vac 5GS (model po 2000 r.). Rolka 7.9 mm x 30 m. Opakowanie po 2 rolki.</t>
  </si>
  <si>
    <t>Termin ważności poszczególnych artykułów minimum 1 rok od daty dostawy.</t>
  </si>
  <si>
    <t>Zaoferowane testy biologiczne szybkiego odczytu muszą być kompatybilne z inkubatorem ATTEST AUTO-READER firmy 3M</t>
  </si>
  <si>
    <t>L.p.</t>
  </si>
  <si>
    <t>Nazwa pakietu</t>
  </si>
  <si>
    <t xml:space="preserve">     Wartość netto</t>
  </si>
  <si>
    <t xml:space="preserve">      Wartość brutto</t>
  </si>
  <si>
    <t>Wskaźniki do kontroli procesu sterylizacji  i inne materiały zużywalne w CS.</t>
  </si>
  <si>
    <t>Opakowania sterylizacyjne – papier i włóknina sterylizacyjna.</t>
  </si>
  <si>
    <t>Opakowania sterylizacyjne   -   rękaw papierowo-foliowy, torebki papierowo-foliowe.</t>
  </si>
  <si>
    <t>Testy monitorowania mycia i dezynfekcji.</t>
  </si>
  <si>
    <t>Wskaźniki do kontroli sterylizacji tlenkiem etylenu</t>
  </si>
  <si>
    <t>Razem</t>
  </si>
  <si>
    <t>Koperty dokumentacyjne dwustronne przystosowane do etykiet  i wskaźników używanych w kontroli procesu mycia i  dezynfekcji termicznej  wymienionych powyżej dla dwóch  myjni- w opakowaniach po 100 szt.</t>
  </si>
  <si>
    <t xml:space="preserve"> Pakiet nr 1  Wskaźniki do kontroli procesu sterylizacji  i inne materiały zużywalne w CS.  </t>
  </si>
  <si>
    <t>Wskaźnik kontroli procesów mycia w myjni ulltradźwiekowej zgodny z nomrą ISO 15883-5 1op/200 szt</t>
  </si>
  <si>
    <r>
      <t xml:space="preserve">Pakiet nr 2    Opakowania sterylizacyjne – papier i włóknina sterylizacyjna. </t>
    </r>
    <r>
      <rPr>
        <b/>
        <sz val="14"/>
        <color indexed="10"/>
        <rFont val="Times New Roman"/>
        <family val="1"/>
      </rPr>
      <t xml:space="preserve"> </t>
    </r>
  </si>
  <si>
    <t xml:space="preserve">Pakiet nr 4  Testy monitorowania mycia i dezynfekcji  </t>
  </si>
  <si>
    <t>Pakiet nr 3 Opakowania sterylizacyjne   - rękawy papierowo-foliowe, torebki papierowo-foliowe</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</si>
</sst>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zł-415];[Red]\-#,##0.00\ [$zł-415]"/>
    <numFmt numFmtId="167" formatCode="dd\ mmm"/>
    <numFmt numFmtId="168" formatCode="#,##0.00&quot; zł&quot;"/>
    <numFmt numFmtId="169" formatCode="\ #,##0.00&quot;    &quot;;\-#,##0.00&quot;    &quot;;&quot; -&quot;00&quot;    &quot;;\ @\ "/>
    <numFmt numFmtId="170" formatCode="#,##0.00&quot; zł&quot;;[Red]\-#,##0.00&quot; zł&quot;"/>
    <numFmt numFmtId="171" formatCode="#,##0.00&quot;     &quot;"/>
    <numFmt numFmtId="172" formatCode="[$-415]dddd\,\ d\ mmmm\ yyyy"/>
  </numFmts>
  <fonts count="69">
    <font>
      <sz val="11"/>
      <color indexed="8"/>
      <name val="Czcionka tekstu podstawowego"/>
      <family val="0"/>
    </font>
    <font>
      <sz val="10"/>
      <name val="Arial"/>
      <family val="0"/>
    </font>
    <font>
      <b/>
      <i/>
      <sz val="16"/>
      <color indexed="8"/>
      <name val="Czcionka tekstu podstawowego"/>
      <family val="0"/>
    </font>
    <font>
      <b/>
      <i/>
      <u val="single"/>
      <sz val="11"/>
      <color indexed="8"/>
      <name val="Czcionka tekstu podstawowego"/>
      <family val="0"/>
    </font>
    <font>
      <b/>
      <sz val="14"/>
      <color indexed="8"/>
      <name val="Times New Roman"/>
      <family val="1"/>
    </font>
    <font>
      <b/>
      <sz val="14"/>
      <color indexed="10"/>
      <name val="Times New Roman"/>
      <family val="1"/>
    </font>
    <font>
      <b/>
      <sz val="11"/>
      <color indexed="8"/>
      <name val="Times New Roman"/>
      <family val="1"/>
    </font>
    <font>
      <sz val="11"/>
      <color indexed="8"/>
      <name val="Arial"/>
      <family val="2"/>
    </font>
    <font>
      <sz val="11"/>
      <color indexed="10"/>
      <name val="Arial"/>
      <family val="2"/>
    </font>
    <font>
      <b/>
      <sz val="11"/>
      <color indexed="8"/>
      <name val="Arial"/>
      <family val="2"/>
    </font>
    <font>
      <sz val="11"/>
      <name val="Arial"/>
      <family val="2"/>
    </font>
    <font>
      <sz val="12"/>
      <color indexed="8"/>
      <name val="Arial"/>
      <family val="2"/>
    </font>
    <font>
      <sz val="8"/>
      <color indexed="8"/>
      <name val="Arial"/>
      <family val="2"/>
    </font>
    <font>
      <b/>
      <sz val="8"/>
      <color indexed="8"/>
      <name val="Arial"/>
      <family val="2"/>
    </font>
    <font>
      <b/>
      <sz val="12"/>
      <color indexed="8"/>
      <name val="Times New Roman"/>
      <family val="1"/>
    </font>
    <font>
      <sz val="11"/>
      <color indexed="8"/>
      <name val="Times New Roman"/>
      <family val="1"/>
    </font>
    <font>
      <b/>
      <sz val="12"/>
      <color indexed="8"/>
      <name val="Arial"/>
      <family val="2"/>
    </font>
    <font>
      <sz val="10"/>
      <color indexed="8"/>
      <name val="Times New Roman"/>
      <family val="1"/>
    </font>
    <font>
      <sz val="10"/>
      <color indexed="8"/>
      <name val="Arial"/>
      <family val="2"/>
    </font>
    <font>
      <b/>
      <sz val="10"/>
      <color indexed="8"/>
      <name val="Arial"/>
      <family val="2"/>
    </font>
    <font>
      <b/>
      <u val="single"/>
      <sz val="10"/>
      <color indexed="8"/>
      <name val="Arial"/>
      <family val="2"/>
    </font>
    <font>
      <sz val="10"/>
      <color indexed="10"/>
      <name val="Arial"/>
      <family val="2"/>
    </font>
    <font>
      <sz val="12"/>
      <color indexed="8"/>
      <name val="Times New Roman"/>
      <family val="1"/>
    </font>
    <font>
      <i/>
      <sz val="11"/>
      <color indexed="23"/>
      <name val="Calibri"/>
      <family val="2"/>
    </font>
    <font>
      <sz val="14"/>
      <color indexed="8"/>
      <name val="Times New Roman"/>
      <family val="1"/>
    </font>
    <font>
      <sz val="9"/>
      <color indexed="8"/>
      <name val="Calibri"/>
      <family val="2"/>
    </font>
    <font>
      <sz val="9"/>
      <color indexed="8"/>
      <name val="Arial"/>
      <family val="2"/>
    </font>
    <font>
      <b/>
      <sz val="11"/>
      <color indexed="8"/>
      <name val="Calibri"/>
      <family val="2"/>
    </font>
    <font>
      <sz val="14"/>
      <color indexed="8"/>
      <name val="Czcionka tekstu podstawowego"/>
      <family val="0"/>
    </font>
    <font>
      <b/>
      <sz val="16"/>
      <color indexed="8"/>
      <name val="Czcionka tekstu podstawowego1"/>
      <family val="0"/>
    </font>
    <font>
      <sz val="8"/>
      <color indexed="8"/>
      <name val="Times New Roman"/>
      <family val="1"/>
    </font>
    <font>
      <b/>
      <sz val="8"/>
      <color indexed="8"/>
      <name val="Times New Roman"/>
      <family val="1"/>
    </font>
    <font>
      <b/>
      <sz val="11"/>
      <color indexed="8"/>
      <name val="Czcionka tekstu podstawowego"/>
      <family val="0"/>
    </font>
    <font>
      <sz val="11"/>
      <name val="Calibri"/>
      <family val="2"/>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style="thin"/>
      <top style="thin">
        <color indexed="8"/>
      </top>
      <bottom style="thin">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9" fontId="0" fillId="0" borderId="0" applyFill="0" applyBorder="0" applyAlignment="0" applyProtection="0"/>
    <xf numFmtId="164" fontId="1" fillId="0" borderId="0" applyFill="0" applyBorder="0" applyAlignment="0" applyProtection="0"/>
    <xf numFmtId="0" fontId="23"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2" fillId="0" borderId="0" applyNumberFormat="0" applyBorder="0" applyProtection="0">
      <alignment horizontal="center" textRotation="90"/>
    </xf>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27" borderId="1" applyNumberFormat="0" applyAlignment="0" applyProtection="0"/>
    <xf numFmtId="9" fontId="1" fillId="0" borderId="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3" fillId="0" borderId="0" applyNumberFormat="0" applyBorder="0" applyProtection="0">
      <alignment/>
    </xf>
    <xf numFmtId="166" fontId="3" fillId="0" borderId="0" applyBorder="0" applyProtection="0">
      <alignment/>
    </xf>
    <xf numFmtId="0" fontId="66" fillId="32" borderId="0" applyNumberFormat="0" applyBorder="0" applyAlignment="0" applyProtection="0"/>
  </cellStyleXfs>
  <cellXfs count="221">
    <xf numFmtId="0" fontId="0" fillId="0" borderId="0" xfId="0" applyAlignment="1">
      <alignment/>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9" fontId="6"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9"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0" fontId="7" fillId="0" borderId="10" xfId="0" applyFont="1" applyBorder="1" applyAlignment="1">
      <alignment horizontal="left" vertical="center" wrapText="1" shrinkToFit="1"/>
    </xf>
    <xf numFmtId="3" fontId="7" fillId="0" borderId="10" xfId="0" applyNumberFormat="1" applyFont="1" applyBorder="1" applyAlignment="1">
      <alignment horizontal="center" vertical="center" wrapText="1"/>
    </xf>
    <xf numFmtId="0" fontId="10" fillId="33" borderId="10"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9" fontId="7" fillId="33"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0" fontId="7" fillId="0" borderId="10" xfId="0" applyFont="1" applyBorder="1" applyAlignment="1">
      <alignment vertical="center" wrapText="1"/>
    </xf>
    <xf numFmtId="0" fontId="11" fillId="0" borderId="10" xfId="0" applyFont="1" applyBorder="1" applyAlignment="1">
      <alignment horizontal="center" vertical="center" wrapText="1"/>
    </xf>
    <xf numFmtId="0" fontId="11" fillId="33" borderId="10" xfId="0" applyFont="1" applyFill="1" applyBorder="1" applyAlignment="1">
      <alignment horizontal="center" vertical="center" wrapText="1"/>
    </xf>
    <xf numFmtId="168" fontId="9" fillId="0" borderId="10" xfId="0" applyNumberFormat="1" applyFont="1" applyBorder="1" applyAlignment="1">
      <alignment horizontal="center" vertical="center"/>
    </xf>
    <xf numFmtId="0" fontId="12" fillId="0" borderId="0" xfId="0" applyFont="1" applyAlignment="1">
      <alignment/>
    </xf>
    <xf numFmtId="0" fontId="13" fillId="0" borderId="0" xfId="0" applyFont="1" applyAlignment="1">
      <alignment wrapText="1"/>
    </xf>
    <xf numFmtId="0" fontId="12" fillId="0" borderId="0" xfId="0" applyFont="1" applyAlignment="1">
      <alignment horizontal="center" wrapText="1"/>
    </xf>
    <xf numFmtId="0" fontId="13" fillId="0" borderId="0" xfId="0" applyFont="1" applyAlignment="1">
      <alignment horizontal="center" wrapText="1"/>
    </xf>
    <xf numFmtId="9" fontId="12" fillId="0" borderId="0" xfId="0" applyNumberFormat="1" applyFont="1" applyAlignment="1">
      <alignment horizontal="center" vertical="center"/>
    </xf>
    <xf numFmtId="2" fontId="12" fillId="0" borderId="0" xfId="0" applyNumberFormat="1" applyFont="1" applyAlignment="1">
      <alignment horizontal="center" vertical="center"/>
    </xf>
    <xf numFmtId="2" fontId="12" fillId="0" borderId="0" xfId="0" applyNumberFormat="1" applyFont="1" applyAlignment="1">
      <alignment/>
    </xf>
    <xf numFmtId="0" fontId="12" fillId="0" borderId="0" xfId="0" applyFont="1" applyAlignment="1">
      <alignment vertical="top"/>
    </xf>
    <xf numFmtId="0" fontId="0" fillId="0" borderId="0" xfId="0" applyAlignment="1">
      <alignment vertical="top"/>
    </xf>
    <xf numFmtId="0" fontId="0" fillId="0" borderId="0" xfId="0" applyAlignment="1">
      <alignment vertical="center"/>
    </xf>
    <xf numFmtId="0" fontId="14" fillId="0" borderId="10" xfId="0" applyFont="1" applyBorder="1" applyAlignment="1">
      <alignment horizontal="center" vertical="center"/>
    </xf>
    <xf numFmtId="4" fontId="6" fillId="0" borderId="10" xfId="0" applyNumberFormat="1" applyFont="1" applyBorder="1" applyAlignment="1">
      <alignment horizontal="center" vertical="center" wrapText="1"/>
    </xf>
    <xf numFmtId="0" fontId="6" fillId="0" borderId="12" xfId="0" applyFont="1" applyBorder="1" applyAlignment="1">
      <alignment horizontal="center" vertical="center"/>
    </xf>
    <xf numFmtId="0" fontId="6" fillId="33"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15" fillId="0" borderId="0" xfId="0" applyFont="1" applyAlignment="1">
      <alignment vertical="center"/>
    </xf>
    <xf numFmtId="0" fontId="7" fillId="0" borderId="10" xfId="0" applyFont="1" applyFill="1" applyBorder="1" applyAlignment="1">
      <alignment horizontal="left" vertical="top" wrapText="1"/>
    </xf>
    <xf numFmtId="0" fontId="7" fillId="0" borderId="10" xfId="0" applyFont="1" applyBorder="1" applyAlignment="1">
      <alignment vertical="top" wrapText="1"/>
    </xf>
    <xf numFmtId="0" fontId="7" fillId="0" borderId="10" xfId="0" applyFont="1" applyBorder="1" applyAlignment="1">
      <alignment vertical="top"/>
    </xf>
    <xf numFmtId="0" fontId="11" fillId="0" borderId="10" xfId="0" applyFont="1" applyBorder="1" applyAlignment="1">
      <alignment horizontal="center" vertical="center"/>
    </xf>
    <xf numFmtId="3" fontId="11" fillId="33"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2" fontId="11" fillId="33" borderId="10" xfId="0" applyNumberFormat="1" applyFont="1" applyFill="1" applyBorder="1" applyAlignment="1">
      <alignment horizontal="center" vertical="top"/>
    </xf>
    <xf numFmtId="169" fontId="11" fillId="0" borderId="10" xfId="42" applyFont="1" applyFill="1" applyBorder="1" applyAlignment="1" applyProtection="1">
      <alignment horizontal="center" vertical="top"/>
      <protection/>
    </xf>
    <xf numFmtId="4" fontId="11" fillId="0" borderId="10" xfId="0" applyNumberFormat="1" applyFont="1" applyBorder="1" applyAlignment="1">
      <alignment horizontal="center" vertical="top"/>
    </xf>
    <xf numFmtId="3" fontId="11" fillId="33" borderId="10" xfId="0" applyNumberFormat="1" applyFont="1" applyFill="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left" vertical="top" wrapText="1"/>
    </xf>
    <xf numFmtId="0" fontId="9" fillId="0" borderId="10" xfId="0" applyFont="1" applyBorder="1" applyAlignment="1">
      <alignment vertical="top"/>
    </xf>
    <xf numFmtId="0" fontId="7" fillId="0" borderId="13" xfId="0" applyFont="1" applyBorder="1" applyAlignment="1">
      <alignment vertical="top"/>
    </xf>
    <xf numFmtId="0" fontId="11" fillId="33" borderId="13" xfId="0" applyFont="1" applyFill="1" applyBorder="1" applyAlignment="1">
      <alignment horizontal="center" vertical="center" wrapText="1"/>
    </xf>
    <xf numFmtId="3" fontId="16" fillId="0" borderId="13" xfId="0" applyNumberFormat="1" applyFont="1" applyBorder="1" applyAlignment="1">
      <alignment horizontal="center" vertical="center" wrapText="1"/>
    </xf>
    <xf numFmtId="2" fontId="11" fillId="33" borderId="10" xfId="0" applyNumberFormat="1" applyFont="1" applyFill="1" applyBorder="1" applyAlignment="1">
      <alignment horizontal="center" vertical="center"/>
    </xf>
    <xf numFmtId="0" fontId="9" fillId="0" borderId="14" xfId="0" applyFont="1" applyFill="1" applyBorder="1" applyAlignment="1">
      <alignment vertical="center"/>
    </xf>
    <xf numFmtId="4" fontId="9" fillId="0" borderId="10" xfId="0" applyNumberFormat="1" applyFont="1" applyBorder="1" applyAlignment="1">
      <alignment horizontal="center" vertical="center"/>
    </xf>
    <xf numFmtId="0" fontId="16" fillId="33" borderId="15" xfId="0" applyFont="1" applyFill="1" applyBorder="1" applyAlignment="1">
      <alignment/>
    </xf>
    <xf numFmtId="0" fontId="16" fillId="33" borderId="0" xfId="0" applyFont="1" applyFill="1" applyBorder="1" applyAlignment="1">
      <alignment/>
    </xf>
    <xf numFmtId="0" fontId="16" fillId="33" borderId="0" xfId="0" applyFont="1" applyFill="1" applyBorder="1" applyAlignment="1">
      <alignment wrapText="1"/>
    </xf>
    <xf numFmtId="4" fontId="16" fillId="33" borderId="0" xfId="0" applyNumberFormat="1" applyFont="1" applyFill="1" applyBorder="1" applyAlignment="1">
      <alignment wrapText="1"/>
    </xf>
    <xf numFmtId="9" fontId="16" fillId="33" borderId="0" xfId="0" applyNumberFormat="1" applyFont="1" applyFill="1" applyBorder="1" applyAlignment="1">
      <alignment/>
    </xf>
    <xf numFmtId="0" fontId="17" fillId="0" borderId="0" xfId="0" applyFont="1" applyAlignment="1">
      <alignment/>
    </xf>
    <xf numFmtId="0" fontId="18" fillId="0" borderId="0" xfId="0" applyFont="1" applyAlignment="1">
      <alignment vertical="top"/>
    </xf>
    <xf numFmtId="49" fontId="19" fillId="33" borderId="10" xfId="0" applyNumberFormat="1" applyFont="1" applyFill="1" applyBorder="1" applyAlignment="1">
      <alignment vertical="top" wrapText="1"/>
    </xf>
    <xf numFmtId="0" fontId="18" fillId="0" borderId="0" xfId="0" applyFont="1" applyAlignment="1">
      <alignment/>
    </xf>
    <xf numFmtId="0" fontId="18" fillId="0" borderId="0" xfId="0" applyFont="1" applyAlignment="1">
      <alignment wrapText="1"/>
    </xf>
    <xf numFmtId="4" fontId="18" fillId="0" borderId="0" xfId="0" applyNumberFormat="1" applyFont="1" applyAlignment="1">
      <alignment wrapText="1"/>
    </xf>
    <xf numFmtId="0" fontId="18" fillId="33" borderId="0" xfId="0" applyFont="1" applyFill="1" applyAlignment="1">
      <alignment/>
    </xf>
    <xf numFmtId="9" fontId="20" fillId="0" borderId="0" xfId="0" applyNumberFormat="1" applyFont="1" applyAlignment="1">
      <alignment vertical="top"/>
    </xf>
    <xf numFmtId="0" fontId="19" fillId="0" borderId="10" xfId="0" applyFont="1" applyBorder="1" applyAlignment="1">
      <alignment vertical="top" wrapText="1"/>
    </xf>
    <xf numFmtId="0" fontId="19" fillId="0" borderId="10" xfId="0" applyFont="1" applyFill="1" applyBorder="1" applyAlignment="1">
      <alignment vertical="top" wrapText="1"/>
    </xf>
    <xf numFmtId="0" fontId="19" fillId="0" borderId="0" xfId="0" applyFont="1" applyFill="1" applyBorder="1" applyAlignment="1">
      <alignment vertical="top" wrapText="1"/>
    </xf>
    <xf numFmtId="0" fontId="18" fillId="0" borderId="10" xfId="0" applyFont="1" applyBorder="1" applyAlignment="1">
      <alignment vertical="top"/>
    </xf>
    <xf numFmtId="0" fontId="18" fillId="0" borderId="0" xfId="0" applyFont="1" applyAlignment="1">
      <alignment vertical="top"/>
    </xf>
    <xf numFmtId="0" fontId="19" fillId="0" borderId="10" xfId="0" applyFont="1" applyBorder="1" applyAlignment="1">
      <alignment vertical="top" wrapText="1"/>
    </xf>
    <xf numFmtId="0" fontId="18" fillId="0" borderId="10" xfId="0" applyFont="1" applyBorder="1" applyAlignment="1">
      <alignment vertical="top" wrapText="1"/>
    </xf>
    <xf numFmtId="0" fontId="18" fillId="0" borderId="0" xfId="0" applyFont="1" applyBorder="1" applyAlignment="1">
      <alignment/>
    </xf>
    <xf numFmtId="4" fontId="18" fillId="0" borderId="0" xfId="0" applyNumberFormat="1" applyFont="1" applyBorder="1" applyAlignment="1">
      <alignment wrapText="1"/>
    </xf>
    <xf numFmtId="0" fontId="21" fillId="0" borderId="0" xfId="0" applyFont="1" applyBorder="1" applyAlignment="1">
      <alignment wrapText="1"/>
    </xf>
    <xf numFmtId="0" fontId="21" fillId="0" borderId="0" xfId="0" applyFont="1" applyBorder="1" applyAlignment="1">
      <alignment/>
    </xf>
    <xf numFmtId="0" fontId="21" fillId="33" borderId="0" xfId="0" applyFont="1" applyFill="1" applyBorder="1" applyAlignment="1">
      <alignment/>
    </xf>
    <xf numFmtId="9" fontId="21" fillId="0" borderId="0" xfId="0" applyNumberFormat="1" applyFont="1" applyBorder="1" applyAlignment="1">
      <alignment/>
    </xf>
    <xf numFmtId="0" fontId="18" fillId="0" borderId="0" xfId="0" applyFont="1" applyAlignment="1">
      <alignment/>
    </xf>
    <xf numFmtId="0" fontId="1" fillId="0" borderId="0" xfId="0" applyFont="1" applyAlignment="1">
      <alignment/>
    </xf>
    <xf numFmtId="0" fontId="18" fillId="0" borderId="1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14" fillId="0" borderId="10" xfId="0" applyFont="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22" fillId="0" borderId="0" xfId="0" applyFont="1" applyAlignment="1">
      <alignment horizontal="center" vertical="center"/>
    </xf>
    <xf numFmtId="0" fontId="7" fillId="0" borderId="10" xfId="0" applyFont="1" applyBorder="1" applyAlignment="1" applyProtection="1">
      <alignment horizontal="left" vertical="top" wrapText="1"/>
      <protection/>
    </xf>
    <xf numFmtId="0" fontId="7" fillId="0" borderId="16" xfId="0" applyFont="1" applyBorder="1" applyAlignment="1" applyProtection="1">
      <alignment horizontal="left" vertical="top" wrapText="1"/>
      <protection/>
    </xf>
    <xf numFmtId="0" fontId="7" fillId="0" borderId="17" xfId="0" applyFont="1" applyBorder="1" applyAlignment="1" applyProtection="1">
      <alignment horizontal="left" vertical="top" wrapText="1"/>
      <protection/>
    </xf>
    <xf numFmtId="0" fontId="7" fillId="0" borderId="17"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9" fillId="0" borderId="16" xfId="0" applyNumberFormat="1" applyFont="1" applyBorder="1" applyAlignment="1" applyProtection="1">
      <alignment horizontal="center" vertical="center"/>
      <protection/>
    </xf>
    <xf numFmtId="4" fontId="7" fillId="0" borderId="10" xfId="0" applyNumberFormat="1" applyFont="1" applyBorder="1" applyAlignment="1">
      <alignment horizontal="center" vertical="center"/>
    </xf>
    <xf numFmtId="4" fontId="7" fillId="0" borderId="10" xfId="42"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xf>
    <xf numFmtId="0" fontId="7" fillId="33" borderId="16" xfId="0" applyFont="1" applyFill="1" applyBorder="1" applyAlignment="1" applyProtection="1">
      <alignment horizontal="center" vertical="center"/>
      <protection/>
    </xf>
    <xf numFmtId="0" fontId="7" fillId="0" borderId="16" xfId="0" applyFont="1" applyBorder="1" applyAlignment="1">
      <alignment horizontal="left" vertical="top" wrapText="1"/>
    </xf>
    <xf numFmtId="0" fontId="10" fillId="0" borderId="10"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2" fontId="7" fillId="33" borderId="16" xfId="0" applyNumberFormat="1" applyFont="1" applyFill="1" applyBorder="1" applyAlignment="1">
      <alignment horizontal="center" vertical="center"/>
    </xf>
    <xf numFmtId="0" fontId="7" fillId="0" borderId="10" xfId="0" applyFont="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7" fillId="0" borderId="10" xfId="0" applyFont="1" applyBorder="1" applyAlignment="1">
      <alignment horizontal="left" vertical="top"/>
    </xf>
    <xf numFmtId="0" fontId="7" fillId="33" borderId="10" xfId="0" applyFont="1" applyFill="1" applyBorder="1" applyAlignment="1" applyProtection="1">
      <alignment horizontal="center" vertical="center" wrapText="1"/>
      <protection/>
    </xf>
    <xf numFmtId="4" fontId="9" fillId="0" borderId="16" xfId="0" applyNumberFormat="1" applyFont="1" applyBorder="1" applyAlignment="1" applyProtection="1">
      <alignment horizontal="center" vertical="center" wrapText="1"/>
      <protection/>
    </xf>
    <xf numFmtId="4" fontId="9" fillId="0" borderId="10" xfId="0" applyNumberFormat="1" applyFont="1" applyBorder="1" applyAlignment="1" applyProtection="1">
      <alignment horizontal="center" vertical="center" wrapText="1"/>
      <protection/>
    </xf>
    <xf numFmtId="0" fontId="7" fillId="0" borderId="0" xfId="0" applyFont="1" applyAlignment="1">
      <alignment horizontal="left" vertical="top"/>
    </xf>
    <xf numFmtId="0" fontId="7" fillId="33" borderId="0" xfId="0" applyFont="1" applyFill="1" applyAlignment="1">
      <alignment horizontal="left" vertical="top"/>
    </xf>
    <xf numFmtId="0" fontId="7" fillId="0" borderId="0" xfId="0" applyFont="1" applyAlignment="1">
      <alignment horizontal="center" vertical="top"/>
    </xf>
    <xf numFmtId="0" fontId="16" fillId="0" borderId="0" xfId="44" applyNumberFormat="1" applyFont="1" applyFill="1" applyBorder="1" applyAlignment="1" applyProtection="1">
      <alignment horizontal="left" vertical="top"/>
      <protection/>
    </xf>
    <xf numFmtId="0" fontId="16" fillId="0" borderId="0" xfId="0" applyFont="1" applyAlignment="1">
      <alignment horizontal="left" vertical="top"/>
    </xf>
    <xf numFmtId="0" fontId="7" fillId="0" borderId="0" xfId="0" applyFont="1" applyAlignment="1">
      <alignment horizontal="left"/>
    </xf>
    <xf numFmtId="0" fontId="18" fillId="0" borderId="10" xfId="0" applyFont="1" applyBorder="1" applyAlignment="1">
      <alignment horizontal="left" vertical="top" wrapText="1"/>
    </xf>
    <xf numFmtId="0" fontId="19" fillId="0" borderId="10" xfId="0" applyFont="1" applyBorder="1" applyAlignment="1">
      <alignment horizontal="left" vertical="top" wrapText="1"/>
    </xf>
    <xf numFmtId="0" fontId="7" fillId="0" borderId="0" xfId="0" applyFont="1" applyAlignment="1">
      <alignment horizontal="center"/>
    </xf>
    <xf numFmtId="0" fontId="1" fillId="0" borderId="10" xfId="0" applyFont="1" applyFill="1" applyBorder="1" applyAlignment="1">
      <alignment vertical="top" wrapText="1"/>
    </xf>
    <xf numFmtId="0" fontId="7" fillId="0" borderId="0" xfId="0" applyFont="1" applyAlignment="1">
      <alignment/>
    </xf>
    <xf numFmtId="0" fontId="7" fillId="0" borderId="0" xfId="0" applyFont="1" applyAlignment="1">
      <alignment vertical="top"/>
    </xf>
    <xf numFmtId="4" fontId="7" fillId="0" borderId="0" xfId="0" applyNumberFormat="1" applyFont="1" applyAlignment="1">
      <alignment/>
    </xf>
    <xf numFmtId="0" fontId="24" fillId="0" borderId="0" xfId="0" applyFont="1" applyAlignment="1">
      <alignment horizontal="left" vertical="center" wrapText="1"/>
    </xf>
    <xf numFmtId="0" fontId="24" fillId="0" borderId="0" xfId="0" applyFont="1" applyAlignment="1">
      <alignment horizontal="left" vertical="center"/>
    </xf>
    <xf numFmtId="0" fontId="14" fillId="0" borderId="10" xfId="0" applyFont="1" applyBorder="1" applyAlignment="1">
      <alignment horizontal="center" vertical="center" wrapText="1"/>
    </xf>
    <xf numFmtId="4" fontId="14" fillId="0" borderId="10" xfId="0" applyNumberFormat="1" applyFont="1" applyBorder="1" applyAlignment="1">
      <alignment horizontal="center" vertical="center" wrapText="1"/>
    </xf>
    <xf numFmtId="0" fontId="25" fillId="0" borderId="10" xfId="0" applyFont="1" applyFill="1" applyBorder="1" applyAlignment="1">
      <alignment vertical="top" wrapText="1"/>
    </xf>
    <xf numFmtId="0" fontId="26" fillId="0" borderId="10" xfId="0" applyFont="1" applyBorder="1" applyAlignment="1">
      <alignment horizontal="left" vertical="top" wrapText="1"/>
    </xf>
    <xf numFmtId="170" fontId="27" fillId="0" borderId="10" xfId="0" applyNumberFormat="1" applyFont="1" applyFill="1" applyBorder="1" applyAlignment="1">
      <alignment horizontal="center" vertical="center"/>
    </xf>
    <xf numFmtId="2" fontId="7" fillId="0" borderId="10" xfId="0" applyNumberFormat="1" applyFont="1" applyBorder="1" applyAlignment="1">
      <alignment horizontal="center" vertical="center" wrapText="1"/>
    </xf>
    <xf numFmtId="171" fontId="19" fillId="0" borderId="0" xfId="0" applyNumberFormat="1" applyFont="1" applyAlignment="1">
      <alignment horizontal="center" vertical="top" wrapText="1"/>
    </xf>
    <xf numFmtId="0" fontId="25" fillId="0" borderId="10" xfId="0" applyFont="1" applyFill="1" applyBorder="1" applyAlignment="1">
      <alignment vertical="center" wrapText="1"/>
    </xf>
    <xf numFmtId="171" fontId="18" fillId="0" borderId="0" xfId="0" applyNumberFormat="1" applyFont="1" applyAlignment="1">
      <alignment horizontal="center" vertical="top" wrapText="1"/>
    </xf>
    <xf numFmtId="171" fontId="19" fillId="0" borderId="0" xfId="0" applyNumberFormat="1" applyFont="1" applyAlignment="1">
      <alignment horizontal="center" wrapText="1"/>
    </xf>
    <xf numFmtId="0" fontId="7" fillId="0" borderId="18" xfId="0" applyFont="1" applyBorder="1" applyAlignment="1">
      <alignment horizontal="center"/>
    </xf>
    <xf numFmtId="0" fontId="25" fillId="33" borderId="10" xfId="0" applyFont="1" applyFill="1" applyBorder="1" applyAlignment="1">
      <alignment vertical="center" wrapText="1"/>
    </xf>
    <xf numFmtId="0" fontId="7" fillId="0" borderId="18" xfId="0" applyFont="1" applyBorder="1" applyAlignment="1">
      <alignment/>
    </xf>
    <xf numFmtId="0" fontId="7" fillId="0" borderId="18" xfId="0" applyFont="1" applyBorder="1" applyAlignment="1">
      <alignment horizontal="center" vertical="center"/>
    </xf>
    <xf numFmtId="0" fontId="7" fillId="33" borderId="18" xfId="0" applyFont="1" applyFill="1" applyBorder="1" applyAlignment="1">
      <alignment horizontal="center" vertical="center"/>
    </xf>
    <xf numFmtId="0" fontId="9" fillId="0" borderId="18" xfId="0" applyFont="1" applyBorder="1" applyAlignment="1">
      <alignment horizontal="center" vertical="center"/>
    </xf>
    <xf numFmtId="168" fontId="9" fillId="0" borderId="10" xfId="0" applyNumberFormat="1" applyFont="1" applyBorder="1" applyAlignment="1">
      <alignment horizontal="center" vertical="center" wrapText="1"/>
    </xf>
    <xf numFmtId="0" fontId="18" fillId="0" borderId="0" xfId="0" applyFont="1" applyAlignment="1">
      <alignment horizontal="center" vertical="top" wrapText="1"/>
    </xf>
    <xf numFmtId="0" fontId="19" fillId="0" borderId="0" xfId="0" applyFont="1" applyAlignment="1">
      <alignment horizontal="center" vertical="top" wrapText="1"/>
    </xf>
    <xf numFmtId="4" fontId="18" fillId="0" borderId="0" xfId="0" applyNumberFormat="1" applyFont="1" applyAlignment="1">
      <alignment vertical="top"/>
    </xf>
    <xf numFmtId="0" fontId="28"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7" fillId="0" borderId="10" xfId="0" applyFont="1" applyBorder="1" applyAlignment="1">
      <alignment horizontal="justify" vertical="center" wrapText="1"/>
    </xf>
    <xf numFmtId="2" fontId="7" fillId="0" borderId="10" xfId="0" applyNumberFormat="1" applyFont="1" applyBorder="1" applyAlignment="1">
      <alignment horizontal="center" vertical="center"/>
    </xf>
    <xf numFmtId="0" fontId="29" fillId="0" borderId="0" xfId="0" applyFont="1" applyAlignment="1">
      <alignment vertical="center" wrapText="1"/>
    </xf>
    <xf numFmtId="0" fontId="26" fillId="0" borderId="0" xfId="0" applyFont="1" applyAlignment="1">
      <alignment/>
    </xf>
    <xf numFmtId="0" fontId="30" fillId="0" borderId="0" xfId="0" applyFont="1" applyAlignment="1">
      <alignment/>
    </xf>
    <xf numFmtId="0" fontId="31" fillId="0" borderId="0" xfId="0" applyFont="1" applyAlignment="1">
      <alignment/>
    </xf>
    <xf numFmtId="0" fontId="9" fillId="0" borderId="10" xfId="0" applyFont="1" applyBorder="1" applyAlignment="1">
      <alignment/>
    </xf>
    <xf numFmtId="0" fontId="9" fillId="0" borderId="10" xfId="0" applyFont="1" applyBorder="1" applyAlignment="1">
      <alignment wrapText="1"/>
    </xf>
    <xf numFmtId="0" fontId="32" fillId="0" borderId="0" xfId="0" applyFont="1" applyAlignment="1">
      <alignment/>
    </xf>
    <xf numFmtId="0" fontId="7" fillId="0" borderId="10" xfId="0" applyFont="1" applyBorder="1" applyAlignment="1">
      <alignment vertical="center" wrapText="1"/>
    </xf>
    <xf numFmtId="0" fontId="7" fillId="0" borderId="0" xfId="0" applyFont="1" applyAlignment="1">
      <alignment vertical="center" wrapText="1"/>
    </xf>
    <xf numFmtId="0" fontId="32" fillId="0" borderId="0" xfId="0" applyFont="1" applyAlignment="1">
      <alignment vertical="center"/>
    </xf>
    <xf numFmtId="0" fontId="67" fillId="0" borderId="10" xfId="0" applyFont="1" applyBorder="1" applyAlignment="1">
      <alignment horizontal="center" vertical="center" wrapText="1"/>
    </xf>
    <xf numFmtId="0" fontId="9" fillId="0" borderId="10" xfId="0" applyFont="1" applyBorder="1" applyAlignment="1">
      <alignment horizontal="center" vertical="center" wrapText="1"/>
    </xf>
    <xf numFmtId="2" fontId="33" fillId="0" borderId="10" xfId="0" applyNumberFormat="1" applyFont="1" applyBorder="1" applyAlignment="1">
      <alignment horizontal="center" vertical="center"/>
    </xf>
    <xf numFmtId="0" fontId="68" fillId="0" borderId="10" xfId="0" applyFont="1" applyBorder="1" applyAlignment="1">
      <alignment horizontal="center" vertical="center" wrapText="1"/>
    </xf>
    <xf numFmtId="2" fontId="34" fillId="0" borderId="10" xfId="0" applyNumberFormat="1" applyFont="1" applyBorder="1" applyAlignment="1">
      <alignment horizontal="center" vertical="center"/>
    </xf>
    <xf numFmtId="167"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xf>
    <xf numFmtId="4" fontId="9" fillId="0" borderId="11"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11" fillId="0" borderId="19" xfId="0" applyFont="1" applyBorder="1" applyAlignment="1">
      <alignment horizontal="left" vertical="top" wrapText="1"/>
    </xf>
    <xf numFmtId="0" fontId="9" fillId="0" borderId="19" xfId="0" applyFont="1" applyBorder="1" applyAlignment="1">
      <alignment vertical="top"/>
    </xf>
    <xf numFmtId="0" fontId="11" fillId="0" borderId="19" xfId="0" applyFont="1" applyBorder="1" applyAlignment="1">
      <alignment horizontal="center" vertical="center"/>
    </xf>
    <xf numFmtId="0" fontId="11" fillId="0" borderId="19" xfId="0" applyFont="1" applyBorder="1" applyAlignment="1">
      <alignment horizontal="center" vertical="center" wrapText="1"/>
    </xf>
    <xf numFmtId="3" fontId="11" fillId="33" borderId="19" xfId="0" applyNumberFormat="1" applyFont="1" applyFill="1" applyBorder="1" applyAlignment="1">
      <alignment horizontal="center" vertical="center" wrapText="1"/>
    </xf>
    <xf numFmtId="0" fontId="11" fillId="33" borderId="19" xfId="0" applyFont="1" applyFill="1" applyBorder="1" applyAlignment="1">
      <alignment horizontal="center" vertical="center" wrapText="1"/>
    </xf>
    <xf numFmtId="3" fontId="16" fillId="0" borderId="19" xfId="0" applyNumberFormat="1" applyFont="1" applyBorder="1" applyAlignment="1">
      <alignment horizontal="center" vertical="center" wrapText="1"/>
    </xf>
    <xf numFmtId="2" fontId="11" fillId="33" borderId="19" xfId="0" applyNumberFormat="1" applyFont="1" applyFill="1" applyBorder="1" applyAlignment="1">
      <alignment horizontal="center" vertical="center"/>
    </xf>
    <xf numFmtId="2" fontId="11" fillId="0" borderId="10" xfId="0" applyNumberFormat="1" applyFont="1" applyBorder="1" applyAlignment="1">
      <alignment horizontal="center" vertical="top"/>
    </xf>
    <xf numFmtId="2" fontId="11" fillId="0" borderId="10" xfId="0" applyNumberFormat="1" applyFont="1" applyBorder="1" applyAlignment="1">
      <alignment horizontal="center" vertical="center"/>
    </xf>
    <xf numFmtId="4" fontId="11" fillId="0" borderId="20" xfId="0" applyNumberFormat="1" applyFont="1" applyBorder="1" applyAlignment="1">
      <alignment horizontal="center" vertical="top"/>
    </xf>
    <xf numFmtId="4" fontId="9" fillId="0" borderId="20" xfId="0" applyNumberFormat="1" applyFont="1" applyBorder="1" applyAlignment="1">
      <alignment horizontal="center" vertical="center"/>
    </xf>
    <xf numFmtId="2" fontId="11" fillId="0" borderId="11" xfId="0" applyNumberFormat="1" applyFont="1" applyBorder="1" applyAlignment="1">
      <alignment horizontal="center" vertical="top"/>
    </xf>
    <xf numFmtId="4" fontId="9" fillId="0" borderId="14" xfId="0" applyNumberFormat="1" applyFont="1" applyBorder="1" applyAlignment="1">
      <alignment horizontal="center" vertical="center"/>
    </xf>
    <xf numFmtId="0" fontId="11" fillId="0" borderId="21" xfId="0" applyFont="1" applyBorder="1" applyAlignment="1">
      <alignment horizontal="left" vertical="top" wrapText="1"/>
    </xf>
    <xf numFmtId="2" fontId="11" fillId="33" borderId="22" xfId="0" applyNumberFormat="1" applyFont="1" applyFill="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3" fontId="11" fillId="33" borderId="13" xfId="0" applyNumberFormat="1" applyFont="1" applyFill="1" applyBorder="1" applyAlignment="1">
      <alignment horizontal="center" vertical="center" wrapText="1"/>
    </xf>
    <xf numFmtId="0" fontId="7" fillId="33" borderId="23" xfId="0" applyFont="1" applyFill="1" applyBorder="1" applyAlignment="1">
      <alignment vertical="top" wrapText="1"/>
    </xf>
    <xf numFmtId="0" fontId="7" fillId="33" borderId="22" xfId="0" applyFont="1" applyFill="1" applyBorder="1" applyAlignment="1">
      <alignment vertical="top" wrapText="1"/>
    </xf>
    <xf numFmtId="0" fontId="7" fillId="0" borderId="13" xfId="0" applyFont="1" applyBorder="1" applyAlignment="1">
      <alignment horizontal="center" vertical="top" wrapText="1"/>
    </xf>
    <xf numFmtId="0" fontId="7" fillId="0" borderId="19"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2" fontId="7" fillId="0" borderId="10" xfId="0" applyNumberFormat="1" applyFont="1" applyBorder="1" applyAlignment="1" applyProtection="1">
      <alignment horizontal="center" vertical="center" wrapText="1"/>
      <protection/>
    </xf>
    <xf numFmtId="0" fontId="7" fillId="0" borderId="10" xfId="0" applyFont="1" applyBorder="1" applyAlignment="1">
      <alignment horizontal="justify" vertical="center"/>
    </xf>
    <xf numFmtId="2" fontId="14" fillId="0" borderId="10" xfId="0" applyNumberFormat="1" applyFont="1" applyBorder="1" applyAlignment="1">
      <alignment horizontal="center" vertical="center" wrapText="1"/>
    </xf>
    <xf numFmtId="2" fontId="27" fillId="0" borderId="10" xfId="0" applyNumberFormat="1" applyFont="1" applyFill="1" applyBorder="1" applyAlignment="1">
      <alignment horizontal="center" vertical="center"/>
    </xf>
    <xf numFmtId="0" fontId="4" fillId="0" borderId="26" xfId="0" applyFont="1" applyBorder="1" applyAlignment="1">
      <alignment horizontal="left" vertical="center"/>
    </xf>
    <xf numFmtId="0" fontId="9" fillId="0" borderId="10" xfId="0" applyFont="1" applyBorder="1" applyAlignment="1">
      <alignment horizontal="left" vertical="center"/>
    </xf>
    <xf numFmtId="0" fontId="7" fillId="0" borderId="10" xfId="0" applyFont="1" applyBorder="1" applyAlignment="1">
      <alignment horizontal="left" vertical="center" wrapText="1"/>
    </xf>
    <xf numFmtId="0" fontId="16" fillId="33" borderId="10" xfId="0" applyFont="1" applyFill="1" applyBorder="1" applyAlignment="1">
      <alignment/>
    </xf>
    <xf numFmtId="0" fontId="4" fillId="0" borderId="26" xfId="0" applyFont="1" applyFill="1" applyBorder="1" applyAlignment="1">
      <alignment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top"/>
    </xf>
    <xf numFmtId="0" fontId="9" fillId="0" borderId="17" xfId="0" applyFont="1" applyFill="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10" xfId="0" applyFont="1" applyFill="1" applyBorder="1" applyAlignment="1">
      <alignment vertical="center"/>
    </xf>
    <xf numFmtId="0" fontId="4" fillId="0" borderId="0" xfId="0" applyFont="1" applyBorder="1" applyAlignment="1" applyProtection="1">
      <alignment horizontal="left" vertical="top" wrapText="1"/>
      <protection/>
    </xf>
    <xf numFmtId="0" fontId="14" fillId="0" borderId="10" xfId="0" applyFont="1" applyBorder="1" applyAlignment="1" applyProtection="1">
      <alignment horizontal="center" vertical="center" wrapText="1"/>
      <protection/>
    </xf>
    <xf numFmtId="0" fontId="11" fillId="0" borderId="10" xfId="0" applyFont="1" applyBorder="1" applyAlignment="1" applyProtection="1">
      <alignment horizontal="left" vertical="center" wrapText="1"/>
      <protection/>
    </xf>
    <xf numFmtId="0" fontId="9" fillId="0" borderId="10" xfId="0" applyFont="1" applyFill="1" applyBorder="1" applyAlignment="1" applyProtection="1">
      <alignment horizontal="left" vertical="center"/>
      <protection/>
    </xf>
    <xf numFmtId="0" fontId="4" fillId="0" borderId="2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0" borderId="0" xfId="0" applyFont="1" applyBorder="1" applyAlignment="1">
      <alignment horizontal="left" vertical="top" wrapText="1"/>
    </xf>
    <xf numFmtId="0" fontId="9" fillId="0" borderId="10" xfId="0" applyFont="1" applyBorder="1" applyAlignment="1">
      <alignment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Tekst objaśnienia 1" xfId="44"/>
    <cellStyle name="Komórka połączona" xfId="45"/>
    <cellStyle name="Komórka zaznaczona" xfId="46"/>
    <cellStyle name="Nagłówek 1" xfId="47"/>
    <cellStyle name="Nagłówek 1 1" xfId="48"/>
    <cellStyle name="Nagłówek 2" xfId="49"/>
    <cellStyle name="Nagłówek 3" xfId="50"/>
    <cellStyle name="Nagłówek 4" xfId="51"/>
    <cellStyle name="Neutralny"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Wynik 1" xfId="62"/>
    <cellStyle name="Wynik2 1"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zoomScalePageLayoutView="0" workbookViewId="0" topLeftCell="C34">
      <selection activeCell="O3" sqref="O3"/>
    </sheetView>
  </sheetViews>
  <sheetFormatPr defaultColWidth="8.796875" defaultRowHeight="14.25"/>
  <cols>
    <col min="2" max="2" width="43.8984375" style="0" customWidth="1"/>
    <col min="3" max="3" width="11.8984375" style="0" customWidth="1"/>
    <col min="9" max="9" width="13.19921875" style="0" customWidth="1"/>
    <col min="12" max="12" width="17.19921875" style="0" customWidth="1"/>
    <col min="13" max="13" width="22.59765625" style="0" customWidth="1"/>
  </cols>
  <sheetData>
    <row r="1" spans="1:13" ht="18.75">
      <c r="A1" s="202" t="s">
        <v>155</v>
      </c>
      <c r="B1" s="202"/>
      <c r="C1" s="202"/>
      <c r="D1" s="202"/>
      <c r="E1" s="202"/>
      <c r="F1" s="202"/>
      <c r="G1" s="202"/>
      <c r="H1" s="202"/>
      <c r="I1" s="202"/>
      <c r="J1" s="202"/>
      <c r="K1" s="202"/>
      <c r="L1" s="202"/>
      <c r="M1" s="202"/>
    </row>
    <row r="2" spans="1:13" ht="58.5" customHeight="1">
      <c r="A2" s="1" t="s">
        <v>0</v>
      </c>
      <c r="B2" s="2" t="s">
        <v>1</v>
      </c>
      <c r="C2" s="2" t="s">
        <v>2</v>
      </c>
      <c r="D2" s="2" t="s">
        <v>3</v>
      </c>
      <c r="E2" s="2" t="s">
        <v>4</v>
      </c>
      <c r="F2" s="2" t="s">
        <v>5</v>
      </c>
      <c r="G2" s="2" t="s">
        <v>6</v>
      </c>
      <c r="H2" s="2" t="s">
        <v>7</v>
      </c>
      <c r="I2" s="2" t="s">
        <v>8</v>
      </c>
      <c r="J2" s="3" t="s">
        <v>9</v>
      </c>
      <c r="K2" s="4" t="s">
        <v>10</v>
      </c>
      <c r="L2" s="5" t="s">
        <v>11</v>
      </c>
      <c r="M2" s="4" t="s">
        <v>12</v>
      </c>
    </row>
    <row r="3" spans="1:13" ht="142.5" customHeight="1">
      <c r="A3" s="6">
        <v>1</v>
      </c>
      <c r="B3" s="7" t="s">
        <v>13</v>
      </c>
      <c r="C3" s="8"/>
      <c r="D3" s="9" t="s">
        <v>14</v>
      </c>
      <c r="E3" s="9">
        <v>300</v>
      </c>
      <c r="F3" s="9">
        <v>1000</v>
      </c>
      <c r="G3" s="164">
        <v>300</v>
      </c>
      <c r="H3" s="165">
        <f aca="true" t="shared" si="0" ref="H3:H37">E3+F3+G3</f>
        <v>1600</v>
      </c>
      <c r="I3" s="166"/>
      <c r="J3" s="134"/>
      <c r="K3" s="11"/>
      <c r="L3" s="12"/>
      <c r="M3" s="11"/>
    </row>
    <row r="4" spans="1:13" ht="145.5" customHeight="1">
      <c r="A4" s="6">
        <v>2</v>
      </c>
      <c r="B4" s="13" t="s">
        <v>15</v>
      </c>
      <c r="C4" s="9"/>
      <c r="D4" s="9" t="s">
        <v>14</v>
      </c>
      <c r="E4" s="14">
        <v>15000</v>
      </c>
      <c r="F4" s="9">
        <v>25000</v>
      </c>
      <c r="G4" s="9">
        <v>0</v>
      </c>
      <c r="H4" s="165">
        <f t="shared" si="0"/>
        <v>40000</v>
      </c>
      <c r="I4" s="166"/>
      <c r="J4" s="134"/>
      <c r="K4" s="11"/>
      <c r="L4" s="12"/>
      <c r="M4" s="11"/>
    </row>
    <row r="5" spans="1:13" ht="89.25" customHeight="1">
      <c r="A5" s="6">
        <v>3</v>
      </c>
      <c r="B5" s="7" t="s">
        <v>16</v>
      </c>
      <c r="C5" s="8"/>
      <c r="D5" s="9" t="s">
        <v>14</v>
      </c>
      <c r="E5" s="9">
        <v>0</v>
      </c>
      <c r="F5" s="9">
        <v>30000</v>
      </c>
      <c r="G5" s="164">
        <v>400</v>
      </c>
      <c r="H5" s="165">
        <f t="shared" si="0"/>
        <v>30400</v>
      </c>
      <c r="I5" s="166"/>
      <c r="J5" s="134"/>
      <c r="K5" s="11"/>
      <c r="L5" s="12"/>
      <c r="M5" s="11"/>
    </row>
    <row r="6" spans="1:13" ht="72" customHeight="1">
      <c r="A6" s="6">
        <v>4</v>
      </c>
      <c r="B6" s="7" t="s">
        <v>17</v>
      </c>
      <c r="C6" s="8"/>
      <c r="D6" s="9" t="s">
        <v>14</v>
      </c>
      <c r="E6" s="9">
        <v>7000</v>
      </c>
      <c r="F6" s="9">
        <v>0</v>
      </c>
      <c r="G6" s="164">
        <v>0</v>
      </c>
      <c r="H6" s="165">
        <f t="shared" si="0"/>
        <v>7000</v>
      </c>
      <c r="I6" s="166"/>
      <c r="J6" s="134"/>
      <c r="K6" s="11"/>
      <c r="L6" s="12"/>
      <c r="M6" s="11"/>
    </row>
    <row r="7" spans="1:13" ht="104.25" customHeight="1">
      <c r="A7" s="6">
        <v>5</v>
      </c>
      <c r="B7" s="7" t="s">
        <v>18</v>
      </c>
      <c r="C7" s="8"/>
      <c r="D7" s="9" t="s">
        <v>14</v>
      </c>
      <c r="E7" s="9">
        <v>0</v>
      </c>
      <c r="F7" s="9">
        <v>2800</v>
      </c>
      <c r="G7" s="164">
        <v>800</v>
      </c>
      <c r="H7" s="165">
        <f t="shared" si="0"/>
        <v>3600</v>
      </c>
      <c r="I7" s="166"/>
      <c r="J7" s="134"/>
      <c r="K7" s="11"/>
      <c r="L7" s="12"/>
      <c r="M7" s="11"/>
    </row>
    <row r="8" spans="1:13" ht="93" customHeight="1">
      <c r="A8" s="6">
        <v>6</v>
      </c>
      <c r="B8" s="7" t="s">
        <v>19</v>
      </c>
      <c r="C8" s="8"/>
      <c r="D8" s="9" t="s">
        <v>14</v>
      </c>
      <c r="E8" s="9">
        <v>1</v>
      </c>
      <c r="F8" s="9">
        <v>0</v>
      </c>
      <c r="G8" s="164">
        <v>0</v>
      </c>
      <c r="H8" s="165">
        <f t="shared" si="0"/>
        <v>1</v>
      </c>
      <c r="I8" s="166"/>
      <c r="J8" s="134"/>
      <c r="K8" s="11"/>
      <c r="L8" s="12"/>
      <c r="M8" s="11"/>
    </row>
    <row r="9" spans="1:13" ht="145.5" customHeight="1">
      <c r="A9" s="6">
        <v>7</v>
      </c>
      <c r="B9" s="7" t="s">
        <v>20</v>
      </c>
      <c r="C9" s="8"/>
      <c r="D9" s="9" t="s">
        <v>21</v>
      </c>
      <c r="E9" s="9">
        <v>4</v>
      </c>
      <c r="F9" s="9">
        <v>0</v>
      </c>
      <c r="G9" s="164">
        <v>0</v>
      </c>
      <c r="H9" s="165">
        <f t="shared" si="0"/>
        <v>4</v>
      </c>
      <c r="I9" s="166"/>
      <c r="J9" s="134"/>
      <c r="K9" s="11"/>
      <c r="L9" s="12"/>
      <c r="M9" s="11"/>
    </row>
    <row r="10" spans="1:13" ht="93" customHeight="1">
      <c r="A10" s="6">
        <v>8</v>
      </c>
      <c r="B10" s="7" t="s">
        <v>22</v>
      </c>
      <c r="C10" s="15" t="s">
        <v>23</v>
      </c>
      <c r="D10" s="9" t="s">
        <v>14</v>
      </c>
      <c r="E10" s="9">
        <v>4000</v>
      </c>
      <c r="F10" s="9">
        <v>0</v>
      </c>
      <c r="G10" s="164">
        <v>0</v>
      </c>
      <c r="H10" s="165">
        <f t="shared" si="0"/>
        <v>4000</v>
      </c>
      <c r="I10" s="166"/>
      <c r="J10" s="134"/>
      <c r="K10" s="11"/>
      <c r="L10" s="12"/>
      <c r="M10" s="11"/>
    </row>
    <row r="11" spans="1:13" ht="282.75" customHeight="1">
      <c r="A11" s="6">
        <v>9</v>
      </c>
      <c r="B11" s="7" t="s">
        <v>24</v>
      </c>
      <c r="C11" s="15" t="s">
        <v>23</v>
      </c>
      <c r="D11" s="9" t="s">
        <v>14</v>
      </c>
      <c r="E11" s="9">
        <v>800</v>
      </c>
      <c r="F11" s="9">
        <v>1300</v>
      </c>
      <c r="G11" s="164">
        <v>300</v>
      </c>
      <c r="H11" s="165">
        <f t="shared" si="0"/>
        <v>2400</v>
      </c>
      <c r="I11" s="166"/>
      <c r="J11" s="134"/>
      <c r="K11" s="11"/>
      <c r="L11" s="12"/>
      <c r="M11" s="11"/>
    </row>
    <row r="12" spans="1:13" ht="117" customHeight="1">
      <c r="A12" s="6">
        <v>10</v>
      </c>
      <c r="B12" s="7" t="s">
        <v>25</v>
      </c>
      <c r="C12" s="9"/>
      <c r="D12" s="9" t="s">
        <v>14</v>
      </c>
      <c r="E12" s="9">
        <v>150</v>
      </c>
      <c r="F12" s="9">
        <v>0</v>
      </c>
      <c r="G12" s="164">
        <v>50</v>
      </c>
      <c r="H12" s="165">
        <f>E12+F12+G12</f>
        <v>200</v>
      </c>
      <c r="I12" s="166"/>
      <c r="J12" s="134"/>
      <c r="K12" s="11"/>
      <c r="L12" s="12"/>
      <c r="M12" s="11"/>
    </row>
    <row r="13" spans="1:13" ht="90" customHeight="1">
      <c r="A13" s="6">
        <v>11</v>
      </c>
      <c r="B13" s="7" t="s">
        <v>26</v>
      </c>
      <c r="C13" s="9" t="s">
        <v>23</v>
      </c>
      <c r="D13" s="9" t="s">
        <v>14</v>
      </c>
      <c r="E13" s="9">
        <v>48</v>
      </c>
      <c r="F13" s="9">
        <v>440</v>
      </c>
      <c r="G13" s="164">
        <v>10</v>
      </c>
      <c r="H13" s="165">
        <f t="shared" si="0"/>
        <v>498</v>
      </c>
      <c r="I13" s="166"/>
      <c r="J13" s="134"/>
      <c r="K13" s="11"/>
      <c r="L13" s="12"/>
      <c r="M13" s="11"/>
    </row>
    <row r="14" spans="1:13" ht="78" customHeight="1">
      <c r="A14" s="6">
        <v>12</v>
      </c>
      <c r="B14" s="7" t="s">
        <v>27</v>
      </c>
      <c r="C14" s="9"/>
      <c r="D14" s="9" t="s">
        <v>14</v>
      </c>
      <c r="E14" s="9">
        <v>0</v>
      </c>
      <c r="F14" s="9">
        <v>0</v>
      </c>
      <c r="G14" s="164">
        <v>15</v>
      </c>
      <c r="H14" s="165">
        <f t="shared" si="0"/>
        <v>15</v>
      </c>
      <c r="I14" s="166"/>
      <c r="J14" s="134"/>
      <c r="K14" s="11"/>
      <c r="L14" s="12"/>
      <c r="M14" s="11"/>
    </row>
    <row r="15" spans="1:13" ht="78" customHeight="1">
      <c r="A15" s="6">
        <v>13</v>
      </c>
      <c r="B15" s="7" t="s">
        <v>28</v>
      </c>
      <c r="C15" s="9" t="s">
        <v>29</v>
      </c>
      <c r="D15" s="9" t="s">
        <v>14</v>
      </c>
      <c r="E15" s="9">
        <v>230</v>
      </c>
      <c r="F15" s="9">
        <v>400</v>
      </c>
      <c r="G15" s="164">
        <v>0</v>
      </c>
      <c r="H15" s="165">
        <f t="shared" si="0"/>
        <v>630</v>
      </c>
      <c r="I15" s="166"/>
      <c r="J15" s="134"/>
      <c r="K15" s="11"/>
      <c r="L15" s="12"/>
      <c r="M15" s="11"/>
    </row>
    <row r="16" spans="1:13" ht="76.5" customHeight="1">
      <c r="A16" s="6">
        <v>14</v>
      </c>
      <c r="B16" s="7" t="s">
        <v>30</v>
      </c>
      <c r="C16" s="9"/>
      <c r="D16" s="9" t="s">
        <v>31</v>
      </c>
      <c r="E16" s="9">
        <v>0</v>
      </c>
      <c r="F16" s="9">
        <v>48</v>
      </c>
      <c r="G16" s="164">
        <v>0</v>
      </c>
      <c r="H16" s="165">
        <f t="shared" si="0"/>
        <v>48</v>
      </c>
      <c r="I16" s="166"/>
      <c r="J16" s="134"/>
      <c r="K16" s="11"/>
      <c r="L16" s="12"/>
      <c r="M16" s="11"/>
    </row>
    <row r="17" spans="1:13" ht="64.5" customHeight="1">
      <c r="A17" s="6">
        <v>15</v>
      </c>
      <c r="B17" s="7" t="s">
        <v>32</v>
      </c>
      <c r="C17" s="9"/>
      <c r="D17" s="9" t="s">
        <v>14</v>
      </c>
      <c r="E17" s="9">
        <v>0</v>
      </c>
      <c r="F17" s="9">
        <v>6</v>
      </c>
      <c r="G17" s="164">
        <v>0</v>
      </c>
      <c r="H17" s="165">
        <f t="shared" si="0"/>
        <v>6</v>
      </c>
      <c r="I17" s="166"/>
      <c r="J17" s="134"/>
      <c r="K17" s="11"/>
      <c r="L17" s="12"/>
      <c r="M17" s="11"/>
    </row>
    <row r="18" spans="1:13" ht="219" customHeight="1">
      <c r="A18" s="6">
        <v>16</v>
      </c>
      <c r="B18" s="7" t="s">
        <v>33</v>
      </c>
      <c r="C18" s="9"/>
      <c r="D18" s="9" t="s">
        <v>14</v>
      </c>
      <c r="E18" s="9">
        <v>1</v>
      </c>
      <c r="F18" s="9">
        <v>2</v>
      </c>
      <c r="G18" s="164">
        <v>1</v>
      </c>
      <c r="H18" s="165">
        <f t="shared" si="0"/>
        <v>4</v>
      </c>
      <c r="I18" s="166"/>
      <c r="J18" s="134"/>
      <c r="K18" s="11"/>
      <c r="L18" s="12"/>
      <c r="M18" s="11"/>
    </row>
    <row r="19" spans="1:13" ht="300.75" customHeight="1">
      <c r="A19" s="6">
        <v>17</v>
      </c>
      <c r="B19" s="7" t="s">
        <v>34</v>
      </c>
      <c r="C19" s="9"/>
      <c r="D19" s="9" t="s">
        <v>21</v>
      </c>
      <c r="E19" s="9">
        <v>6</v>
      </c>
      <c r="F19" s="9">
        <v>5</v>
      </c>
      <c r="G19" s="9">
        <v>3</v>
      </c>
      <c r="H19" s="165">
        <f t="shared" si="0"/>
        <v>14</v>
      </c>
      <c r="I19" s="166"/>
      <c r="J19" s="134"/>
      <c r="K19" s="11"/>
      <c r="L19" s="12"/>
      <c r="M19" s="11"/>
    </row>
    <row r="20" spans="1:13" ht="312.75" customHeight="1">
      <c r="A20" s="6">
        <v>18</v>
      </c>
      <c r="B20" s="7" t="s">
        <v>35</v>
      </c>
      <c r="C20" s="9"/>
      <c r="D20" s="9" t="s">
        <v>21</v>
      </c>
      <c r="E20" s="9">
        <v>0</v>
      </c>
      <c r="F20" s="9">
        <v>2</v>
      </c>
      <c r="G20" s="164">
        <v>2</v>
      </c>
      <c r="H20" s="165">
        <f t="shared" si="0"/>
        <v>4</v>
      </c>
      <c r="I20" s="166"/>
      <c r="J20" s="134"/>
      <c r="K20" s="11"/>
      <c r="L20" s="12"/>
      <c r="M20" s="11"/>
    </row>
    <row r="21" spans="1:13" ht="39" customHeight="1">
      <c r="A21" s="6">
        <v>19</v>
      </c>
      <c r="B21" s="7" t="s">
        <v>36</v>
      </c>
      <c r="C21" s="15" t="s">
        <v>23</v>
      </c>
      <c r="D21" s="9" t="s">
        <v>14</v>
      </c>
      <c r="E21" s="9">
        <v>400</v>
      </c>
      <c r="F21" s="9">
        <v>800</v>
      </c>
      <c r="G21" s="164">
        <v>200</v>
      </c>
      <c r="H21" s="165">
        <f t="shared" si="0"/>
        <v>1400</v>
      </c>
      <c r="I21" s="166"/>
      <c r="J21" s="134"/>
      <c r="K21" s="11"/>
      <c r="L21" s="12"/>
      <c r="M21" s="11"/>
    </row>
    <row r="22" spans="1:13" ht="168.75" customHeight="1">
      <c r="A22" s="6">
        <v>20</v>
      </c>
      <c r="B22" s="7" t="s">
        <v>37</v>
      </c>
      <c r="C22" s="9"/>
      <c r="D22" s="9" t="s">
        <v>38</v>
      </c>
      <c r="E22" s="9">
        <v>0</v>
      </c>
      <c r="F22" s="9">
        <v>0</v>
      </c>
      <c r="G22" s="164">
        <v>10</v>
      </c>
      <c r="H22" s="165">
        <f t="shared" si="0"/>
        <v>10</v>
      </c>
      <c r="I22" s="166"/>
      <c r="J22" s="134"/>
      <c r="K22" s="11"/>
      <c r="L22" s="12"/>
      <c r="M22" s="11"/>
    </row>
    <row r="23" spans="1:13" ht="60" customHeight="1">
      <c r="A23" s="6">
        <v>21</v>
      </c>
      <c r="B23" s="7" t="s">
        <v>39</v>
      </c>
      <c r="C23" s="9"/>
      <c r="D23" s="9" t="s">
        <v>40</v>
      </c>
      <c r="E23" s="9">
        <v>4</v>
      </c>
      <c r="F23" s="9">
        <v>8</v>
      </c>
      <c r="G23" s="164">
        <v>2</v>
      </c>
      <c r="H23" s="165">
        <f t="shared" si="0"/>
        <v>14</v>
      </c>
      <c r="I23" s="166"/>
      <c r="J23" s="134"/>
      <c r="K23" s="11"/>
      <c r="L23" s="12"/>
      <c r="M23" s="11"/>
    </row>
    <row r="24" spans="1:13" ht="71.25" customHeight="1">
      <c r="A24" s="6">
        <v>22</v>
      </c>
      <c r="B24" s="7" t="s">
        <v>41</v>
      </c>
      <c r="C24" s="8"/>
      <c r="D24" s="9" t="s">
        <v>14</v>
      </c>
      <c r="E24" s="9">
        <v>5</v>
      </c>
      <c r="F24" s="9">
        <v>0</v>
      </c>
      <c r="G24" s="164">
        <v>0</v>
      </c>
      <c r="H24" s="165">
        <f t="shared" si="0"/>
        <v>5</v>
      </c>
      <c r="I24" s="166"/>
      <c r="J24" s="134"/>
      <c r="K24" s="11"/>
      <c r="L24" s="12"/>
      <c r="M24" s="11"/>
    </row>
    <row r="25" spans="1:13" ht="111" customHeight="1">
      <c r="A25" s="6">
        <v>23</v>
      </c>
      <c r="B25" s="7" t="s">
        <v>42</v>
      </c>
      <c r="C25" s="8"/>
      <c r="D25" s="9" t="s">
        <v>14</v>
      </c>
      <c r="E25" s="9">
        <v>500</v>
      </c>
      <c r="F25" s="9">
        <v>0</v>
      </c>
      <c r="G25" s="164">
        <v>0</v>
      </c>
      <c r="H25" s="165">
        <f t="shared" si="0"/>
        <v>500</v>
      </c>
      <c r="I25" s="166"/>
      <c r="J25" s="134"/>
      <c r="K25" s="11"/>
      <c r="L25" s="12"/>
      <c r="M25" s="11"/>
    </row>
    <row r="26" spans="1:13" ht="71.25" customHeight="1">
      <c r="A26" s="6">
        <v>24</v>
      </c>
      <c r="B26" s="7" t="s">
        <v>43</v>
      </c>
      <c r="C26" s="8"/>
      <c r="D26" s="9" t="s">
        <v>14</v>
      </c>
      <c r="E26" s="9">
        <v>500</v>
      </c>
      <c r="F26" s="9">
        <v>0</v>
      </c>
      <c r="G26" s="164">
        <v>0</v>
      </c>
      <c r="H26" s="165">
        <f t="shared" si="0"/>
        <v>500</v>
      </c>
      <c r="I26" s="166"/>
      <c r="J26" s="134"/>
      <c r="K26" s="11"/>
      <c r="L26" s="12"/>
      <c r="M26" s="11"/>
    </row>
    <row r="27" spans="1:13" ht="84.75" customHeight="1">
      <c r="A27" s="6">
        <v>25</v>
      </c>
      <c r="B27" s="7" t="s">
        <v>44</v>
      </c>
      <c r="C27" s="9"/>
      <c r="D27" s="9" t="s">
        <v>14</v>
      </c>
      <c r="E27" s="9">
        <v>1</v>
      </c>
      <c r="F27" s="9">
        <v>0</v>
      </c>
      <c r="G27" s="164">
        <v>0</v>
      </c>
      <c r="H27" s="165">
        <f t="shared" si="0"/>
        <v>1</v>
      </c>
      <c r="I27" s="166"/>
      <c r="J27" s="134"/>
      <c r="K27" s="11"/>
      <c r="L27" s="12"/>
      <c r="M27" s="11"/>
    </row>
    <row r="28" spans="1:13" ht="85.5" customHeight="1">
      <c r="A28" s="6">
        <v>26</v>
      </c>
      <c r="B28" s="7" t="s">
        <v>45</v>
      </c>
      <c r="C28" s="16"/>
      <c r="D28" s="9" t="s">
        <v>14</v>
      </c>
      <c r="E28" s="9">
        <v>2</v>
      </c>
      <c r="F28" s="9">
        <v>2</v>
      </c>
      <c r="G28" s="9">
        <v>0</v>
      </c>
      <c r="H28" s="165">
        <f t="shared" si="0"/>
        <v>4</v>
      </c>
      <c r="I28" s="166"/>
      <c r="J28" s="134"/>
      <c r="K28" s="11"/>
      <c r="L28" s="12"/>
      <c r="M28" s="11"/>
    </row>
    <row r="29" spans="1:13" ht="69.75" customHeight="1">
      <c r="A29" s="6">
        <v>27</v>
      </c>
      <c r="B29" s="7" t="s">
        <v>46</v>
      </c>
      <c r="C29" s="17"/>
      <c r="D29" s="9" t="s">
        <v>14</v>
      </c>
      <c r="E29" s="9">
        <v>1</v>
      </c>
      <c r="F29" s="9">
        <v>1</v>
      </c>
      <c r="G29" s="9">
        <v>0</v>
      </c>
      <c r="H29" s="165">
        <f t="shared" si="0"/>
        <v>2</v>
      </c>
      <c r="I29" s="166"/>
      <c r="J29" s="134"/>
      <c r="K29" s="11"/>
      <c r="L29" s="12"/>
      <c r="M29" s="11"/>
    </row>
    <row r="30" spans="1:13" ht="136.5" customHeight="1">
      <c r="A30" s="6">
        <v>28</v>
      </c>
      <c r="B30" s="7" t="s">
        <v>47</v>
      </c>
      <c r="C30" s="18"/>
      <c r="D30" s="9" t="s">
        <v>21</v>
      </c>
      <c r="E30" s="9">
        <v>1</v>
      </c>
      <c r="F30" s="9">
        <v>0</v>
      </c>
      <c r="G30" s="164">
        <v>0</v>
      </c>
      <c r="H30" s="165">
        <f t="shared" si="0"/>
        <v>1</v>
      </c>
      <c r="I30" s="166"/>
      <c r="J30" s="134"/>
      <c r="K30" s="11"/>
      <c r="L30" s="12"/>
      <c r="M30" s="11"/>
    </row>
    <row r="31" spans="1:13" ht="81.75" customHeight="1">
      <c r="A31" s="6">
        <v>29</v>
      </c>
      <c r="B31" s="7" t="s">
        <v>48</v>
      </c>
      <c r="C31" s="18"/>
      <c r="D31" s="9" t="s">
        <v>21</v>
      </c>
      <c r="E31" s="9">
        <v>2</v>
      </c>
      <c r="F31" s="9">
        <v>6</v>
      </c>
      <c r="G31" s="164">
        <v>4</v>
      </c>
      <c r="H31" s="165">
        <f t="shared" si="0"/>
        <v>12</v>
      </c>
      <c r="I31" s="166"/>
      <c r="J31" s="134"/>
      <c r="K31" s="11"/>
      <c r="L31" s="12"/>
      <c r="M31" s="11"/>
    </row>
    <row r="32" spans="1:13" ht="79.5" customHeight="1">
      <c r="A32" s="6">
        <v>30</v>
      </c>
      <c r="B32" s="7" t="s">
        <v>49</v>
      </c>
      <c r="C32" s="16"/>
      <c r="D32" s="9" t="s">
        <v>21</v>
      </c>
      <c r="E32" s="9">
        <v>1</v>
      </c>
      <c r="F32" s="9">
        <v>1</v>
      </c>
      <c r="G32" s="164">
        <v>3</v>
      </c>
      <c r="H32" s="165">
        <f t="shared" si="0"/>
        <v>5</v>
      </c>
      <c r="I32" s="166"/>
      <c r="J32" s="134"/>
      <c r="K32" s="11"/>
      <c r="L32" s="12"/>
      <c r="M32" s="11"/>
    </row>
    <row r="33" spans="1:13" ht="72" customHeight="1">
      <c r="A33" s="6">
        <v>31</v>
      </c>
      <c r="B33" s="19" t="s">
        <v>50</v>
      </c>
      <c r="C33" s="20"/>
      <c r="D33" s="21" t="s">
        <v>14</v>
      </c>
      <c r="E33" s="21">
        <v>0</v>
      </c>
      <c r="F33" s="21">
        <v>10</v>
      </c>
      <c r="G33" s="167">
        <v>3</v>
      </c>
      <c r="H33" s="165">
        <f t="shared" si="0"/>
        <v>13</v>
      </c>
      <c r="I33" s="168"/>
      <c r="J33" s="134"/>
      <c r="K33" s="11"/>
      <c r="L33" s="12"/>
      <c r="M33" s="11"/>
    </row>
    <row r="34" spans="1:13" ht="72.75" customHeight="1">
      <c r="A34" s="6">
        <v>32</v>
      </c>
      <c r="B34" s="19" t="s">
        <v>156</v>
      </c>
      <c r="C34" s="20" t="s">
        <v>23</v>
      </c>
      <c r="D34" s="21" t="s">
        <v>21</v>
      </c>
      <c r="E34" s="21">
        <v>2</v>
      </c>
      <c r="F34" s="21">
        <v>0</v>
      </c>
      <c r="G34" s="21">
        <v>0</v>
      </c>
      <c r="H34" s="165">
        <f t="shared" si="0"/>
        <v>2</v>
      </c>
      <c r="I34" s="168"/>
      <c r="J34" s="134"/>
      <c r="K34" s="11"/>
      <c r="L34" s="12"/>
      <c r="M34" s="11"/>
    </row>
    <row r="35" spans="1:13" ht="70.5" customHeight="1">
      <c r="A35" s="6">
        <v>33</v>
      </c>
      <c r="B35" s="7" t="s">
        <v>51</v>
      </c>
      <c r="C35" s="169" t="s">
        <v>23</v>
      </c>
      <c r="D35" s="9" t="s">
        <v>14</v>
      </c>
      <c r="E35" s="9">
        <v>0</v>
      </c>
      <c r="F35" s="9">
        <v>1</v>
      </c>
      <c r="G35" s="9">
        <v>0</v>
      </c>
      <c r="H35" s="165">
        <f t="shared" si="0"/>
        <v>1</v>
      </c>
      <c r="I35" s="170"/>
      <c r="J35" s="134"/>
      <c r="K35" s="11"/>
      <c r="L35" s="12"/>
      <c r="M35" s="11"/>
    </row>
    <row r="36" spans="1:13" ht="97.5" customHeight="1">
      <c r="A36" s="6">
        <v>34</v>
      </c>
      <c r="B36" s="7" t="s">
        <v>52</v>
      </c>
      <c r="C36" s="9"/>
      <c r="D36" s="9" t="s">
        <v>53</v>
      </c>
      <c r="E36" s="9">
        <v>0</v>
      </c>
      <c r="F36" s="9">
        <v>1</v>
      </c>
      <c r="G36" s="9">
        <v>0</v>
      </c>
      <c r="H36" s="165">
        <f t="shared" si="0"/>
        <v>1</v>
      </c>
      <c r="I36" s="170"/>
      <c r="J36" s="134"/>
      <c r="K36" s="11"/>
      <c r="L36" s="12"/>
      <c r="M36" s="11"/>
    </row>
    <row r="37" spans="1:13" ht="76.5" customHeight="1">
      <c r="A37" s="6">
        <v>35</v>
      </c>
      <c r="B37" s="7" t="s">
        <v>54</v>
      </c>
      <c r="C37" s="16"/>
      <c r="D37" s="9" t="s">
        <v>55</v>
      </c>
      <c r="E37" s="9">
        <v>0</v>
      </c>
      <c r="F37" s="9">
        <v>2</v>
      </c>
      <c r="G37" s="9">
        <v>0</v>
      </c>
      <c r="H37" s="165">
        <f t="shared" si="0"/>
        <v>2</v>
      </c>
      <c r="I37" s="170"/>
      <c r="J37" s="134"/>
      <c r="K37" s="11"/>
      <c r="L37" s="12"/>
      <c r="M37" s="11"/>
    </row>
    <row r="38" spans="1:13" ht="42" customHeight="1">
      <c r="A38" s="203" t="s">
        <v>56</v>
      </c>
      <c r="B38" s="203"/>
      <c r="C38" s="203"/>
      <c r="D38" s="203"/>
      <c r="E38" s="203"/>
      <c r="F38" s="203"/>
      <c r="G38" s="203"/>
      <c r="H38" s="203"/>
      <c r="I38" s="203"/>
      <c r="J38" s="203"/>
      <c r="K38" s="203"/>
      <c r="L38" s="171">
        <f>SUM(L3:L37)</f>
        <v>0</v>
      </c>
      <c r="M38" s="172">
        <f>SUM(M3:M37)</f>
        <v>0</v>
      </c>
    </row>
    <row r="39" spans="1:13" ht="14.25">
      <c r="A39" s="24"/>
      <c r="B39" s="24"/>
      <c r="C39" s="25"/>
      <c r="D39" s="25"/>
      <c r="E39" s="26"/>
      <c r="F39" s="26"/>
      <c r="G39" s="26"/>
      <c r="H39" s="27"/>
      <c r="I39" s="24"/>
      <c r="J39" s="28"/>
      <c r="K39" s="29"/>
      <c r="L39" s="30"/>
      <c r="M39" s="30" t="s">
        <v>23</v>
      </c>
    </row>
    <row r="40" spans="1:13" ht="24.75" customHeight="1">
      <c r="A40" s="31"/>
      <c r="B40" s="204" t="s">
        <v>57</v>
      </c>
      <c r="C40" s="204"/>
      <c r="D40" s="204"/>
      <c r="E40" s="204"/>
      <c r="F40" s="204"/>
      <c r="G40" s="204"/>
      <c r="H40" s="204"/>
      <c r="I40" s="204"/>
      <c r="J40" s="204"/>
      <c r="K40" s="204"/>
      <c r="L40" s="204"/>
      <c r="M40" s="204"/>
    </row>
  </sheetData>
  <sheetProtection/>
  <mergeCells count="3">
    <mergeCell ref="A1:M1"/>
    <mergeCell ref="A38:K38"/>
    <mergeCell ref="B40:M4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41"/>
  <sheetViews>
    <sheetView zoomScalePageLayoutView="0" workbookViewId="0" topLeftCell="C16">
      <selection activeCell="P16" sqref="P16"/>
    </sheetView>
  </sheetViews>
  <sheetFormatPr defaultColWidth="13" defaultRowHeight="14.25"/>
  <cols>
    <col min="1" max="1" width="6.8984375" style="32" customWidth="1"/>
    <col min="2" max="2" width="39" style="32" customWidth="1"/>
    <col min="3" max="3" width="25.8984375" style="32" customWidth="1"/>
    <col min="4" max="4" width="13" style="32" customWidth="1"/>
    <col min="5" max="5" width="6" style="32" customWidth="1"/>
    <col min="6" max="6" width="8.3984375" style="32" customWidth="1"/>
    <col min="7" max="9" width="9.3984375" style="32" customWidth="1"/>
    <col min="10" max="10" width="11.3984375" style="32" customWidth="1"/>
    <col min="11" max="11" width="9.3984375" style="32" customWidth="1"/>
    <col min="12" max="12" width="11.5" style="32" customWidth="1"/>
    <col min="13" max="14" width="11.8984375" style="32" customWidth="1"/>
    <col min="15" max="16384" width="13" style="32" customWidth="1"/>
  </cols>
  <sheetData>
    <row r="1" spans="1:14" s="33" customFormat="1" ht="35.25" customHeight="1">
      <c r="A1" s="206" t="s">
        <v>157</v>
      </c>
      <c r="B1" s="206"/>
      <c r="C1" s="206"/>
      <c r="D1" s="206"/>
      <c r="E1" s="206"/>
      <c r="F1" s="206"/>
      <c r="G1" s="206"/>
      <c r="H1" s="206"/>
      <c r="I1" s="206"/>
      <c r="J1" s="206"/>
      <c r="K1" s="206"/>
      <c r="L1" s="206"/>
      <c r="M1" s="206"/>
      <c r="N1" s="206"/>
    </row>
    <row r="2" spans="1:14" s="39" customFormat="1" ht="33.75" customHeight="1">
      <c r="A2" s="34" t="s">
        <v>0</v>
      </c>
      <c r="B2" s="207" t="s">
        <v>58</v>
      </c>
      <c r="C2" s="207"/>
      <c r="D2" s="2" t="s">
        <v>59</v>
      </c>
      <c r="E2" s="2" t="s">
        <v>3</v>
      </c>
      <c r="F2" s="2" t="s">
        <v>4</v>
      </c>
      <c r="G2" s="35" t="s">
        <v>5</v>
      </c>
      <c r="H2" s="2" t="s">
        <v>6</v>
      </c>
      <c r="I2" s="36" t="s">
        <v>7</v>
      </c>
      <c r="J2" s="37" t="s">
        <v>60</v>
      </c>
      <c r="K2" s="5" t="s">
        <v>9</v>
      </c>
      <c r="L2" s="38" t="s">
        <v>61</v>
      </c>
      <c r="M2" s="38" t="s">
        <v>11</v>
      </c>
      <c r="N2" s="2" t="s">
        <v>12</v>
      </c>
    </row>
    <row r="3" spans="1:14" ht="34.5" customHeight="1">
      <c r="A3" s="208">
        <v>1</v>
      </c>
      <c r="B3" s="40" t="s">
        <v>62</v>
      </c>
      <c r="C3" s="41" t="s">
        <v>63</v>
      </c>
      <c r="D3" s="42"/>
      <c r="E3" s="43" t="s">
        <v>64</v>
      </c>
      <c r="F3" s="21">
        <v>0</v>
      </c>
      <c r="G3" s="44">
        <v>35</v>
      </c>
      <c r="H3" s="21">
        <v>0</v>
      </c>
      <c r="I3" s="45">
        <f aca="true" t="shared" si="0" ref="I3:I14">F3+G3+H3</f>
        <v>35</v>
      </c>
      <c r="J3" s="46"/>
      <c r="K3" s="181"/>
      <c r="L3" s="47"/>
      <c r="M3" s="48"/>
      <c r="N3" s="183"/>
    </row>
    <row r="4" spans="1:14" ht="28.5" customHeight="1">
      <c r="A4" s="208"/>
      <c r="B4" s="40"/>
      <c r="C4" s="41" t="s">
        <v>65</v>
      </c>
      <c r="D4" s="42"/>
      <c r="E4" s="43" t="s">
        <v>64</v>
      </c>
      <c r="F4" s="21">
        <v>0</v>
      </c>
      <c r="G4" s="44">
        <f>2000/500</f>
        <v>4</v>
      </c>
      <c r="H4" s="21">
        <v>0</v>
      </c>
      <c r="I4" s="45">
        <f t="shared" si="0"/>
        <v>4</v>
      </c>
      <c r="J4" s="46"/>
      <c r="K4" s="181"/>
      <c r="L4" s="47"/>
      <c r="M4" s="48"/>
      <c r="N4" s="183"/>
    </row>
    <row r="5" spans="1:14" ht="37.5" customHeight="1">
      <c r="A5" s="208"/>
      <c r="B5" s="40"/>
      <c r="C5" s="41" t="s">
        <v>66</v>
      </c>
      <c r="D5" s="42"/>
      <c r="E5" s="43" t="s">
        <v>64</v>
      </c>
      <c r="F5" s="21">
        <v>0</v>
      </c>
      <c r="G5" s="44">
        <v>20</v>
      </c>
      <c r="H5" s="21">
        <v>2</v>
      </c>
      <c r="I5" s="45">
        <f t="shared" si="0"/>
        <v>22</v>
      </c>
      <c r="J5" s="46"/>
      <c r="K5" s="181"/>
      <c r="L5" s="47"/>
      <c r="M5" s="48"/>
      <c r="N5" s="183"/>
    </row>
    <row r="6" spans="1:14" ht="28.5">
      <c r="A6" s="208"/>
      <c r="B6" s="40"/>
      <c r="C6" s="41" t="s">
        <v>67</v>
      </c>
      <c r="D6" s="42"/>
      <c r="E6" s="43" t="s">
        <v>64</v>
      </c>
      <c r="F6" s="21">
        <v>15</v>
      </c>
      <c r="G6" s="44">
        <v>50</v>
      </c>
      <c r="H6" s="22">
        <v>2</v>
      </c>
      <c r="I6" s="45">
        <f t="shared" si="0"/>
        <v>67</v>
      </c>
      <c r="J6" s="46"/>
      <c r="K6" s="181"/>
      <c r="L6" s="47"/>
      <c r="M6" s="48"/>
      <c r="N6" s="183"/>
    </row>
    <row r="7" spans="1:14" ht="28.5">
      <c r="A7" s="208"/>
      <c r="B7" s="40"/>
      <c r="C7" s="41" t="s">
        <v>68</v>
      </c>
      <c r="D7" s="42"/>
      <c r="E7" s="43" t="s">
        <v>64</v>
      </c>
      <c r="F7" s="21">
        <v>1</v>
      </c>
      <c r="G7" s="49">
        <v>1</v>
      </c>
      <c r="H7" s="21">
        <v>0</v>
      </c>
      <c r="I7" s="45">
        <f t="shared" si="0"/>
        <v>2</v>
      </c>
      <c r="J7" s="46"/>
      <c r="K7" s="181"/>
      <c r="L7" s="47"/>
      <c r="M7" s="48"/>
      <c r="N7" s="183"/>
    </row>
    <row r="8" spans="1:14" ht="33.75" customHeight="1">
      <c r="A8" s="50">
        <v>2</v>
      </c>
      <c r="B8" s="51" t="s">
        <v>69</v>
      </c>
      <c r="C8" s="41" t="s">
        <v>70</v>
      </c>
      <c r="D8" s="42"/>
      <c r="E8" s="43" t="s">
        <v>64</v>
      </c>
      <c r="F8" s="21">
        <v>16</v>
      </c>
      <c r="G8" s="49">
        <v>0</v>
      </c>
      <c r="H8" s="22">
        <v>0</v>
      </c>
      <c r="I8" s="45">
        <f t="shared" si="0"/>
        <v>16</v>
      </c>
      <c r="J8" s="46"/>
      <c r="K8" s="181"/>
      <c r="L8" s="47"/>
      <c r="M8" s="48"/>
      <c r="N8" s="183"/>
    </row>
    <row r="9" spans="1:14" ht="27.75" customHeight="1">
      <c r="A9" s="208">
        <v>3</v>
      </c>
      <c r="B9" s="40" t="s">
        <v>71</v>
      </c>
      <c r="C9" s="41" t="s">
        <v>72</v>
      </c>
      <c r="D9" s="52"/>
      <c r="E9" s="43" t="s">
        <v>64</v>
      </c>
      <c r="F9" s="21">
        <v>6</v>
      </c>
      <c r="G9" s="49">
        <v>0</v>
      </c>
      <c r="H9" s="22">
        <v>0</v>
      </c>
      <c r="I9" s="45">
        <f t="shared" si="0"/>
        <v>6</v>
      </c>
      <c r="J9" s="46"/>
      <c r="K9" s="181"/>
      <c r="L9" s="47"/>
      <c r="M9" s="48"/>
      <c r="N9" s="183"/>
    </row>
    <row r="10" spans="1:14" ht="36" customHeight="1">
      <c r="A10" s="208"/>
      <c r="B10" s="40"/>
      <c r="C10" s="41" t="s">
        <v>66</v>
      </c>
      <c r="D10" s="42"/>
      <c r="E10" s="43" t="s">
        <v>64</v>
      </c>
      <c r="F10" s="21">
        <v>10</v>
      </c>
      <c r="G10" s="44">
        <v>40</v>
      </c>
      <c r="H10" s="22">
        <v>4</v>
      </c>
      <c r="I10" s="45">
        <f t="shared" si="0"/>
        <v>54</v>
      </c>
      <c r="J10" s="46"/>
      <c r="K10" s="181"/>
      <c r="L10" s="47"/>
      <c r="M10" s="48"/>
      <c r="N10" s="183"/>
    </row>
    <row r="11" spans="1:14" ht="28.5">
      <c r="A11" s="208"/>
      <c r="B11" s="40"/>
      <c r="C11" s="41" t="s">
        <v>67</v>
      </c>
      <c r="D11" s="42"/>
      <c r="E11" s="43" t="s">
        <v>64</v>
      </c>
      <c r="F11" s="21">
        <v>15</v>
      </c>
      <c r="G11" s="44">
        <v>60</v>
      </c>
      <c r="H11" s="22">
        <v>10</v>
      </c>
      <c r="I11" s="45">
        <f t="shared" si="0"/>
        <v>85</v>
      </c>
      <c r="J11" s="46"/>
      <c r="K11" s="181"/>
      <c r="L11" s="47"/>
      <c r="M11" s="48"/>
      <c r="N11" s="183"/>
    </row>
    <row r="12" spans="1:14" ht="28.5">
      <c r="A12" s="208"/>
      <c r="B12" s="40"/>
      <c r="C12" s="41" t="s">
        <v>73</v>
      </c>
      <c r="D12" s="42"/>
      <c r="E12" s="43" t="s">
        <v>64</v>
      </c>
      <c r="F12" s="21">
        <v>1</v>
      </c>
      <c r="G12" s="49">
        <v>2</v>
      </c>
      <c r="H12" s="22">
        <v>0</v>
      </c>
      <c r="I12" s="45">
        <f t="shared" si="0"/>
        <v>3</v>
      </c>
      <c r="J12" s="46"/>
      <c r="K12" s="181"/>
      <c r="L12" s="47"/>
      <c r="M12" s="48"/>
      <c r="N12" s="183"/>
    </row>
    <row r="13" spans="1:14" ht="123.75" customHeight="1">
      <c r="A13" s="194">
        <v>4</v>
      </c>
      <c r="B13" s="41" t="s">
        <v>74</v>
      </c>
      <c r="C13" s="41" t="s">
        <v>75</v>
      </c>
      <c r="D13" s="53"/>
      <c r="E13" s="189" t="s">
        <v>21</v>
      </c>
      <c r="F13" s="190">
        <v>20</v>
      </c>
      <c r="G13" s="191">
        <v>50</v>
      </c>
      <c r="H13" s="54">
        <v>10</v>
      </c>
      <c r="I13" s="55">
        <f t="shared" si="0"/>
        <v>80</v>
      </c>
      <c r="J13" s="56"/>
      <c r="K13" s="182"/>
      <c r="L13" s="47"/>
      <c r="M13" s="48"/>
      <c r="N13" s="183"/>
    </row>
    <row r="14" spans="1:14" ht="100.5" customHeight="1">
      <c r="A14" s="195">
        <v>5</v>
      </c>
      <c r="B14" s="193" t="s">
        <v>76</v>
      </c>
      <c r="C14" s="187" t="s">
        <v>77</v>
      </c>
      <c r="D14" s="174"/>
      <c r="E14" s="175" t="s">
        <v>64</v>
      </c>
      <c r="F14" s="176">
        <v>15</v>
      </c>
      <c r="G14" s="177">
        <v>35</v>
      </c>
      <c r="H14" s="178">
        <v>2</v>
      </c>
      <c r="I14" s="179">
        <f t="shared" si="0"/>
        <v>52</v>
      </c>
      <c r="J14" s="188"/>
      <c r="K14" s="185"/>
      <c r="L14" s="47"/>
      <c r="M14" s="48"/>
      <c r="N14" s="183"/>
    </row>
    <row r="15" spans="1:14" ht="32.25" customHeight="1">
      <c r="A15" s="196">
        <v>6</v>
      </c>
      <c r="B15" s="192" t="s">
        <v>78</v>
      </c>
      <c r="C15" s="173" t="s">
        <v>79</v>
      </c>
      <c r="D15" s="174"/>
      <c r="E15" s="175" t="s">
        <v>64</v>
      </c>
      <c r="F15" s="176">
        <v>10</v>
      </c>
      <c r="G15" s="177">
        <v>0</v>
      </c>
      <c r="H15" s="178">
        <v>2</v>
      </c>
      <c r="I15" s="179">
        <v>12</v>
      </c>
      <c r="J15" s="180"/>
      <c r="K15" s="185"/>
      <c r="L15" s="47"/>
      <c r="M15" s="48"/>
      <c r="N15" s="183"/>
    </row>
    <row r="16" spans="1:14" ht="54" customHeight="1">
      <c r="A16" s="197"/>
      <c r="B16" s="192"/>
      <c r="C16" s="173" t="s">
        <v>80</v>
      </c>
      <c r="D16" s="174"/>
      <c r="E16" s="175" t="s">
        <v>64</v>
      </c>
      <c r="F16" s="176">
        <v>10</v>
      </c>
      <c r="G16" s="177">
        <v>0</v>
      </c>
      <c r="H16" s="176">
        <v>0</v>
      </c>
      <c r="I16" s="179">
        <v>10</v>
      </c>
      <c r="J16" s="180"/>
      <c r="K16" s="185"/>
      <c r="L16" s="47"/>
      <c r="M16" s="48"/>
      <c r="N16" s="183"/>
    </row>
    <row r="17" spans="1:14" ht="38.25" customHeight="1">
      <c r="A17" s="209" t="s">
        <v>56</v>
      </c>
      <c r="B17" s="210"/>
      <c r="C17" s="210"/>
      <c r="D17" s="210"/>
      <c r="E17" s="210"/>
      <c r="F17" s="210"/>
      <c r="G17" s="210"/>
      <c r="H17" s="210"/>
      <c r="I17" s="210"/>
      <c r="J17" s="210"/>
      <c r="K17" s="210"/>
      <c r="L17" s="211"/>
      <c r="M17" s="186"/>
      <c r="N17" s="184"/>
    </row>
    <row r="18" spans="1:14" ht="38.25" customHeight="1">
      <c r="A18" s="57"/>
      <c r="B18" s="57"/>
      <c r="C18" s="57"/>
      <c r="D18" s="57"/>
      <c r="E18" s="57"/>
      <c r="F18" s="57"/>
      <c r="G18" s="57"/>
      <c r="H18" s="57"/>
      <c r="I18" s="57"/>
      <c r="J18" s="57"/>
      <c r="K18" s="57"/>
      <c r="L18" s="57"/>
      <c r="M18" s="58">
        <f>SUM(M3:M17)</f>
        <v>0</v>
      </c>
      <c r="N18" s="184">
        <f>SUM(N3:N17)</f>
        <v>0</v>
      </c>
    </row>
    <row r="19" spans="1:14" ht="38.25" customHeight="1">
      <c r="A19" s="212"/>
      <c r="B19" s="212"/>
      <c r="C19" s="212"/>
      <c r="D19" s="212"/>
      <c r="E19" s="212"/>
      <c r="F19" s="212"/>
      <c r="G19" s="212"/>
      <c r="H19" s="212"/>
      <c r="I19" s="212"/>
      <c r="J19" s="212"/>
      <c r="K19" s="212"/>
      <c r="L19" s="212"/>
      <c r="M19" s="212"/>
      <c r="N19" s="212"/>
    </row>
    <row r="20" spans="1:14" ht="15.75">
      <c r="A20" s="205" t="s">
        <v>81</v>
      </c>
      <c r="B20" s="205"/>
      <c r="C20" s="205"/>
      <c r="D20" s="205"/>
      <c r="E20" s="205"/>
      <c r="F20" s="205"/>
      <c r="G20" s="205"/>
      <c r="H20" s="205"/>
      <c r="I20" s="205"/>
      <c r="J20" s="205"/>
      <c r="K20" s="205"/>
      <c r="L20" s="205"/>
      <c r="M20" s="205"/>
      <c r="N20" s="205"/>
    </row>
    <row r="21" spans="1:14" ht="15.75">
      <c r="A21" s="59"/>
      <c r="B21" s="60"/>
      <c r="C21" s="60"/>
      <c r="D21" s="60"/>
      <c r="E21" s="60"/>
      <c r="F21" s="61"/>
      <c r="G21" s="62"/>
      <c r="H21" s="61"/>
      <c r="I21" s="60"/>
      <c r="J21" s="60"/>
      <c r="K21" s="63"/>
      <c r="L21" s="60"/>
      <c r="M21" s="60"/>
      <c r="N21" s="64"/>
    </row>
    <row r="22" spans="2:14" s="65" customFormat="1" ht="61.5" customHeight="1">
      <c r="B22" s="66" t="s">
        <v>82</v>
      </c>
      <c r="D22" s="67"/>
      <c r="E22" s="67"/>
      <c r="F22" s="68"/>
      <c r="G22" s="69"/>
      <c r="H22" s="68"/>
      <c r="I22" s="67"/>
      <c r="J22" s="70"/>
      <c r="K22" s="71"/>
      <c r="M22" s="70"/>
      <c r="N22" s="70"/>
    </row>
    <row r="23" spans="2:14" s="65" customFormat="1" ht="15" customHeight="1">
      <c r="B23" s="66"/>
      <c r="D23" s="67"/>
      <c r="E23" s="67"/>
      <c r="F23" s="68"/>
      <c r="G23" s="69"/>
      <c r="H23" s="68"/>
      <c r="I23" s="67"/>
      <c r="J23" s="70"/>
      <c r="K23" s="71"/>
      <c r="M23" s="70"/>
      <c r="N23" s="70"/>
    </row>
    <row r="24" s="65" customFormat="1" ht="223.5" customHeight="1">
      <c r="B24" s="72" t="s">
        <v>83</v>
      </c>
    </row>
    <row r="25" s="65" customFormat="1" ht="24" customHeight="1">
      <c r="B25" s="72"/>
    </row>
    <row r="26" s="65" customFormat="1" ht="146.25" customHeight="1">
      <c r="B26" s="72" t="s">
        <v>84</v>
      </c>
    </row>
    <row r="27" s="65" customFormat="1" ht="24" customHeight="1">
      <c r="B27" s="72"/>
    </row>
    <row r="28" spans="2:14" s="65" customFormat="1" ht="217.5" customHeight="1">
      <c r="B28" s="73" t="s">
        <v>85</v>
      </c>
      <c r="C28" s="74"/>
      <c r="D28" s="74"/>
      <c r="E28" s="74"/>
      <c r="F28" s="74"/>
      <c r="G28" s="74"/>
      <c r="H28" s="74"/>
      <c r="I28" s="74"/>
      <c r="J28" s="74"/>
      <c r="K28" s="74"/>
      <c r="L28" s="74"/>
      <c r="M28" s="74"/>
      <c r="N28" s="67"/>
    </row>
    <row r="29" spans="2:14" s="65" customFormat="1" ht="21" customHeight="1">
      <c r="B29" s="73"/>
      <c r="C29" s="74"/>
      <c r="D29" s="74"/>
      <c r="E29" s="74"/>
      <c r="F29" s="74"/>
      <c r="G29" s="74"/>
      <c r="H29" s="74"/>
      <c r="I29" s="74"/>
      <c r="J29" s="74"/>
      <c r="K29" s="74"/>
      <c r="L29" s="74"/>
      <c r="M29" s="74"/>
      <c r="N29" s="67"/>
    </row>
    <row r="30" s="65" customFormat="1" ht="144.75" customHeight="1">
      <c r="B30" s="72" t="s">
        <v>86</v>
      </c>
    </row>
    <row r="31" s="65" customFormat="1" ht="23.25" customHeight="1">
      <c r="B31" s="75"/>
    </row>
    <row r="32" s="76" customFormat="1" ht="409.5">
      <c r="B32" s="77" t="s">
        <v>87</v>
      </c>
    </row>
    <row r="33" spans="1:256" ht="30"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65" customFormat="1" ht="16.5" customHeight="1">
      <c r="B34" s="72" t="s">
        <v>88</v>
      </c>
    </row>
    <row r="35" spans="2:14" s="65" customFormat="1" ht="51.75" customHeight="1">
      <c r="B35" s="78" t="s">
        <v>89</v>
      </c>
      <c r="C35" s="79"/>
      <c r="D35" s="79"/>
      <c r="E35" s="79"/>
      <c r="F35" s="79"/>
      <c r="G35" s="80"/>
      <c r="H35" s="81"/>
      <c r="I35" s="82"/>
      <c r="J35" s="83"/>
      <c r="K35" s="84"/>
      <c r="L35" s="82"/>
      <c r="M35" s="82"/>
      <c r="N35" s="85"/>
    </row>
    <row r="36" spans="2:14" s="65" customFormat="1" ht="25.5">
      <c r="B36" s="78" t="s">
        <v>90</v>
      </c>
      <c r="C36" s="79"/>
      <c r="D36" s="79"/>
      <c r="E36" s="79"/>
      <c r="F36" s="79"/>
      <c r="G36" s="79"/>
      <c r="H36" s="82"/>
      <c r="I36" s="82"/>
      <c r="J36" s="82"/>
      <c r="K36" s="82"/>
      <c r="L36" s="82"/>
      <c r="M36" s="82"/>
      <c r="N36" s="86"/>
    </row>
    <row r="37" s="65" customFormat="1" ht="12.75"/>
    <row r="38" s="65" customFormat="1" ht="12.75">
      <c r="B38" s="87" t="s">
        <v>91</v>
      </c>
    </row>
    <row r="39" s="65" customFormat="1" ht="12.75">
      <c r="B39" s="87" t="s">
        <v>92</v>
      </c>
    </row>
    <row r="40" spans="2:14" s="65" customFormat="1" ht="15" customHeight="1">
      <c r="B40" s="66"/>
      <c r="D40" s="67"/>
      <c r="E40" s="67"/>
      <c r="F40" s="68"/>
      <c r="G40" s="69"/>
      <c r="H40" s="68"/>
      <c r="I40" s="67"/>
      <c r="J40" s="70"/>
      <c r="K40" s="71"/>
      <c r="M40" s="70"/>
      <c r="N40" s="70"/>
    </row>
    <row r="41" spans="1:256" ht="14.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sheetData>
  <sheetProtection selectLockedCells="1" selectUnlockedCells="1"/>
  <mergeCells count="7">
    <mergeCell ref="A20:N20"/>
    <mergeCell ref="A1:N1"/>
    <mergeCell ref="B2:C2"/>
    <mergeCell ref="A3:A7"/>
    <mergeCell ref="A9:A12"/>
    <mergeCell ref="A17:L17"/>
    <mergeCell ref="A19:N1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N44"/>
  <sheetViews>
    <sheetView zoomScalePageLayoutView="0" workbookViewId="0" topLeftCell="D1">
      <selection activeCell="J3" sqref="J3:N20"/>
    </sheetView>
  </sheetViews>
  <sheetFormatPr defaultColWidth="17.8984375" defaultRowHeight="14.25"/>
  <cols>
    <col min="1" max="1" width="6.8984375" style="88" customWidth="1"/>
    <col min="2" max="2" width="17.8984375" style="88" customWidth="1"/>
    <col min="3" max="3" width="46" style="88" customWidth="1"/>
    <col min="4" max="4" width="11" style="88" customWidth="1"/>
    <col min="5" max="5" width="7" style="88" customWidth="1"/>
    <col min="6" max="6" width="6" style="88" customWidth="1"/>
    <col min="7" max="7" width="6.8984375" style="88" customWidth="1"/>
    <col min="8" max="8" width="6.5" style="88" customWidth="1"/>
    <col min="9" max="10" width="9.3984375" style="88" customWidth="1"/>
    <col min="11" max="11" width="10.3984375" style="89" customWidth="1"/>
    <col min="12" max="12" width="9" style="88" customWidth="1"/>
    <col min="13" max="13" width="13.19921875" style="88" customWidth="1"/>
    <col min="14" max="14" width="14" style="88" customWidth="1"/>
    <col min="15" max="16384" width="17.8984375" style="88" customWidth="1"/>
  </cols>
  <sheetData>
    <row r="1" spans="1:14" ht="19.5" customHeight="1">
      <c r="A1" s="213" t="s">
        <v>159</v>
      </c>
      <c r="B1" s="213"/>
      <c r="C1" s="213"/>
      <c r="D1" s="213"/>
      <c r="E1" s="213"/>
      <c r="F1" s="213"/>
      <c r="G1" s="213"/>
      <c r="H1" s="213"/>
      <c r="I1" s="213"/>
      <c r="J1" s="213"/>
      <c r="K1" s="213"/>
      <c r="L1" s="213"/>
      <c r="M1" s="213"/>
      <c r="N1" s="213"/>
    </row>
    <row r="2" spans="1:14" s="92" customFormat="1" ht="48.75" customHeight="1">
      <c r="A2" s="90" t="s">
        <v>0</v>
      </c>
      <c r="B2" s="214" t="s">
        <v>58</v>
      </c>
      <c r="C2" s="214"/>
      <c r="D2" s="90" t="s">
        <v>93</v>
      </c>
      <c r="E2" s="90" t="s">
        <v>3</v>
      </c>
      <c r="F2" s="90" t="s">
        <v>4</v>
      </c>
      <c r="G2" s="90" t="s">
        <v>5</v>
      </c>
      <c r="H2" s="90" t="s">
        <v>94</v>
      </c>
      <c r="I2" s="90" t="s">
        <v>7</v>
      </c>
      <c r="J2" s="91" t="s">
        <v>60</v>
      </c>
      <c r="K2" s="90" t="s">
        <v>9</v>
      </c>
      <c r="L2" s="90" t="s">
        <v>95</v>
      </c>
      <c r="M2" s="90" t="s">
        <v>11</v>
      </c>
      <c r="N2" s="90" t="s">
        <v>12</v>
      </c>
    </row>
    <row r="3" spans="1:14" ht="21.75" customHeight="1">
      <c r="A3" s="93">
        <v>1</v>
      </c>
      <c r="B3" s="215" t="s">
        <v>96</v>
      </c>
      <c r="C3" s="94" t="s">
        <v>97</v>
      </c>
      <c r="D3" s="95"/>
      <c r="E3" s="96" t="s">
        <v>98</v>
      </c>
      <c r="F3" s="97">
        <v>10</v>
      </c>
      <c r="G3" s="98">
        <v>12</v>
      </c>
      <c r="H3" s="98">
        <v>0</v>
      </c>
      <c r="I3" s="99">
        <f aca="true" t="shared" si="0" ref="I3:I20">F3+G3+H3</f>
        <v>22</v>
      </c>
      <c r="J3" s="100"/>
      <c r="K3" s="198"/>
      <c r="L3" s="101"/>
      <c r="M3" s="102"/>
      <c r="N3" s="100"/>
    </row>
    <row r="4" spans="1:14" ht="15">
      <c r="A4" s="93">
        <v>2</v>
      </c>
      <c r="B4" s="215"/>
      <c r="C4" s="94" t="s">
        <v>99</v>
      </c>
      <c r="D4" s="95"/>
      <c r="E4" s="96" t="s">
        <v>98</v>
      </c>
      <c r="F4" s="97">
        <v>15</v>
      </c>
      <c r="G4" s="98">
        <v>36</v>
      </c>
      <c r="H4" s="103">
        <v>8</v>
      </c>
      <c r="I4" s="99">
        <f t="shared" si="0"/>
        <v>59</v>
      </c>
      <c r="J4" s="100"/>
      <c r="K4" s="198"/>
      <c r="L4" s="101"/>
      <c r="M4" s="102"/>
      <c r="N4" s="100"/>
    </row>
    <row r="5" spans="1:14" ht="15">
      <c r="A5" s="93">
        <v>3</v>
      </c>
      <c r="B5" s="215"/>
      <c r="C5" s="94" t="s">
        <v>100</v>
      </c>
      <c r="D5" s="95"/>
      <c r="E5" s="96" t="s">
        <v>98</v>
      </c>
      <c r="F5" s="97">
        <v>15</v>
      </c>
      <c r="G5" s="98">
        <v>36</v>
      </c>
      <c r="H5" s="103">
        <v>8</v>
      </c>
      <c r="I5" s="99">
        <f t="shared" si="0"/>
        <v>59</v>
      </c>
      <c r="J5" s="100"/>
      <c r="K5" s="198"/>
      <c r="L5" s="101"/>
      <c r="M5" s="102"/>
      <c r="N5" s="100"/>
    </row>
    <row r="6" spans="1:14" ht="15">
      <c r="A6" s="93">
        <v>4</v>
      </c>
      <c r="B6" s="215"/>
      <c r="C6" s="94" t="s">
        <v>101</v>
      </c>
      <c r="D6" s="95"/>
      <c r="E6" s="96" t="s">
        <v>98</v>
      </c>
      <c r="F6" s="97">
        <v>15</v>
      </c>
      <c r="G6" s="98">
        <v>20</v>
      </c>
      <c r="H6" s="103">
        <v>5</v>
      </c>
      <c r="I6" s="99">
        <f t="shared" si="0"/>
        <v>40</v>
      </c>
      <c r="J6" s="100"/>
      <c r="K6" s="198"/>
      <c r="L6" s="101"/>
      <c r="M6" s="102"/>
      <c r="N6" s="100"/>
    </row>
    <row r="7" spans="1:14" ht="15">
      <c r="A7" s="93">
        <v>5</v>
      </c>
      <c r="B7" s="215"/>
      <c r="C7" s="94" t="s">
        <v>102</v>
      </c>
      <c r="D7" s="95"/>
      <c r="E7" s="96" t="s">
        <v>98</v>
      </c>
      <c r="F7" s="97">
        <v>20</v>
      </c>
      <c r="G7" s="98">
        <v>15</v>
      </c>
      <c r="H7" s="103">
        <v>10</v>
      </c>
      <c r="I7" s="99">
        <f t="shared" si="0"/>
        <v>45</v>
      </c>
      <c r="J7" s="100"/>
      <c r="K7" s="198"/>
      <c r="L7" s="101"/>
      <c r="M7" s="102"/>
      <c r="N7" s="100"/>
    </row>
    <row r="8" spans="1:14" ht="15">
      <c r="A8" s="93">
        <v>6</v>
      </c>
      <c r="B8" s="215"/>
      <c r="C8" s="94" t="s">
        <v>103</v>
      </c>
      <c r="D8" s="95"/>
      <c r="E8" s="96" t="s">
        <v>98</v>
      </c>
      <c r="F8" s="97">
        <v>10</v>
      </c>
      <c r="G8" s="98">
        <v>50</v>
      </c>
      <c r="H8" s="103">
        <v>8</v>
      </c>
      <c r="I8" s="99">
        <f t="shared" si="0"/>
        <v>68</v>
      </c>
      <c r="J8" s="100"/>
      <c r="K8" s="198"/>
      <c r="L8" s="101"/>
      <c r="M8" s="102"/>
      <c r="N8" s="100"/>
    </row>
    <row r="9" spans="1:14" ht="15">
      <c r="A9" s="93">
        <v>7</v>
      </c>
      <c r="B9" s="215"/>
      <c r="C9" s="94" t="s">
        <v>104</v>
      </c>
      <c r="D9" s="95"/>
      <c r="E9" s="96" t="s">
        <v>98</v>
      </c>
      <c r="F9" s="97">
        <v>20</v>
      </c>
      <c r="G9" s="98">
        <v>10</v>
      </c>
      <c r="H9" s="103">
        <v>8</v>
      </c>
      <c r="I9" s="99">
        <f t="shared" si="0"/>
        <v>38</v>
      </c>
      <c r="J9" s="100"/>
      <c r="K9" s="198"/>
      <c r="L9" s="101"/>
      <c r="M9" s="102"/>
      <c r="N9" s="100"/>
    </row>
    <row r="10" spans="1:14" ht="15">
      <c r="A10" s="93">
        <v>8</v>
      </c>
      <c r="B10" s="215"/>
      <c r="C10" s="94" t="s">
        <v>105</v>
      </c>
      <c r="D10" s="95"/>
      <c r="E10" s="96" t="s">
        <v>98</v>
      </c>
      <c r="F10" s="97">
        <v>0</v>
      </c>
      <c r="G10" s="98">
        <v>20</v>
      </c>
      <c r="H10" s="103">
        <v>0</v>
      </c>
      <c r="I10" s="99">
        <f t="shared" si="0"/>
        <v>20</v>
      </c>
      <c r="J10" s="100"/>
      <c r="K10" s="198"/>
      <c r="L10" s="101"/>
      <c r="M10" s="102"/>
      <c r="N10" s="100"/>
    </row>
    <row r="11" spans="1:14" ht="15">
      <c r="A11" s="93">
        <v>9</v>
      </c>
      <c r="B11" s="215"/>
      <c r="C11" s="104" t="s">
        <v>106</v>
      </c>
      <c r="D11" s="95"/>
      <c r="E11" s="96" t="s">
        <v>98</v>
      </c>
      <c r="F11" s="97">
        <v>0</v>
      </c>
      <c r="G11" s="98">
        <v>4</v>
      </c>
      <c r="H11" s="103">
        <v>5</v>
      </c>
      <c r="I11" s="99">
        <f t="shared" si="0"/>
        <v>9</v>
      </c>
      <c r="J11" s="100"/>
      <c r="K11" s="198"/>
      <c r="L11" s="101"/>
      <c r="M11" s="102"/>
      <c r="N11" s="100"/>
    </row>
    <row r="12" spans="1:14" ht="15">
      <c r="A12" s="93">
        <v>10</v>
      </c>
      <c r="B12" s="215"/>
      <c r="C12" s="94" t="s">
        <v>107</v>
      </c>
      <c r="D12" s="95"/>
      <c r="E12" s="96" t="s">
        <v>98</v>
      </c>
      <c r="F12" s="97">
        <v>10</v>
      </c>
      <c r="G12" s="98">
        <v>0</v>
      </c>
      <c r="H12" s="103">
        <v>3</v>
      </c>
      <c r="I12" s="99">
        <f t="shared" si="0"/>
        <v>13</v>
      </c>
      <c r="J12" s="100"/>
      <c r="K12" s="198"/>
      <c r="L12" s="101"/>
      <c r="M12" s="102"/>
      <c r="N12" s="100"/>
    </row>
    <row r="13" spans="1:14" ht="15">
      <c r="A13" s="93">
        <v>11</v>
      </c>
      <c r="B13" s="215"/>
      <c r="C13" s="94" t="s">
        <v>108</v>
      </c>
      <c r="D13" s="95"/>
      <c r="E13" s="96" t="s">
        <v>98</v>
      </c>
      <c r="F13" s="97">
        <v>10</v>
      </c>
      <c r="G13" s="98">
        <v>0</v>
      </c>
      <c r="H13" s="103">
        <v>0</v>
      </c>
      <c r="I13" s="99">
        <f t="shared" si="0"/>
        <v>10</v>
      </c>
      <c r="J13" s="100"/>
      <c r="K13" s="198"/>
      <c r="L13" s="101"/>
      <c r="M13" s="102"/>
      <c r="N13" s="100"/>
    </row>
    <row r="14" spans="1:14" ht="15">
      <c r="A14" s="93">
        <v>12</v>
      </c>
      <c r="B14" s="215"/>
      <c r="C14" s="94" t="s">
        <v>109</v>
      </c>
      <c r="D14" s="95"/>
      <c r="E14" s="96" t="s">
        <v>98</v>
      </c>
      <c r="F14" s="97">
        <v>8</v>
      </c>
      <c r="G14" s="98">
        <v>0</v>
      </c>
      <c r="H14" s="103">
        <v>12</v>
      </c>
      <c r="I14" s="99">
        <f t="shared" si="0"/>
        <v>20</v>
      </c>
      <c r="J14" s="100"/>
      <c r="K14" s="198"/>
      <c r="L14" s="101"/>
      <c r="M14" s="102"/>
      <c r="N14" s="100"/>
    </row>
    <row r="15" spans="1:14" ht="15">
      <c r="A15" s="93">
        <v>13</v>
      </c>
      <c r="B15" s="215"/>
      <c r="C15" s="94" t="s">
        <v>110</v>
      </c>
      <c r="D15" s="95"/>
      <c r="E15" s="96" t="s">
        <v>98</v>
      </c>
      <c r="F15" s="105">
        <v>0</v>
      </c>
      <c r="G15" s="106">
        <v>0</v>
      </c>
      <c r="H15" s="103">
        <v>8</v>
      </c>
      <c r="I15" s="99">
        <f t="shared" si="0"/>
        <v>8</v>
      </c>
      <c r="J15" s="107"/>
      <c r="K15" s="198"/>
      <c r="L15" s="101"/>
      <c r="M15" s="102"/>
      <c r="N15" s="100"/>
    </row>
    <row r="16" spans="1:14" ht="15">
      <c r="A16" s="93">
        <v>14</v>
      </c>
      <c r="B16" s="215"/>
      <c r="C16" s="93" t="s">
        <v>111</v>
      </c>
      <c r="D16" s="93"/>
      <c r="E16" s="108" t="s">
        <v>98</v>
      </c>
      <c r="F16" s="97">
        <v>0</v>
      </c>
      <c r="G16" s="97">
        <v>2</v>
      </c>
      <c r="H16" s="109">
        <v>0</v>
      </c>
      <c r="I16" s="99">
        <f t="shared" si="0"/>
        <v>2</v>
      </c>
      <c r="J16" s="100"/>
      <c r="K16" s="198"/>
      <c r="L16" s="101"/>
      <c r="M16" s="102"/>
      <c r="N16" s="100"/>
    </row>
    <row r="17" spans="1:14" ht="15.75" customHeight="1">
      <c r="A17" s="93">
        <v>15</v>
      </c>
      <c r="B17" s="215" t="s">
        <v>112</v>
      </c>
      <c r="C17" s="93" t="s">
        <v>113</v>
      </c>
      <c r="D17" s="110"/>
      <c r="E17" s="108" t="s">
        <v>114</v>
      </c>
      <c r="F17" s="108">
        <v>0</v>
      </c>
      <c r="G17" s="108">
        <v>6</v>
      </c>
      <c r="H17" s="111">
        <v>0</v>
      </c>
      <c r="I17" s="99">
        <f t="shared" si="0"/>
        <v>6</v>
      </c>
      <c r="J17" s="100"/>
      <c r="K17" s="198"/>
      <c r="L17" s="101"/>
      <c r="M17" s="102"/>
      <c r="N17" s="100"/>
    </row>
    <row r="18" spans="1:14" ht="15">
      <c r="A18" s="93">
        <v>16</v>
      </c>
      <c r="B18" s="215"/>
      <c r="C18" s="93" t="s">
        <v>115</v>
      </c>
      <c r="D18" s="110"/>
      <c r="E18" s="108" t="s">
        <v>114</v>
      </c>
      <c r="F18" s="108">
        <v>0</v>
      </c>
      <c r="G18" s="108">
        <v>10</v>
      </c>
      <c r="H18" s="111">
        <v>0</v>
      </c>
      <c r="I18" s="99">
        <f t="shared" si="0"/>
        <v>10</v>
      </c>
      <c r="J18" s="100"/>
      <c r="K18" s="198"/>
      <c r="L18" s="101"/>
      <c r="M18" s="102"/>
      <c r="N18" s="100"/>
    </row>
    <row r="19" spans="1:14" ht="28.5">
      <c r="A19" s="93">
        <v>17</v>
      </c>
      <c r="B19" s="19"/>
      <c r="C19" s="93" t="s">
        <v>116</v>
      </c>
      <c r="D19" s="93"/>
      <c r="E19" s="108" t="s">
        <v>14</v>
      </c>
      <c r="F19" s="108">
        <v>80</v>
      </c>
      <c r="G19" s="108">
        <v>100</v>
      </c>
      <c r="H19" s="111">
        <v>50</v>
      </c>
      <c r="I19" s="99">
        <f t="shared" si="0"/>
        <v>230</v>
      </c>
      <c r="J19" s="100"/>
      <c r="K19" s="198"/>
      <c r="L19" s="101"/>
      <c r="M19" s="102"/>
      <c r="N19" s="100"/>
    </row>
    <row r="20" spans="1:14" ht="28.5">
      <c r="A20" s="93">
        <v>18</v>
      </c>
      <c r="B20" s="19"/>
      <c r="C20" s="93" t="s">
        <v>117</v>
      </c>
      <c r="D20" s="93"/>
      <c r="E20" s="108" t="s">
        <v>114</v>
      </c>
      <c r="F20" s="108">
        <v>3</v>
      </c>
      <c r="G20" s="108">
        <v>3</v>
      </c>
      <c r="H20" s="111">
        <v>2</v>
      </c>
      <c r="I20" s="99">
        <f t="shared" si="0"/>
        <v>8</v>
      </c>
      <c r="J20" s="100"/>
      <c r="K20" s="198"/>
      <c r="L20" s="101"/>
      <c r="M20" s="102"/>
      <c r="N20" s="100"/>
    </row>
    <row r="21" spans="1:14" ht="34.5" customHeight="1">
      <c r="A21" s="216" t="s">
        <v>56</v>
      </c>
      <c r="B21" s="216"/>
      <c r="C21" s="216"/>
      <c r="D21" s="216"/>
      <c r="E21" s="216"/>
      <c r="F21" s="216"/>
      <c r="G21" s="216"/>
      <c r="H21" s="216"/>
      <c r="I21" s="216"/>
      <c r="J21" s="216"/>
      <c r="K21" s="216"/>
      <c r="L21" s="216"/>
      <c r="M21" s="112">
        <f>SUM(M3:M20)</f>
        <v>0</v>
      </c>
      <c r="N21" s="113">
        <f>SUM(N3:N20)</f>
        <v>0</v>
      </c>
    </row>
    <row r="22" spans="1:14" ht="14.25">
      <c r="A22" s="114"/>
      <c r="B22" s="114"/>
      <c r="C22" s="114"/>
      <c r="D22" s="114"/>
      <c r="E22" s="114"/>
      <c r="F22" s="114"/>
      <c r="G22" s="114"/>
      <c r="H22" s="114"/>
      <c r="I22" s="114"/>
      <c r="J22" s="115"/>
      <c r="K22" s="116"/>
      <c r="L22" s="114"/>
      <c r="M22" s="114"/>
      <c r="N22" s="114"/>
    </row>
    <row r="23" spans="1:14" ht="15.75">
      <c r="A23" s="114"/>
      <c r="B23" s="114"/>
      <c r="C23" s="117" t="s">
        <v>118</v>
      </c>
      <c r="D23" s="118"/>
      <c r="E23" s="114"/>
      <c r="F23" s="114"/>
      <c r="G23" s="114"/>
      <c r="H23" s="114"/>
      <c r="I23" s="114"/>
      <c r="J23" s="115"/>
      <c r="K23" s="116"/>
      <c r="L23" s="114"/>
      <c r="M23" s="114"/>
      <c r="N23" s="114"/>
    </row>
    <row r="24" spans="1:14" ht="14.25">
      <c r="A24" s="114"/>
      <c r="B24" s="114"/>
      <c r="C24" s="114"/>
      <c r="D24" s="114"/>
      <c r="E24" s="114"/>
      <c r="F24" s="114"/>
      <c r="G24" s="114"/>
      <c r="H24" s="114"/>
      <c r="I24" s="114"/>
      <c r="J24" s="115"/>
      <c r="K24" s="116"/>
      <c r="L24" s="114"/>
      <c r="M24" s="114"/>
      <c r="N24" s="114"/>
    </row>
    <row r="25" spans="8:11" s="114" customFormat="1" ht="14.25">
      <c r="H25" s="119"/>
      <c r="J25" s="115"/>
      <c r="K25" s="116"/>
    </row>
    <row r="26" spans="3:11" s="114" customFormat="1" ht="41.25" customHeight="1">
      <c r="C26" s="120" t="s">
        <v>119</v>
      </c>
      <c r="K26" s="116"/>
    </row>
    <row r="27" spans="3:11" s="114" customFormat="1" ht="114.75">
      <c r="C27" s="121" t="s">
        <v>120</v>
      </c>
      <c r="K27" s="116"/>
    </row>
    <row r="28" spans="3:11" s="119" customFormat="1" ht="94.5" customHeight="1">
      <c r="C28" s="72" t="s">
        <v>121</v>
      </c>
      <c r="K28" s="122"/>
    </row>
    <row r="29" spans="3:11" s="119" customFormat="1" ht="15" customHeight="1">
      <c r="C29" s="72"/>
      <c r="K29" s="122"/>
    </row>
    <row r="30" spans="3:11" s="119" customFormat="1" ht="134.25" customHeight="1">
      <c r="C30" s="72" t="s">
        <v>122</v>
      </c>
      <c r="K30" s="122"/>
    </row>
    <row r="31" spans="3:11" s="114" customFormat="1" ht="14.25">
      <c r="C31" s="110"/>
      <c r="K31" s="116"/>
    </row>
    <row r="32" s="114" customFormat="1" ht="14.25">
      <c r="K32" s="116"/>
    </row>
    <row r="33" spans="3:11" s="114" customFormat="1" ht="14.25">
      <c r="C33" s="72" t="s">
        <v>88</v>
      </c>
      <c r="K33" s="116"/>
    </row>
    <row r="34" spans="3:11" s="114" customFormat="1" ht="38.25">
      <c r="C34" s="78" t="s">
        <v>89</v>
      </c>
      <c r="K34" s="116"/>
    </row>
    <row r="35" spans="3:11" s="114" customFormat="1" ht="25.5">
      <c r="C35" s="78" t="s">
        <v>90</v>
      </c>
      <c r="K35" s="116"/>
    </row>
    <row r="36" spans="3:11" s="114" customFormat="1" ht="14.25">
      <c r="C36" s="123"/>
      <c r="K36" s="116"/>
    </row>
    <row r="37" spans="3:11" s="114" customFormat="1" ht="25.5">
      <c r="C37" s="120" t="s">
        <v>123</v>
      </c>
      <c r="K37" s="116"/>
    </row>
    <row r="38" spans="3:11" s="114" customFormat="1" ht="25.5">
      <c r="C38" s="120" t="s">
        <v>124</v>
      </c>
      <c r="K38" s="116"/>
    </row>
    <row r="39" spans="3:11" s="114" customFormat="1" ht="76.5">
      <c r="C39" s="120" t="s">
        <v>125</v>
      </c>
      <c r="K39" s="116"/>
    </row>
    <row r="40" s="114" customFormat="1" ht="14.25">
      <c r="K40" s="116"/>
    </row>
    <row r="41" spans="3:11" s="114" customFormat="1" ht="14.25">
      <c r="C41" s="87" t="s">
        <v>91</v>
      </c>
      <c r="K41" s="116"/>
    </row>
    <row r="42" spans="3:11" s="114" customFormat="1" ht="14.25">
      <c r="C42" s="87" t="s">
        <v>92</v>
      </c>
      <c r="K42" s="116"/>
    </row>
    <row r="43" s="114" customFormat="1" ht="14.25">
      <c r="K43" s="116"/>
    </row>
    <row r="44" s="114" customFormat="1" ht="14.25">
      <c r="K44" s="116"/>
    </row>
  </sheetData>
  <sheetProtection selectLockedCells="1" selectUnlockedCells="1"/>
  <mergeCells count="5">
    <mergeCell ref="A1:N1"/>
    <mergeCell ref="B2:C2"/>
    <mergeCell ref="B3:B16"/>
    <mergeCell ref="B17:B18"/>
    <mergeCell ref="A21:L21"/>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1"/>
  <sheetViews>
    <sheetView zoomScalePageLayoutView="0" workbookViewId="0" topLeftCell="A1">
      <selection activeCell="I3" sqref="I3:M8"/>
    </sheetView>
  </sheetViews>
  <sheetFormatPr defaultColWidth="8.5" defaultRowHeight="14.25"/>
  <cols>
    <col min="1" max="1" width="4.8984375" style="124" customWidth="1"/>
    <col min="2" max="2" width="47.5" style="125" customWidth="1"/>
    <col min="3" max="3" width="10.8984375" style="124" customWidth="1"/>
    <col min="4" max="11" width="8.5" style="124" customWidth="1"/>
    <col min="12" max="12" width="14.3984375" style="126" customWidth="1"/>
    <col min="13" max="13" width="14.5" style="126" customWidth="1"/>
    <col min="14" max="14" width="20.8984375" style="124" customWidth="1"/>
    <col min="15" max="16384" width="8.5" style="124" customWidth="1"/>
  </cols>
  <sheetData>
    <row r="1" spans="1:14" s="128" customFormat="1" ht="31.5" customHeight="1">
      <c r="A1" s="217" t="s">
        <v>158</v>
      </c>
      <c r="B1" s="217"/>
      <c r="C1" s="217"/>
      <c r="D1" s="217"/>
      <c r="E1" s="217"/>
      <c r="F1" s="217"/>
      <c r="G1" s="217"/>
      <c r="H1" s="217"/>
      <c r="I1" s="217"/>
      <c r="J1" s="217"/>
      <c r="K1" s="217"/>
      <c r="L1" s="217"/>
      <c r="M1" s="217"/>
      <c r="N1" s="127"/>
    </row>
    <row r="2" spans="1:13" s="92" customFormat="1" ht="47.25">
      <c r="A2" s="129" t="s">
        <v>0</v>
      </c>
      <c r="B2" s="129" t="s">
        <v>58</v>
      </c>
      <c r="C2" s="129" t="s">
        <v>126</v>
      </c>
      <c r="D2" s="129" t="s">
        <v>3</v>
      </c>
      <c r="E2" s="129" t="s">
        <v>4</v>
      </c>
      <c r="F2" s="129" t="s">
        <v>5</v>
      </c>
      <c r="G2" s="129" t="s">
        <v>6</v>
      </c>
      <c r="H2" s="129" t="s">
        <v>7</v>
      </c>
      <c r="I2" s="129" t="s">
        <v>127</v>
      </c>
      <c r="J2" s="200" t="s">
        <v>9</v>
      </c>
      <c r="K2" s="129" t="s">
        <v>95</v>
      </c>
      <c r="L2" s="130" t="s">
        <v>11</v>
      </c>
      <c r="M2" s="130" t="s">
        <v>12</v>
      </c>
    </row>
    <row r="3" spans="1:14" ht="153.75" customHeight="1">
      <c r="A3" s="9">
        <v>1</v>
      </c>
      <c r="B3" s="131" t="s">
        <v>128</v>
      </c>
      <c r="C3" s="132" t="s">
        <v>23</v>
      </c>
      <c r="D3" s="9" t="s">
        <v>21</v>
      </c>
      <c r="E3" s="9">
        <v>28</v>
      </c>
      <c r="F3" s="9">
        <v>60</v>
      </c>
      <c r="G3" s="9">
        <v>4</v>
      </c>
      <c r="H3" s="10">
        <f>E3+F3+G3</f>
        <v>92</v>
      </c>
      <c r="I3" s="133"/>
      <c r="J3" s="201"/>
      <c r="K3" s="134"/>
      <c r="L3" s="11"/>
      <c r="M3" s="11"/>
      <c r="N3" s="135"/>
    </row>
    <row r="4" spans="1:14" ht="200.25" customHeight="1">
      <c r="A4" s="9">
        <v>2</v>
      </c>
      <c r="B4" s="136" t="s">
        <v>129</v>
      </c>
      <c r="C4" s="51"/>
      <c r="D4" s="9" t="s">
        <v>21</v>
      </c>
      <c r="E4" s="9">
        <v>20</v>
      </c>
      <c r="F4" s="9">
        <v>5</v>
      </c>
      <c r="G4" s="8">
        <v>4</v>
      </c>
      <c r="H4" s="10">
        <f>E4+F4+G4</f>
        <v>29</v>
      </c>
      <c r="I4" s="133"/>
      <c r="J4" s="201"/>
      <c r="K4" s="134"/>
      <c r="L4" s="11"/>
      <c r="M4" s="11"/>
      <c r="N4" s="135"/>
    </row>
    <row r="5" spans="1:14" ht="204" customHeight="1">
      <c r="A5" s="9">
        <v>3</v>
      </c>
      <c r="B5" s="136" t="s">
        <v>130</v>
      </c>
      <c r="C5" s="51"/>
      <c r="D5" s="9" t="s">
        <v>21</v>
      </c>
      <c r="E5" s="9">
        <v>0</v>
      </c>
      <c r="F5" s="9">
        <v>60</v>
      </c>
      <c r="G5" s="15">
        <v>0</v>
      </c>
      <c r="H5" s="10">
        <f>E5+F5+G5</f>
        <v>60</v>
      </c>
      <c r="I5" s="133"/>
      <c r="J5" s="201"/>
      <c r="K5" s="134"/>
      <c r="L5" s="11"/>
      <c r="M5" s="11"/>
      <c r="N5" s="137"/>
    </row>
    <row r="6" spans="1:14" ht="119.25" customHeight="1">
      <c r="A6" s="9">
        <v>4</v>
      </c>
      <c r="B6" s="136" t="s">
        <v>131</v>
      </c>
      <c r="C6" s="51"/>
      <c r="D6" s="9" t="s">
        <v>21</v>
      </c>
      <c r="E6" s="9">
        <v>1</v>
      </c>
      <c r="F6" s="9">
        <v>15</v>
      </c>
      <c r="G6" s="9">
        <v>1</v>
      </c>
      <c r="H6" s="10">
        <f>E6+F6+G6</f>
        <v>17</v>
      </c>
      <c r="I6" s="133"/>
      <c r="J6" s="201"/>
      <c r="K6" s="134"/>
      <c r="L6" s="11"/>
      <c r="M6" s="11"/>
      <c r="N6" s="137"/>
    </row>
    <row r="7" spans="1:14" ht="84">
      <c r="A7" s="9">
        <v>5</v>
      </c>
      <c r="B7" s="136" t="s">
        <v>132</v>
      </c>
      <c r="C7" s="110"/>
      <c r="D7" s="6" t="s">
        <v>14</v>
      </c>
      <c r="E7" s="6">
        <v>1</v>
      </c>
      <c r="F7" s="9">
        <v>2</v>
      </c>
      <c r="G7" s="9">
        <v>1</v>
      </c>
      <c r="H7" s="10">
        <f>E7+F7+G7</f>
        <v>4</v>
      </c>
      <c r="I7" s="133"/>
      <c r="J7" s="201"/>
      <c r="K7" s="134"/>
      <c r="L7" s="11"/>
      <c r="M7" s="11"/>
      <c r="N7" s="138"/>
    </row>
    <row r="8" spans="1:15" ht="63.75" customHeight="1">
      <c r="A8" s="139">
        <v>6</v>
      </c>
      <c r="B8" s="140" t="s">
        <v>154</v>
      </c>
      <c r="C8" s="141"/>
      <c r="D8" s="142" t="s">
        <v>64</v>
      </c>
      <c r="E8" s="142">
        <v>1</v>
      </c>
      <c r="F8" s="142">
        <v>8</v>
      </c>
      <c r="G8" s="143">
        <v>1</v>
      </c>
      <c r="H8" s="144">
        <v>10</v>
      </c>
      <c r="I8" s="133"/>
      <c r="J8" s="201"/>
      <c r="K8" s="134"/>
      <c r="L8" s="11"/>
      <c r="M8" s="11"/>
      <c r="N8"/>
      <c r="O8"/>
    </row>
    <row r="9" spans="1:14" ht="41.25" customHeight="1">
      <c r="A9" s="218" t="s">
        <v>133</v>
      </c>
      <c r="B9" s="218"/>
      <c r="C9" s="218"/>
      <c r="D9" s="218"/>
      <c r="E9" s="218"/>
      <c r="F9" s="218"/>
      <c r="G9" s="218"/>
      <c r="H9" s="218"/>
      <c r="I9" s="218"/>
      <c r="J9" s="218"/>
      <c r="K9" s="218"/>
      <c r="L9" s="145">
        <f>SUM(L3:L8)</f>
        <v>0</v>
      </c>
      <c r="M9" s="145">
        <f>SUM(M3:M8)</f>
        <v>0</v>
      </c>
      <c r="N9" s="146"/>
    </row>
    <row r="10" spans="1:14" ht="39" customHeight="1">
      <c r="A10" s="147"/>
      <c r="C10" s="148"/>
      <c r="D10" s="148"/>
      <c r="E10" s="65"/>
      <c r="F10" s="65"/>
      <c r="G10" s="65"/>
      <c r="H10" s="65"/>
      <c r="I10" s="146"/>
      <c r="J10" s="65"/>
      <c r="K10" s="65"/>
      <c r="L10" s="148"/>
      <c r="M10" s="148"/>
      <c r="N10" s="125"/>
    </row>
    <row r="11" spans="1:14" ht="28.5" customHeight="1">
      <c r="A11" s="65"/>
      <c r="B11" s="219" t="s">
        <v>134</v>
      </c>
      <c r="C11" s="219"/>
      <c r="D11" s="219"/>
      <c r="E11" s="219"/>
      <c r="F11" s="219"/>
      <c r="G11" s="219"/>
      <c r="H11" s="219"/>
      <c r="I11" s="219"/>
      <c r="J11" s="65"/>
      <c r="K11" s="65"/>
      <c r="L11" s="148"/>
      <c r="M11" s="148"/>
      <c r="N11" s="125"/>
    </row>
  </sheetData>
  <sheetProtection selectLockedCells="1" selectUnlockedCells="1"/>
  <mergeCells count="3">
    <mergeCell ref="A1:M1"/>
    <mergeCell ref="A9:K9"/>
    <mergeCell ref="B11:I11"/>
  </mergeCells>
  <printOptions/>
  <pageMargins left="0.7000000000000001" right="0.7000000000000001" top="1.14375" bottom="1.14375" header="0.5118110236220472" footer="0.5118110236220472"/>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B1">
      <selection activeCell="N4" sqref="N4"/>
    </sheetView>
  </sheetViews>
  <sheetFormatPr defaultColWidth="8.8984375" defaultRowHeight="14.25"/>
  <cols>
    <col min="1" max="1" width="3.3984375" style="0" customWidth="1"/>
    <col min="2" max="2" width="71" style="0" customWidth="1"/>
    <col min="3" max="3" width="11.3984375" style="0" customWidth="1"/>
    <col min="4" max="4" width="8.8984375" style="0" customWidth="1"/>
    <col min="5" max="5" width="10.5" style="0" customWidth="1"/>
    <col min="6" max="7" width="10.3984375" style="0" customWidth="1"/>
    <col min="8" max="10" width="8.8984375" style="0" customWidth="1"/>
    <col min="11" max="11" width="11.5" style="0" customWidth="1"/>
    <col min="12" max="12" width="11.8984375" style="0" customWidth="1"/>
    <col min="13" max="13" width="8.8984375" style="0" customWidth="1"/>
    <col min="14" max="14" width="35" style="0" customWidth="1"/>
  </cols>
  <sheetData>
    <row r="1" spans="1:12" s="149" customFormat="1" ht="32.25" customHeight="1">
      <c r="A1" s="206" t="s">
        <v>135</v>
      </c>
      <c r="B1" s="206"/>
      <c r="C1" s="206"/>
      <c r="D1" s="206"/>
      <c r="E1" s="206"/>
      <c r="F1" s="206"/>
      <c r="G1" s="206"/>
      <c r="H1" s="206"/>
      <c r="I1" s="206"/>
      <c r="J1" s="206"/>
      <c r="K1" s="206"/>
      <c r="L1" s="206"/>
    </row>
    <row r="2" spans="1:12" s="151" customFormat="1" ht="53.25" customHeight="1">
      <c r="A2" s="150" t="s">
        <v>0</v>
      </c>
      <c r="B2" s="10" t="s">
        <v>136</v>
      </c>
      <c r="C2" s="10" t="s">
        <v>2</v>
      </c>
      <c r="D2" s="10" t="s">
        <v>3</v>
      </c>
      <c r="E2" s="10" t="s">
        <v>5</v>
      </c>
      <c r="F2" s="10" t="s">
        <v>6</v>
      </c>
      <c r="G2" s="10" t="s">
        <v>7</v>
      </c>
      <c r="H2" s="10" t="s">
        <v>137</v>
      </c>
      <c r="I2" s="10" t="s">
        <v>9</v>
      </c>
      <c r="J2" s="10" t="s">
        <v>95</v>
      </c>
      <c r="K2" s="10" t="s">
        <v>11</v>
      </c>
      <c r="L2" s="10" t="s">
        <v>12</v>
      </c>
    </row>
    <row r="3" spans="1:14" ht="85.5" customHeight="1">
      <c r="A3" s="6">
        <v>1</v>
      </c>
      <c r="B3" s="199" t="s">
        <v>138</v>
      </c>
      <c r="C3" s="78"/>
      <c r="D3" s="9" t="s">
        <v>21</v>
      </c>
      <c r="E3" s="9">
        <v>30</v>
      </c>
      <c r="F3" s="9">
        <v>20</v>
      </c>
      <c r="G3" s="10">
        <f>E3+F3</f>
        <v>50</v>
      </c>
      <c r="H3" s="153"/>
      <c r="I3" s="134"/>
      <c r="J3" s="11"/>
      <c r="K3" s="11"/>
      <c r="L3" s="11"/>
      <c r="N3" s="154"/>
    </row>
    <row r="4" spans="1:12" ht="183.75" customHeight="1">
      <c r="A4" s="6">
        <v>2</v>
      </c>
      <c r="B4" s="152" t="s">
        <v>139</v>
      </c>
      <c r="C4" s="78"/>
      <c r="D4" s="9" t="s">
        <v>21</v>
      </c>
      <c r="E4" s="9">
        <v>16</v>
      </c>
      <c r="F4" s="9">
        <v>16</v>
      </c>
      <c r="G4" s="10">
        <f>E4+F4</f>
        <v>32</v>
      </c>
      <c r="H4" s="153"/>
      <c r="I4" s="134"/>
      <c r="J4" s="11"/>
      <c r="K4" s="11"/>
      <c r="L4" s="11"/>
    </row>
    <row r="5" spans="1:12" ht="58.5" customHeight="1">
      <c r="A5" s="6">
        <v>3</v>
      </c>
      <c r="B5" s="152" t="s">
        <v>140</v>
      </c>
      <c r="C5" s="75"/>
      <c r="D5" s="6" t="s">
        <v>14</v>
      </c>
      <c r="E5" s="9">
        <v>400</v>
      </c>
      <c r="F5" s="9">
        <v>400</v>
      </c>
      <c r="G5" s="10">
        <f>E5+F5</f>
        <v>800</v>
      </c>
      <c r="H5" s="153"/>
      <c r="I5" s="134"/>
      <c r="J5" s="11"/>
      <c r="K5" s="11"/>
      <c r="L5" s="11"/>
    </row>
    <row r="6" spans="1:12" ht="52.5" customHeight="1">
      <c r="A6" s="6">
        <v>4</v>
      </c>
      <c r="B6" s="152" t="s">
        <v>141</v>
      </c>
      <c r="C6" s="75"/>
      <c r="D6" s="6" t="s">
        <v>21</v>
      </c>
      <c r="E6" s="9">
        <v>12</v>
      </c>
      <c r="F6" s="9">
        <v>12</v>
      </c>
      <c r="G6" s="10">
        <f>E6+F6</f>
        <v>24</v>
      </c>
      <c r="H6" s="153"/>
      <c r="I6" s="134"/>
      <c r="J6" s="11"/>
      <c r="K6" s="11"/>
      <c r="L6" s="11"/>
    </row>
    <row r="7" spans="1:12" s="33" customFormat="1" ht="39.75" customHeight="1">
      <c r="A7" s="212" t="s">
        <v>56</v>
      </c>
      <c r="B7" s="212"/>
      <c r="C7" s="212"/>
      <c r="D7" s="212"/>
      <c r="E7" s="212"/>
      <c r="F7" s="212"/>
      <c r="G7" s="212"/>
      <c r="H7" s="212"/>
      <c r="I7" s="212">
        <v>0.23</v>
      </c>
      <c r="J7" s="212"/>
      <c r="K7" s="58">
        <f>SUM(K3:K6)</f>
        <v>0</v>
      </c>
      <c r="L7" s="58">
        <f>SUM(L3:L6)</f>
        <v>0</v>
      </c>
    </row>
    <row r="8" spans="2:12" ht="14.25">
      <c r="B8" s="124"/>
      <c r="C8" s="124"/>
      <c r="D8" s="124"/>
      <c r="E8" s="124"/>
      <c r="F8" s="124"/>
      <c r="G8" s="155"/>
      <c r="H8" s="156"/>
      <c r="I8" s="156"/>
      <c r="J8" s="156"/>
      <c r="K8" s="156"/>
      <c r="L8" s="156"/>
    </row>
    <row r="9" spans="2:12" ht="14.25">
      <c r="B9" s="124"/>
      <c r="C9" s="124"/>
      <c r="D9" s="124"/>
      <c r="E9" s="124"/>
      <c r="F9" s="124"/>
      <c r="G9" s="155"/>
      <c r="H9" s="156"/>
      <c r="I9" s="156"/>
      <c r="J9" s="156"/>
      <c r="K9" s="156"/>
      <c r="L9" s="156"/>
    </row>
    <row r="10" spans="2:12" ht="14.25">
      <c r="B10" s="124" t="s">
        <v>142</v>
      </c>
      <c r="C10" s="124"/>
      <c r="D10" s="124"/>
      <c r="E10" s="124"/>
      <c r="F10" s="124"/>
      <c r="G10" s="155"/>
      <c r="H10" s="156"/>
      <c r="I10" s="157"/>
      <c r="J10" s="157"/>
      <c r="K10" s="157"/>
      <c r="L10" s="157"/>
    </row>
    <row r="11" spans="2:12" ht="14.25">
      <c r="B11" s="124" t="s">
        <v>92</v>
      </c>
      <c r="C11" s="124"/>
      <c r="D11" s="124"/>
      <c r="E11" s="124"/>
      <c r="F11" s="124"/>
      <c r="G11" s="155"/>
      <c r="H11" s="156"/>
      <c r="I11" s="156"/>
      <c r="J11" s="156"/>
      <c r="K11" s="156"/>
      <c r="L11" s="156"/>
    </row>
    <row r="12" spans="2:12" ht="14.25">
      <c r="B12" s="124" t="s">
        <v>143</v>
      </c>
      <c r="C12" s="124"/>
      <c r="D12" s="124"/>
      <c r="E12" s="124"/>
      <c r="F12" s="124"/>
      <c r="G12" s="155"/>
      <c r="H12" s="156"/>
      <c r="I12" s="156"/>
      <c r="J12" s="156"/>
      <c r="K12" s="156"/>
      <c r="L12" s="156"/>
    </row>
  </sheetData>
  <sheetProtection selectLockedCells="1" selectUnlockedCells="1"/>
  <mergeCells count="2">
    <mergeCell ref="A1:L1"/>
    <mergeCell ref="A7:J7"/>
  </mergeCells>
  <printOptions/>
  <pageMargins left="0.7000000000000001" right="0.7000000000000001" top="1.14375" bottom="1.14375" header="0.5118110236220472" footer="0.5118110236220472"/>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D7"/>
  <sheetViews>
    <sheetView tabSelected="1" zoomScalePageLayoutView="0" workbookViewId="0" topLeftCell="A1">
      <selection activeCell="F5" sqref="F5"/>
    </sheetView>
  </sheetViews>
  <sheetFormatPr defaultColWidth="8.8984375" defaultRowHeight="14.25"/>
  <cols>
    <col min="1" max="1" width="4.8984375" style="0" customWidth="1"/>
    <col min="2" max="2" width="27.8984375" style="0" customWidth="1"/>
    <col min="3" max="3" width="17.8984375" style="0" customWidth="1"/>
    <col min="4" max="4" width="20.3984375" style="0" customWidth="1"/>
  </cols>
  <sheetData>
    <row r="1" spans="1:4" s="160" customFormat="1" ht="40.5" customHeight="1">
      <c r="A1" s="158" t="s">
        <v>144</v>
      </c>
      <c r="B1" s="159" t="s">
        <v>145</v>
      </c>
      <c r="C1" s="159" t="s">
        <v>146</v>
      </c>
      <c r="D1" s="159" t="s">
        <v>147</v>
      </c>
    </row>
    <row r="2" spans="1:4" ht="42.75">
      <c r="A2" s="6">
        <v>1</v>
      </c>
      <c r="B2" s="161" t="s">
        <v>148</v>
      </c>
      <c r="C2" s="100">
        <f>'Pakiet nr 1'!L38</f>
        <v>0</v>
      </c>
      <c r="D2" s="100">
        <f>'Pakiet nr 1'!M38</f>
        <v>0</v>
      </c>
    </row>
    <row r="3" spans="1:4" ht="36.75" customHeight="1">
      <c r="A3" s="6">
        <v>2</v>
      </c>
      <c r="B3" s="161" t="s">
        <v>149</v>
      </c>
      <c r="C3" s="100">
        <f>'Pakiet nr 2'!M18</f>
        <v>0</v>
      </c>
      <c r="D3" s="100">
        <f>'Pakiet nr 2'!N18</f>
        <v>0</v>
      </c>
    </row>
    <row r="4" spans="1:4" ht="54.75" customHeight="1">
      <c r="A4" s="6">
        <v>3</v>
      </c>
      <c r="B4" s="162" t="s">
        <v>150</v>
      </c>
      <c r="C4" s="100">
        <f>'Pakiet nr 3'!M21</f>
        <v>0</v>
      </c>
      <c r="D4" s="100">
        <f>'Pakiet nr 3'!N21</f>
        <v>0</v>
      </c>
    </row>
    <row r="5" spans="1:4" ht="45.75" customHeight="1">
      <c r="A5" s="6">
        <v>4</v>
      </c>
      <c r="B5" s="161" t="s">
        <v>151</v>
      </c>
      <c r="C5" s="100">
        <f>'Pakiet nr 4'!L9</f>
        <v>0</v>
      </c>
      <c r="D5" s="100">
        <f>'Pakiet nr 4'!M9</f>
        <v>0</v>
      </c>
    </row>
    <row r="6" spans="1:4" ht="45.75" customHeight="1">
      <c r="A6" s="6">
        <v>5</v>
      </c>
      <c r="B6" s="161" t="s">
        <v>152</v>
      </c>
      <c r="C6" s="100">
        <f>'Pakiet nr 5'!K7</f>
        <v>0</v>
      </c>
      <c r="D6" s="100">
        <f>'Pakiet nr 5'!L7</f>
        <v>0</v>
      </c>
    </row>
    <row r="7" spans="1:4" s="163" customFormat="1" ht="39" customHeight="1">
      <c r="A7" s="220" t="s">
        <v>153</v>
      </c>
      <c r="B7" s="220"/>
      <c r="C7" s="23">
        <f>SUM(C2:C6)</f>
        <v>0</v>
      </c>
      <c r="D7" s="23">
        <f>SUM(D2:D6)</f>
        <v>0</v>
      </c>
    </row>
  </sheetData>
  <sheetProtection selectLockedCells="1" selectUnlockedCells="1"/>
  <mergeCells count="1">
    <mergeCell ref="A7:B7"/>
  </mergeCells>
  <printOptions/>
  <pageMargins left="0.7000000000000001" right="0.7000000000000001" top="0.75" bottom="0.75"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Tołwińska</dc:creator>
  <cp:keywords/>
  <dc:description/>
  <cp:lastModifiedBy>Aleksandra Mrówka</cp:lastModifiedBy>
  <cp:lastPrinted>2024-04-25T11:28:22Z</cp:lastPrinted>
  <dcterms:created xsi:type="dcterms:W3CDTF">2018-12-11T10:25:38Z</dcterms:created>
  <dcterms:modified xsi:type="dcterms:W3CDTF">2024-04-29T11:29:32Z</dcterms:modified>
  <cp:category/>
  <cp:version/>
  <cp:contentType/>
  <cp:contentStatus/>
  <cp:revision>228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