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150" windowWidth="17160" windowHeight="13605" activeTab="0"/>
  </bookViews>
  <sheets>
    <sheet name="Arkusz1 (2)" sheetId="1" r:id="rId1"/>
  </sheets>
  <definedNames>
    <definedName name="_xlnm.Print_Area" localSheetId="0">'Arkusz1 (2)'!$A$1:$G$109</definedName>
    <definedName name="OLE_LINK1" localSheetId="0">'Arkusz1 (2)'!$A$89</definedName>
    <definedName name="_xlnm.Print_Titles" localSheetId="0">'Arkusz1 (2)'!$3:$4</definedName>
  </definedNames>
  <calcPr fullCalcOnLoad="1"/>
</workbook>
</file>

<file path=xl/sharedStrings.xml><?xml version="1.0" encoding="utf-8"?>
<sst xmlns="http://schemas.openxmlformats.org/spreadsheetml/2006/main" count="380" uniqueCount="242">
  <si>
    <t>L.p</t>
  </si>
  <si>
    <t>Opis rodzaju robót</t>
  </si>
  <si>
    <t>01.01.01.</t>
  </si>
  <si>
    <t>km</t>
  </si>
  <si>
    <t>01.02.01.</t>
  </si>
  <si>
    <t>Szt.</t>
  </si>
  <si>
    <t>mp</t>
  </si>
  <si>
    <t>02.01.01.</t>
  </si>
  <si>
    <t>m3</t>
  </si>
  <si>
    <t>m2</t>
  </si>
  <si>
    <t>RAZEM</t>
  </si>
  <si>
    <t>2.</t>
  </si>
  <si>
    <t>02.03.01.</t>
  </si>
  <si>
    <t xml:space="preserve">Ręczne plantowanie powierzchni skarp nasypów </t>
  </si>
  <si>
    <t>Ręczne plantowanie powierzchni wykopów</t>
  </si>
  <si>
    <t>3.</t>
  </si>
  <si>
    <t>CPV-45232452-5  ODWODNIENIE KORPUSU DROGOWEGO</t>
  </si>
  <si>
    <t>03.01.01.</t>
  </si>
  <si>
    <t>m</t>
  </si>
  <si>
    <t>06.02.01.</t>
  </si>
  <si>
    <t>03.01.03.</t>
  </si>
  <si>
    <t xml:space="preserve">Wykonanie uszczelnienia gruntu geomembranami z wytłoczonej folii PEHD grub. 2,0 mm łączonej na zatrzask   </t>
  </si>
  <si>
    <t>06.01.01.</t>
  </si>
  <si>
    <t>4.</t>
  </si>
  <si>
    <t>CPV-45233320-8  FUNDAMENTOWANIE DRÓG</t>
  </si>
  <si>
    <t>04.01.01.</t>
  </si>
  <si>
    <t>04.04.02.</t>
  </si>
  <si>
    <t>04.03.01.</t>
  </si>
  <si>
    <t>06.03.01.</t>
  </si>
  <si>
    <t>5.</t>
  </si>
  <si>
    <t>CPV-45233220-7 ROBOTY W ZAKRESIE NAWIERZCHNI DRÓG</t>
  </si>
  <si>
    <t>05.03.05.</t>
  </si>
  <si>
    <t>6.</t>
  </si>
  <si>
    <t>CPV-45233290-8  INSTALOWANIE ZNAKÓW DROGOWYCH</t>
  </si>
  <si>
    <t>07.02.01.</t>
  </si>
  <si>
    <t>RAZEM WARTOŚĆ ROBÓT</t>
  </si>
  <si>
    <t>OGÓŁEM WARTOŚĆ ROBÓT</t>
  </si>
  <si>
    <t>Nr SST Kod pozycji CPV</t>
  </si>
  <si>
    <t>Wykonanie palisady z kołków faszynowych o średnicy 10-12 cm wbijanych na głębokość 1,0 m w grunt kat.III na zabezpieczeniu skarp</t>
  </si>
  <si>
    <t>Wykonanie palisady z kołków faszynowych o średnicy 7-9 cm wbijanych na głębokość 1,0 m w grunt kat.III na zabezpieczeniu skarp</t>
  </si>
  <si>
    <t>PODATEK VAT % 23,00</t>
  </si>
  <si>
    <t>Ilość jedn.</t>
  </si>
  <si>
    <t>Jedn. miary</t>
  </si>
  <si>
    <t>1. Przedstawiciel Wykonawcy</t>
  </si>
  <si>
    <t>2. Przedstawiciel Nadzoru</t>
  </si>
  <si>
    <t>3. Przedstawiciel Zamawiającego</t>
  </si>
  <si>
    <t>Wartość robót 
[zł]</t>
  </si>
  <si>
    <t>Cena jedn. [zł]</t>
  </si>
  <si>
    <t>IV. Podpisy uprawnionych osób:</t>
  </si>
  <si>
    <t>Piotr Kowalski
Inspektor Nadzoru</t>
  </si>
  <si>
    <t>Leszek Ślubowski
Dyrektor Powiatowego Zarządu Dróg w Mławie</t>
  </si>
  <si>
    <t>CPV-45100000-8 PRZYGOTOWANIE TERENU POD BUDOWĘ</t>
  </si>
  <si>
    <t xml:space="preserve">Roboty pomiarowe przy wyznaczeniu trasy drogi, punktów głównych trasy  i punktów wysokościowych w terenie wraz z zabezpieczeniem geodezyjnych punktów wysokościowych w pasie drogowym oraz wykonaniem inwentaryzacji geodezyjnej powykonawczej </t>
  </si>
  <si>
    <t xml:space="preserve">Mechaniczne karczowanie pni drzew o średnicy pni 36-45 cm  </t>
  </si>
  <si>
    <t xml:space="preserve">Mechaniczne karczowanie pni drzew o średnicy pni 46-55 cm  </t>
  </si>
  <si>
    <t xml:space="preserve">Mechaniczne karczowanie pni drzew o średnicy pnia 66-75 cm  </t>
  </si>
  <si>
    <t xml:space="preserve">Mechaniczne karczowanie pni drzew o średnicy pnia 76-100 cm  </t>
  </si>
  <si>
    <t>01.02.04.</t>
  </si>
  <si>
    <t xml:space="preserve">Mechaniczne cięcie krawędzi nawierzchni bitumicznej przy głebokści cięcia do 12 cm na poszerzeniu </t>
  </si>
  <si>
    <r>
      <t xml:space="preserve">Rozebranie istniejących przepustów pod zjazdami z rur betonowych o średnicy 40 cm </t>
    </r>
    <r>
      <rPr>
        <sz val="11"/>
        <rFont val="Arial Narrow"/>
        <family val="2"/>
      </rPr>
      <t xml:space="preserve"> </t>
    </r>
  </si>
  <si>
    <t xml:space="preserve">Rozebranie ścianek czołowych betonowych przepustów rurowych o średnicy rur 40 cm </t>
  </si>
  <si>
    <t xml:space="preserve">Wywiezienie nadmiaru gruzu na plac składowy na odległość do 10 km. Gruz pochodzący z rozbiórki elementów dróg  </t>
  </si>
  <si>
    <t>CPV-45111200-0 ROBOTY W ZAKRESIE PRZYGTOWANIA TERENU POD BUDOWĘ - ROBOTY ZIEMNE</t>
  </si>
  <si>
    <t>02.03.01b</t>
  </si>
  <si>
    <r>
      <t>Mechaniczne wykonanie robot ziemnych koparkami podsiębiernymi o pojemności naczynia roboczego 0,40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z załadunkiem na środki transportu kołowego i przewiezieniem na  odkład na odległość do 5 km. Grunt kat. III Roboty związane z wykonaniem koryta na poszerzeniach oraz w miejscach wymiany gruntu </t>
    </r>
  </si>
  <si>
    <t xml:space="preserve">Formowanie (wykonanie) nasypów z piasku (w miejscach wymiany gruntu) z gruntu dostarczonego do miejsca wbudowania z dokopu wraz z zakupem gruntu (kruszywa naturalnego- piasku) na formowany nasyp wraz zagęszczeniem warstwami  </t>
  </si>
  <si>
    <t>Zagęszczanie nasypów walcami samojezdnymi wibracyjnymi 7,5 t. Grunt spoisty kategorii III</t>
  </si>
  <si>
    <t>……………….
Kierownik Budowy</t>
  </si>
  <si>
    <t xml:space="preserve">Mechaniczne wykonanie wykopu pod przepusty rurowe  koparkami podsiębiernymi z odwozem gruntu na odkład na odl. do 5 km  </t>
  </si>
  <si>
    <t xml:space="preserve">Wykonanie ławy żwirowej pod przepust rurowy w gotowym wykopie przy grubości warstwy 30 cm po zagęszczeniu pod przepusty z rur z tworzywa sztucznego </t>
  </si>
  <si>
    <t xml:space="preserve">Wykonanie umocnienia dna wykopu pod przepusty geowłókniną o gramaturze 500 g/m2 </t>
  </si>
  <si>
    <t>Mechaniczne rozebranie istniejącej nawierzchni bitumicznej przy grubości warstwy 8 cm w miejscach przebudowy drogi pod przepusty</t>
  </si>
  <si>
    <t>Mechaniczne rozebranie istniejącej podbudowy z kruszywa łamanego gr. 20 cm w miejscach przebudowy drogi  pod przepust</t>
  </si>
  <si>
    <t xml:space="preserve">Umocnienie skarp i dna rowów płytami prefabrykowanymi ażurowymi 40x60x8 cm na podsypce piaskowej i wypełnieniem otworów ziemią urodzajną i obsianiem nasionami traw. Umocnienie skarp na wlotach i wylotach przepustów  </t>
  </si>
  <si>
    <t xml:space="preserve">Zasypanie wykopów po przepustach gruntem niewysadzinowym wraz z zakupem i dowozem gruntu na miejsce z zagęszczeniem warstwami  </t>
  </si>
  <si>
    <t xml:space="preserve">Wykonanie odtworzenia podbudowy z kruszywa łamanego 0/31,5 mm stabilizowanego mechanicznie o ciągłym uziarnieniu pod konstrukcje nawierzchni na przepustach przy grubości warstwy po zagęszczeniu 20 cm </t>
  </si>
  <si>
    <t xml:space="preserve">Wykonanie podbudowy zasadniczej z betonu asfaltowego AC 16 P 50/70 przy grubości warstwy po zagęszczeniu 8 cm na przepustach   </t>
  </si>
  <si>
    <t>04.07.01.</t>
  </si>
  <si>
    <t xml:space="preserve">Wykonanie części przelotowej przepustów rurowych pod zjazdami z rur z tworzywa sztucznego typu PVC SN 8 o średnicy ø 40 cm pod zjazdami w gotowym wykopie z zastosowaniem pospółki </t>
  </si>
  <si>
    <t>Wykonanie ścianek czołowych przepustów rurowych pod zjazdami z betonu klasy C20/25</t>
  </si>
  <si>
    <t xml:space="preserve">Mechaniczne profilowanie i zagęszczenie dna koryta pod warstwy konstrukcyjne nawierzchni na poszerzeniu drogi </t>
  </si>
  <si>
    <t xml:space="preserve">Mechaniczne profilowanie i zagęszczenie dna koryta pod warstwy konstrukcyjne nawierzchni  w miejscu przebudowy drogi  </t>
  </si>
  <si>
    <t>04.02.01.</t>
  </si>
  <si>
    <t xml:space="preserve">Wykonanie warstwy odsaczającej z piasku (kruszywa naturalnego)przy grubości warstwy pozagęszczaniu 15 cm pod konstrukcję nawierzchni na poszerzeniu drogi </t>
  </si>
  <si>
    <t>04.05.01.</t>
  </si>
  <si>
    <t xml:space="preserve">Wykonanie podbudowy pomocniczej z kruszywa łamanego o ciągłym uziarnieniu 0/31,5 mm stabilizowanej mechanicznie przy grubości warstwy po zagęszczeniu 20 cm na poszerzeniu </t>
  </si>
  <si>
    <t xml:space="preserve">Wykonanie podbudowy pomocniczej z kruszywa łamanego o ciągłym uziarnieniu 0/31,5 mm stabilizowanej mechanicznie przy grubości warstwy po zagęszczeniu 20 cm w miejscach przebudowy drogi   </t>
  </si>
  <si>
    <r>
      <t>Skropienie podbudowy emulsją asfaltową w ilości 0,70</t>
    </r>
    <r>
      <rPr>
        <sz val="10"/>
        <rFont val="Symbol"/>
        <family val="1"/>
      </rPr>
      <t>¸</t>
    </r>
    <r>
      <rPr>
        <sz val="10"/>
        <rFont val="Arial Narrow"/>
        <family val="2"/>
      </rPr>
      <t>1,00 kg/m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 xml:space="preserve">przed ułożeniem podbudowy zasadniczej z betonu asfaltowego  na poszerzeniu </t>
    </r>
  </si>
  <si>
    <r>
      <t xml:space="preserve">Skropienie podbudowy emulsją asfaltową w ilości 0,70 – 1,00 kg/m2 przed ułożeniem podbudowy zasadniczej z betonu asfaltowego w miejscach przebudowy drogi    </t>
    </r>
    <r>
      <rPr>
        <sz val="14"/>
        <rFont val="Arial Narrow"/>
        <family val="2"/>
      </rPr>
      <t xml:space="preserve"> </t>
    </r>
  </si>
  <si>
    <t xml:space="preserve">Wykonanie podbudowy zasadniczej z betonu asfaltowego AC 16 P 50/70 przy grubości warstwy po zagęszczeniu 4 cm na poszerzeniu    </t>
  </si>
  <si>
    <t xml:space="preserve">Skropienie nawierzchni bitumicznej emulsją asfaltową w ilości 0,20 – 0,30 kg/m2 przed wykonaniem warstwy wyrównawczo-wzmacniającej nawierzchni i warstwy wiążącej w miejscu przebudowy drogi  </t>
  </si>
  <si>
    <r>
      <t>Skropienie nawierzchni emulsją asfaltową w ilości 0,15</t>
    </r>
    <r>
      <rPr>
        <sz val="10"/>
        <rFont val="Symbol"/>
        <family val="1"/>
      </rPr>
      <t>¸</t>
    </r>
    <r>
      <rPr>
        <sz val="10"/>
        <rFont val="Arial Narrow"/>
        <family val="2"/>
      </rPr>
      <t>0,20 kg/m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 xml:space="preserve">przed ułożeniem warstwy ścieralnej nawierzchni z betonu asfaltowego  </t>
    </r>
  </si>
  <si>
    <t xml:space="preserve">Mechaniczne uzupełnienie poboczy kruszywem łamanym o ciągłym uziarnieniu 0/31,5 mm  stabilizowanym mechanicznie przy grubości warstwy po zagęszczeniu 8 cm      </t>
  </si>
  <si>
    <t xml:space="preserve">Wykonanie warstwy mrozoochronnej z piasku (kruszywa naturalnego)przy grubości warstwy pozagęszczaniu 15 cm na zjazdach </t>
  </si>
  <si>
    <t xml:space="preserve">Wykonanie podbudowy z kruszywa łamanego 0/31,5 mm stabilizowanego mechanicznie o ciągłym uziarnieniu pod konstrukcje nawierzchni na zjazdach przy grubości warstwy po zagęszczeniu 15 cm  </t>
  </si>
  <si>
    <t xml:space="preserve">Wykonanie podbudowy z kruszywa łamanego 0/31,5 mm stabilizowanego mechanicznie o ciągłym uziarnieniu pod konstrukcje nawierzchni na zjazdach przy grubości warstwy po zagęszczeniu 20 cm </t>
  </si>
  <si>
    <r>
      <t xml:space="preserve">Wykonanie warstwy wiążącej nawierzchni z betonu asfaltowego AC 16 W 50/70 przy grubości warstwy pozagęszczaniu 8 cm w miejscach przebudowy drogi        </t>
    </r>
    <r>
      <rPr>
        <sz val="14"/>
        <rFont val="Arial Narrow"/>
        <family val="2"/>
      </rPr>
      <t xml:space="preserve"> </t>
    </r>
  </si>
  <si>
    <r>
      <t xml:space="preserve">Wykonanie warstwy wyrównawczo-wzmacniającej z betonu asfaltowego AC 16 W 50/70 przy grubości warstwy pozagęszczaniu 6 cm na całej szerokości istniejącej nawierzchni oraz poszerzeniu       </t>
    </r>
    <r>
      <rPr>
        <b/>
        <sz val="10"/>
        <rFont val="Arial Narrow"/>
        <family val="2"/>
      </rPr>
      <t xml:space="preserve"> </t>
    </r>
  </si>
  <si>
    <t xml:space="preserve">Wykonanie warstwy ścieralnej nawierzchni z betonu asfaltowego AC 11S 50/70 z dodatkiem granulatu gumowego przy grubości warstwy po zagęszczeniu 4 cm   </t>
  </si>
  <si>
    <t xml:space="preserve">Wykonanie warstwy wiążącej nawierzchni z betonu asfaltowego AC 16W 50/70 przy grubości warstwy po zagęszczeniu 4 cm  na zjazdach publicznych </t>
  </si>
  <si>
    <t xml:space="preserve">Wykonanie warstwy ścieralnej nawierzchni z betonu asfaltowego AC 11S 50/70 przy grubości warstwy po zagęszczeniu 4 cm na zjazdach publicznych </t>
  </si>
  <si>
    <t xml:space="preserve">Wykonanie nawierzchni na zjazdach z betonu asfaltowego AC  11 S 50/70 przy grubości warstwy po zagęszczeniu 5 cm </t>
  </si>
  <si>
    <t>Ustawienie słupków stalowych do znaków drogowych z rur stalowych o średnicy 70 mm</t>
  </si>
  <si>
    <r>
      <t>CPV-45112710-5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ROBOTY W ZAKRESIE KSZTAŁTOWANIA TERENÓW ZIELONYCH  </t>
    </r>
  </si>
  <si>
    <t xml:space="preserve">Wykonanie umocnienia skarp nasypów warstwą ziemi urodzajnej (humusem) gr. 10 – 15 cm wraz z wysianiem nasion traw        </t>
  </si>
  <si>
    <t>1.1</t>
  </si>
  <si>
    <t>1.2</t>
  </si>
  <si>
    <t>1.3</t>
  </si>
  <si>
    <t>1.4</t>
  </si>
  <si>
    <t>1.5</t>
  </si>
  <si>
    <t>1.6</t>
  </si>
  <si>
    <t>1.7</t>
  </si>
  <si>
    <t>1.13</t>
  </si>
  <si>
    <t>1.14</t>
  </si>
  <si>
    <t xml:space="preserve">Mechaniczne karczowanie pni drzew o średnicy pnia 56-65 cm  </t>
  </si>
  <si>
    <t>Ułożenie georusztu trójosiowego (heksagonalnego) jako warstwy separującej w miejscu przebudowy drogi</t>
  </si>
  <si>
    <t xml:space="preserve">Wykonanie podbudowy z kruszywa naturalnego (mieszanka piasku, pospółki i żwiru) o uziarnieniu 0/31,5 mm stabilizowanej mechanicznie przy grubości warstwy po zagęszczeniu 25 cm w miejscach przebudowy drogi   </t>
  </si>
  <si>
    <t>Wywiezienie na odkład pozyskanej karpiny na odległość do 5 km</t>
  </si>
  <si>
    <t xml:space="preserve">Mechaniczne rozebranie istniejącej nawierzchni bitumicznej przy grubości warstwy 8 cm w miejscach przebudowy drogi  </t>
  </si>
  <si>
    <t xml:space="preserve">Mechaniczne rozebranie istniejącej podbudowy z kruszywa naturalnego gr. 20 cm w miejscach przebudowy drogi </t>
  </si>
  <si>
    <t>1.8</t>
  </si>
  <si>
    <t>1.9</t>
  </si>
  <si>
    <t>1.10</t>
  </si>
  <si>
    <t>1.11</t>
  </si>
  <si>
    <t>1.12</t>
  </si>
  <si>
    <t xml:space="preserve">Ułożenie geowłókniny separacyjnej na nasyp </t>
  </si>
  <si>
    <t>Mechaniczne cięcie krawędzi nawierzchni bitumicznej przy głebokści cięcia do 12 cm w miejscach przebudowy przepustów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</si>
  <si>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</si>
  <si>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</si>
  <si>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</si>
  <si>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</si>
  <si>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</si>
  <si>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</si>
  <si>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</si>
  <si>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</si>
  <si>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</si>
  <si>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</si>
  <si>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</si>
  <si>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</si>
  <si>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</si>
  <si>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</si>
  <si>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</si>
  <si>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</si>
  <si>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</si>
  <si>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</si>
  <si>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</si>
  <si>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</si>
  <si>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</si>
  <si>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</si>
  <si>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</si>
  <si>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</si>
  <si>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</si>
  <si>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02.03.01e</t>
  </si>
  <si>
    <t>04.04.01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</si>
  <si>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</si>
  <si>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</si>
  <si>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</si>
  <si>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</si>
  <si>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</si>
  <si>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</si>
  <si>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</si>
  <si>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</si>
  <si>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</si>
  <si>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</si>
  <si>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</si>
  <si>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</si>
  <si>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</si>
  <si>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</si>
  <si>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</si>
  <si>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</si>
  <si>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</si>
  <si>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Wykonanie podbudowy z kruszywa naturalnego stabilizowanego cementem w betoniarce o wytrzymałości 2,5 MPa na poszerzeniu wraz z dowozem materiału do miejsca wbudowania przy grubości warstwy po zagęszczeniu 15 cm   na poszerzeniu drogi </t>
  </si>
  <si>
    <t>5.1</t>
  </si>
  <si>
    <t>5.2</t>
  </si>
  <si>
    <t>5.3</t>
  </si>
  <si>
    <t>5.4</t>
  </si>
  <si>
    <t>5.5</t>
  </si>
  <si>
    <t>5.6</t>
  </si>
  <si>
    <t>6.1</t>
  </si>
  <si>
    <t>6.2</t>
  </si>
  <si>
    <t>7.</t>
  </si>
  <si>
    <t xml:space="preserve">Mechaniczne rozebranie istniejącego przepustu pod koroną drogi z rur betonowych o średnicy 80 cm </t>
  </si>
  <si>
    <t xml:space="preserve">Rozebranie ścianek czołowych betonowych przepustów rurowych o średnicy rur 80 cm </t>
  </si>
  <si>
    <t xml:space="preserve">Wykonanie części przelotowej przepustów rurowych z rur  z tworzywa sztucznego HDPE SN 8 o średnicy 800 mm w gotowym wykopie z zastosowaniem pospółki  </t>
  </si>
  <si>
    <t xml:space="preserve">Wykonanie ścianek czołowych przepustów rurowych z betonu klasy C20/25  dla rur o średnicy ø 80 cm , ścianki z gotowych elementów prefabrykowanych  </t>
  </si>
  <si>
    <t>1.15</t>
  </si>
  <si>
    <t>1.16</t>
  </si>
  <si>
    <t>1.17</t>
  </si>
  <si>
    <t xml:space="preserve">Mechaniczne karczowanie pni drzew o średnicy pni 26-35 cm  </t>
  </si>
  <si>
    <t xml:space="preserve">Mechaniczne karczowanie pni drzew o średnicy pni 16-25 cm  </t>
  </si>
  <si>
    <t xml:space="preserve">Mechaniczne karczowanie pni drzew o średnicy pni 10-15 cm  </t>
  </si>
  <si>
    <t>Mechaniczne frezowanie istniejącej nawierzchni bitumicznej 
frezarka samo-jezdną przy średniej grubości frezowania
zmiennej od 0 do 4 cm (frezowanie korekcyjne na odcinku od
km 4+760,00 do km 6+070,00) z załadunkiem frezowany na
środki transportu kołowego i przekazaniem materiału
Inwestorowi z odwozem na miejsce wskazane przez Inwestora</t>
  </si>
  <si>
    <t>05.03.11</t>
  </si>
  <si>
    <t>6.3</t>
  </si>
  <si>
    <t>Oznakowanie poziome jezdni cienkowarstwowe linie na skrzyżowaniach, strzałki i symbole malowane mechanicznie</t>
  </si>
  <si>
    <t>07.01.02</t>
  </si>
  <si>
    <t>Ustawienie pionowe znaków drogowych odblaskowych na słupkach z rur stalowych:</t>
  </si>
  <si>
    <t>03.01.01</t>
  </si>
  <si>
    <t>Kanały z rur PVC ( SN8 ) łączonych na wcisk o średn. zewn. 160 mm</t>
  </si>
  <si>
    <t>Kanały z rur PVC ( SN8 ) łączonycna wcisk o średn. zewn. 200 mm</t>
  </si>
  <si>
    <t>Studnie rewizyjne z kręgów betonowych o śr. 1000 mm w gotowym wykopie o głębok. 3m</t>
  </si>
  <si>
    <t>szt</t>
  </si>
  <si>
    <t>Studzienki ściekowe uliczne betonowe o śr.500 mm z osadnikiem bez syfonu</t>
  </si>
  <si>
    <t>szt.</t>
  </si>
  <si>
    <t>Montaż wylotu/ścianki czołowej- ANALOGIA</t>
  </si>
  <si>
    <t>1</t>
  </si>
  <si>
    <t>2</t>
  </si>
  <si>
    <t>3.20</t>
  </si>
  <si>
    <t>3.21</t>
  </si>
  <si>
    <t>3.22</t>
  </si>
  <si>
    <t>3.23</t>
  </si>
  <si>
    <t>3.24</t>
  </si>
  <si>
    <t>KOSZTORYS OFERTOWY</t>
  </si>
  <si>
    <t>Rozbudowa drogi dojazdowej nr 2332W Głużek - Rumoka na odcinku od km 4+269,00 do km 6+072,20</t>
  </si>
  <si>
    <t>ton</t>
  </si>
  <si>
    <r>
      <t xml:space="preserve">CPV-45233222-1 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ROBOTY W ZAKRESIE CHODNIKÓW I ASFALTOWANIA </t>
    </r>
  </si>
  <si>
    <t>7.1.</t>
  </si>
  <si>
    <t>08.01.01.</t>
  </si>
  <si>
    <r>
      <t xml:space="preserve">Ustawienie krawężników betonowych 15x30 na podsypce cementowo-piaskowej z wypełnieniem spoin zaprawą   </t>
    </r>
    <r>
      <rPr>
        <b/>
        <sz val="10"/>
        <rFont val="Arial Narrow"/>
        <family val="2"/>
      </rPr>
      <t xml:space="preserve"> </t>
    </r>
  </si>
  <si>
    <t>7.2.</t>
  </si>
  <si>
    <t xml:space="preserve">Wykonanie lawy betonowej z oporem pod krawężnik z betonu klasy C12/15 </t>
  </si>
  <si>
    <t>7.3.</t>
  </si>
  <si>
    <t>7.4.</t>
  </si>
  <si>
    <t xml:space="preserve">Wykonanie lawy betonowej zwykłej pod krawężnik z betonu klasy C12/15 </t>
  </si>
  <si>
    <t>7.5.</t>
  </si>
  <si>
    <t xml:space="preserve">Profilowanie i zagęszczenie dna koryta pod warstwy konstrukcyjne nawierzchni chodników    </t>
  </si>
  <si>
    <t>7.6.</t>
  </si>
  <si>
    <t xml:space="preserve">Wykonanie warstwy mrozoochronnej z piasku (kruszywa naturalnego) przy grubości warstwy pozagęszczaniu 10 cm pod chodnik </t>
  </si>
  <si>
    <t>7.7.</t>
  </si>
  <si>
    <t>04.04.01.</t>
  </si>
  <si>
    <t xml:space="preserve">Wykonanie podbudowy z kruszywa z kruszywa łamanego o ciągłym uziarnieniu 0/31,5 mm przy grubości warstwy po zagęszczeniu 10 cm pod konstrukcje chodników   </t>
  </si>
  <si>
    <t>7.8.</t>
  </si>
  <si>
    <t>08.02.02.</t>
  </si>
  <si>
    <t xml:space="preserve">Wykonanie chodnika z kostki brukowej betonowej szarej gr. 6 cm na podsypce cementowo-piaskowej z wypełnieniem spoin piaskiem  </t>
  </si>
  <si>
    <t>7.9.</t>
  </si>
  <si>
    <t>08.03.01.</t>
  </si>
  <si>
    <r>
      <t>Ustawienie obrzeży betonowych 30x8 cm na podsypce cementowo-piaskowej i wypełnieniem spoin piaskiem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</t>
    </r>
  </si>
  <si>
    <t>7.10.</t>
  </si>
  <si>
    <t>08.02.01.</t>
  </si>
  <si>
    <t xml:space="preserve">Wykonanie nawierzchni chodnika z płyt dotykowych (pęcherzowych) 40x40x5 cm lub 35x35x5 cm na podsypce cementowo-piaskowej gr. 5 cm z wypełnieniem spoin piaskiem w miejscach przejść dla pieszych   </t>
  </si>
  <si>
    <t>8.1</t>
  </si>
  <si>
    <t xml:space="preserve">Ustawienie krawężników betonowych wtopionych 15x30 na podsypce cementowo-piaskowej z wypełnieniem spoin zaprawą  w miejscu przejść dla pieszych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</si>
</sst>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,##0.0000"/>
    <numFmt numFmtId="172" formatCode="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0.0000000000"/>
    <numFmt numFmtId="180" formatCode="#,##0.0"/>
  </numFmts>
  <fonts count="14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view="pageBreakPreview" zoomScale="150" zoomScaleNormal="150" zoomScaleSheetLayoutView="150" workbookViewId="0" topLeftCell="A1">
      <pane ySplit="4" topLeftCell="BM5" activePane="bottomLeft" state="frozen"/>
      <selection pane="topLeft" activeCell="A1" sqref="A1"/>
      <selection pane="bottomLeft" activeCell="I105" sqref="I105"/>
    </sheetView>
  </sheetViews>
  <sheetFormatPr defaultColWidth="9.140625" defaultRowHeight="12.75"/>
  <cols>
    <col min="1" max="1" width="4.7109375" style="3" customWidth="1"/>
    <col min="2" max="2" width="9.28125" style="3" bestFit="1" customWidth="1"/>
    <col min="3" max="3" width="47.7109375" style="3" customWidth="1"/>
    <col min="4" max="4" width="6.7109375" style="3" customWidth="1"/>
    <col min="5" max="6" width="8.7109375" style="1" customWidth="1"/>
    <col min="7" max="7" width="15.7109375" style="1" customWidth="1"/>
    <col min="8" max="8" width="19.7109375" style="2" customWidth="1"/>
    <col min="9" max="9" width="15.57421875" style="2" customWidth="1"/>
    <col min="10" max="11" width="15.00390625" style="2" customWidth="1"/>
    <col min="12" max="12" width="12.8515625" style="2" customWidth="1"/>
    <col min="13" max="13" width="15.7109375" style="2" bestFit="1" customWidth="1"/>
    <col min="14" max="14" width="12.140625" style="2" bestFit="1" customWidth="1"/>
    <col min="15" max="15" width="16.8515625" style="2" customWidth="1"/>
    <col min="16" max="16" width="12.28125" style="2" bestFit="1" customWidth="1"/>
    <col min="17" max="17" width="11.57421875" style="2" bestFit="1" customWidth="1"/>
    <col min="18" max="18" width="15.421875" style="2" customWidth="1"/>
    <col min="19" max="19" width="16.57421875" style="2" customWidth="1"/>
    <col min="20" max="21" width="11.57421875" style="2" bestFit="1" customWidth="1"/>
    <col min="22" max="16384" width="9.140625" style="2" customWidth="1"/>
  </cols>
  <sheetData>
    <row r="1" spans="1:7" ht="20.25" customHeight="1">
      <c r="A1" s="34" t="s">
        <v>212</v>
      </c>
      <c r="B1" s="34"/>
      <c r="C1" s="34"/>
      <c r="D1" s="34"/>
      <c r="E1" s="34"/>
      <c r="F1" s="34"/>
      <c r="G1" s="34"/>
    </row>
    <row r="2" spans="1:7" ht="25.5" customHeight="1">
      <c r="A2" s="38" t="s">
        <v>213</v>
      </c>
      <c r="B2" s="38"/>
      <c r="C2" s="38"/>
      <c r="D2" s="38"/>
      <c r="E2" s="38"/>
      <c r="F2" s="38"/>
      <c r="G2" s="38"/>
    </row>
    <row r="3" spans="1:7" ht="27">
      <c r="A3" s="3" t="s">
        <v>0</v>
      </c>
      <c r="B3" s="5" t="s">
        <v>37</v>
      </c>
      <c r="C3" s="3" t="s">
        <v>1</v>
      </c>
      <c r="D3" s="3" t="s">
        <v>42</v>
      </c>
      <c r="E3" s="1" t="s">
        <v>41</v>
      </c>
      <c r="F3" s="1" t="s">
        <v>47</v>
      </c>
      <c r="G3" s="1" t="s">
        <v>46</v>
      </c>
    </row>
    <row r="4" spans="1:7" ht="12.75">
      <c r="A4" s="3">
        <v>1</v>
      </c>
      <c r="B4" s="3">
        <v>2</v>
      </c>
      <c r="C4" s="3">
        <v>3</v>
      </c>
      <c r="D4" s="3">
        <v>4</v>
      </c>
      <c r="E4" s="15">
        <v>5</v>
      </c>
      <c r="F4" s="1">
        <v>6</v>
      </c>
      <c r="G4" s="15">
        <v>7</v>
      </c>
    </row>
    <row r="5" spans="1:7" s="6" customFormat="1" ht="16.5" customHeight="1">
      <c r="A5" s="14">
        <v>1</v>
      </c>
      <c r="B5" s="25" t="s">
        <v>51</v>
      </c>
      <c r="C5" s="25"/>
      <c r="D5" s="25"/>
      <c r="E5" s="25"/>
      <c r="F5" s="25"/>
      <c r="G5" s="25"/>
    </row>
    <row r="6" spans="1:17" ht="63.75">
      <c r="A6" s="3" t="s">
        <v>105</v>
      </c>
      <c r="B6" s="5" t="s">
        <v>2</v>
      </c>
      <c r="C6" s="8" t="s">
        <v>52</v>
      </c>
      <c r="D6" s="3" t="s">
        <v>3</v>
      </c>
      <c r="E6" s="16">
        <v>1.803</v>
      </c>
      <c r="M6" s="7"/>
      <c r="N6" s="7"/>
      <c r="O6" s="7"/>
      <c r="P6" s="7"/>
      <c r="Q6" s="7"/>
    </row>
    <row r="7" spans="1:17" ht="13.5">
      <c r="A7" s="3" t="s">
        <v>106</v>
      </c>
      <c r="B7" s="5" t="s">
        <v>4</v>
      </c>
      <c r="C7" s="8" t="s">
        <v>190</v>
      </c>
      <c r="D7" s="3" t="s">
        <v>5</v>
      </c>
      <c r="E7" s="19">
        <v>54</v>
      </c>
      <c r="M7" s="7"/>
      <c r="N7" s="7"/>
      <c r="O7" s="7"/>
      <c r="P7" s="7"/>
      <c r="Q7" s="7"/>
    </row>
    <row r="8" spans="1:17" ht="13.5">
      <c r="A8" s="3" t="s">
        <v>107</v>
      </c>
      <c r="B8" s="5" t="s">
        <v>4</v>
      </c>
      <c r="C8" s="8" t="s">
        <v>189</v>
      </c>
      <c r="D8" s="3" t="s">
        <v>5</v>
      </c>
      <c r="E8" s="19">
        <v>3</v>
      </c>
      <c r="M8" s="7"/>
      <c r="N8" s="7"/>
      <c r="O8" s="7"/>
      <c r="P8" s="7"/>
      <c r="Q8" s="7"/>
    </row>
    <row r="9" spans="1:17" ht="13.5">
      <c r="A9" s="3" t="s">
        <v>108</v>
      </c>
      <c r="B9" s="5" t="s">
        <v>4</v>
      </c>
      <c r="C9" s="8" t="s">
        <v>188</v>
      </c>
      <c r="D9" s="3" t="s">
        <v>5</v>
      </c>
      <c r="E9" s="19">
        <v>5</v>
      </c>
      <c r="M9" s="7"/>
      <c r="N9" s="7"/>
      <c r="O9" s="7"/>
      <c r="P9" s="7"/>
      <c r="Q9" s="7"/>
    </row>
    <row r="10" spans="1:17" ht="13.5">
      <c r="A10" s="3" t="s">
        <v>109</v>
      </c>
      <c r="B10" s="5" t="s">
        <v>4</v>
      </c>
      <c r="C10" s="8" t="s">
        <v>53</v>
      </c>
      <c r="D10" s="3" t="s">
        <v>5</v>
      </c>
      <c r="E10" s="19">
        <v>4</v>
      </c>
      <c r="H10" s="4"/>
      <c r="I10" s="4"/>
      <c r="J10" s="4"/>
      <c r="K10" s="4"/>
      <c r="L10" s="4"/>
      <c r="M10" s="4"/>
      <c r="N10" s="9"/>
      <c r="O10" s="9"/>
      <c r="P10" s="7"/>
      <c r="Q10" s="7"/>
    </row>
    <row r="11" spans="1:17" ht="13.5">
      <c r="A11" s="3" t="s">
        <v>110</v>
      </c>
      <c r="B11" s="5" t="s">
        <v>4</v>
      </c>
      <c r="C11" s="8" t="s">
        <v>54</v>
      </c>
      <c r="D11" s="3" t="s">
        <v>5</v>
      </c>
      <c r="E11" s="19">
        <v>14</v>
      </c>
      <c r="H11" s="4"/>
      <c r="I11" s="4"/>
      <c r="J11" s="4"/>
      <c r="K11" s="4"/>
      <c r="L11" s="4"/>
      <c r="M11" s="4"/>
      <c r="N11" s="4"/>
      <c r="O11" s="9"/>
      <c r="P11" s="7"/>
      <c r="Q11" s="7"/>
    </row>
    <row r="12" spans="1:17" ht="13.5">
      <c r="A12" s="3" t="s">
        <v>111</v>
      </c>
      <c r="B12" s="5" t="s">
        <v>4</v>
      </c>
      <c r="C12" s="8" t="s">
        <v>114</v>
      </c>
      <c r="D12" s="3" t="s">
        <v>5</v>
      </c>
      <c r="E12" s="1">
        <v>9</v>
      </c>
      <c r="H12" s="4"/>
      <c r="I12" s="4"/>
      <c r="J12" s="4"/>
      <c r="K12" s="4"/>
      <c r="L12" s="4"/>
      <c r="M12" s="4"/>
      <c r="N12" s="4"/>
      <c r="O12" s="4"/>
      <c r="P12" s="7"/>
      <c r="Q12" s="7"/>
    </row>
    <row r="13" spans="1:17" ht="13.5">
      <c r="A13" s="3" t="s">
        <v>120</v>
      </c>
      <c r="B13" s="5" t="s">
        <v>4</v>
      </c>
      <c r="C13" s="8" t="s">
        <v>55</v>
      </c>
      <c r="D13" s="3" t="s">
        <v>5</v>
      </c>
      <c r="E13" s="1">
        <v>5</v>
      </c>
      <c r="H13" s="4"/>
      <c r="I13" s="4"/>
      <c r="J13" s="4"/>
      <c r="K13" s="4"/>
      <c r="L13" s="4"/>
      <c r="M13" s="4"/>
      <c r="N13" s="4"/>
      <c r="O13" s="4"/>
      <c r="P13" s="7"/>
      <c r="Q13" s="7"/>
    </row>
    <row r="14" spans="1:17" ht="13.5">
      <c r="A14" s="3" t="s">
        <v>121</v>
      </c>
      <c r="B14" s="5" t="s">
        <v>4</v>
      </c>
      <c r="C14" s="8" t="s">
        <v>56</v>
      </c>
      <c r="D14" s="3" t="s">
        <v>5</v>
      </c>
      <c r="E14" s="1">
        <v>9</v>
      </c>
      <c r="H14" s="4"/>
      <c r="I14" s="4"/>
      <c r="J14" s="4"/>
      <c r="K14" s="4"/>
      <c r="L14" s="4"/>
      <c r="M14" s="4"/>
      <c r="N14" s="4"/>
      <c r="O14" s="4"/>
      <c r="Q14" s="7"/>
    </row>
    <row r="15" spans="1:15" ht="13.5">
      <c r="A15" s="3" t="s">
        <v>122</v>
      </c>
      <c r="B15" s="5" t="s">
        <v>4</v>
      </c>
      <c r="C15" s="8" t="s">
        <v>117</v>
      </c>
      <c r="D15" s="3" t="s">
        <v>6</v>
      </c>
      <c r="E15" s="1">
        <v>30.34</v>
      </c>
      <c r="H15" s="4"/>
      <c r="I15" s="4"/>
      <c r="J15" s="4"/>
      <c r="K15" s="4"/>
      <c r="L15" s="4"/>
      <c r="M15" s="4"/>
      <c r="N15" s="4"/>
      <c r="O15" s="4"/>
    </row>
    <row r="16" spans="1:15" ht="25.5">
      <c r="A16" s="3" t="s">
        <v>123</v>
      </c>
      <c r="B16" s="5" t="s">
        <v>57</v>
      </c>
      <c r="C16" s="8" t="s">
        <v>58</v>
      </c>
      <c r="D16" s="3" t="s">
        <v>18</v>
      </c>
      <c r="E16" s="1">
        <v>2544</v>
      </c>
      <c r="H16" s="4"/>
      <c r="I16" s="4"/>
      <c r="J16" s="4"/>
      <c r="K16" s="4"/>
      <c r="L16" s="4"/>
      <c r="M16" s="4"/>
      <c r="N16" s="4"/>
      <c r="O16" s="4"/>
    </row>
    <row r="17" spans="1:15" ht="25.5">
      <c r="A17" s="3" t="s">
        <v>124</v>
      </c>
      <c r="B17" s="5" t="s">
        <v>57</v>
      </c>
      <c r="C17" s="8" t="s">
        <v>118</v>
      </c>
      <c r="D17" s="3" t="s">
        <v>9</v>
      </c>
      <c r="E17" s="1">
        <v>2114.6</v>
      </c>
      <c r="H17" s="4"/>
      <c r="I17" s="4"/>
      <c r="J17" s="4"/>
      <c r="K17" s="4"/>
      <c r="L17" s="4"/>
      <c r="M17" s="4"/>
      <c r="N17" s="4"/>
      <c r="O17" s="4"/>
    </row>
    <row r="18" spans="1:15" ht="25.5">
      <c r="A18" s="3" t="s">
        <v>112</v>
      </c>
      <c r="B18" s="5" t="s">
        <v>57</v>
      </c>
      <c r="C18" s="8" t="s">
        <v>119</v>
      </c>
      <c r="D18" s="3" t="s">
        <v>9</v>
      </c>
      <c r="E18" s="1">
        <v>2114.6</v>
      </c>
      <c r="H18" s="4"/>
      <c r="I18" s="4"/>
      <c r="J18" s="4"/>
      <c r="K18" s="4"/>
      <c r="L18" s="4"/>
      <c r="M18" s="4"/>
      <c r="N18" s="4"/>
      <c r="O18" s="4"/>
    </row>
    <row r="19" spans="1:15" ht="76.5">
      <c r="A19" s="3" t="s">
        <v>113</v>
      </c>
      <c r="B19" s="5" t="s">
        <v>192</v>
      </c>
      <c r="C19" s="8" t="s">
        <v>191</v>
      </c>
      <c r="D19" s="3" t="s">
        <v>9</v>
      </c>
      <c r="E19" s="1">
        <v>4585</v>
      </c>
      <c r="H19" s="4"/>
      <c r="I19" s="4"/>
      <c r="J19" s="4"/>
      <c r="K19" s="4"/>
      <c r="L19" s="4"/>
      <c r="M19" s="4"/>
      <c r="N19" s="4"/>
      <c r="O19" s="4"/>
    </row>
    <row r="20" spans="1:15" ht="25.5">
      <c r="A20" s="3" t="s">
        <v>185</v>
      </c>
      <c r="B20" s="5" t="s">
        <v>57</v>
      </c>
      <c r="C20" s="8" t="s">
        <v>59</v>
      </c>
      <c r="D20" s="3" t="s">
        <v>18</v>
      </c>
      <c r="E20" s="1">
        <v>72</v>
      </c>
      <c r="H20" s="4"/>
      <c r="I20" s="4"/>
      <c r="J20" s="4"/>
      <c r="K20" s="4"/>
      <c r="L20" s="4"/>
      <c r="M20" s="4"/>
      <c r="N20" s="4"/>
      <c r="O20" s="4"/>
    </row>
    <row r="21" spans="1:15" ht="25.5">
      <c r="A21" s="3" t="s">
        <v>186</v>
      </c>
      <c r="B21" s="5" t="s">
        <v>57</v>
      </c>
      <c r="C21" s="8" t="s">
        <v>60</v>
      </c>
      <c r="D21" s="3" t="s">
        <v>8</v>
      </c>
      <c r="E21" s="1">
        <v>17.36</v>
      </c>
      <c r="H21" s="4"/>
      <c r="I21" s="4"/>
      <c r="J21" s="4"/>
      <c r="K21" s="4"/>
      <c r="L21" s="4"/>
      <c r="M21" s="4"/>
      <c r="N21" s="4"/>
      <c r="O21" s="4"/>
    </row>
    <row r="22" spans="1:15" ht="25.5">
      <c r="A22" s="3" t="s">
        <v>187</v>
      </c>
      <c r="B22" s="5" t="s">
        <v>57</v>
      </c>
      <c r="C22" s="8" t="s">
        <v>61</v>
      </c>
      <c r="D22" s="3" t="s">
        <v>214</v>
      </c>
      <c r="E22" s="1">
        <v>453.46</v>
      </c>
      <c r="H22" s="4"/>
      <c r="I22" s="4"/>
      <c r="J22" s="4"/>
      <c r="K22" s="4"/>
      <c r="L22" s="4"/>
      <c r="M22" s="4"/>
      <c r="N22" s="4"/>
      <c r="O22" s="4"/>
    </row>
    <row r="23" spans="1:15" ht="12.75">
      <c r="A23" s="37" t="s">
        <v>10</v>
      </c>
      <c r="B23" s="37"/>
      <c r="C23" s="37"/>
      <c r="D23" s="37"/>
      <c r="E23" s="37"/>
      <c r="F23" s="37"/>
      <c r="G23" s="17">
        <f>SUM(G6:G22)</f>
        <v>0</v>
      </c>
      <c r="H23" s="4"/>
      <c r="I23" s="4"/>
      <c r="J23" s="4"/>
      <c r="K23" s="10"/>
      <c r="L23" s="4"/>
      <c r="M23" s="4"/>
      <c r="N23" s="4"/>
      <c r="O23" s="4"/>
    </row>
    <row r="24" spans="1:15" s="6" customFormat="1" ht="16.5" customHeight="1">
      <c r="A24" s="14" t="s">
        <v>11</v>
      </c>
      <c r="B24" s="25" t="s">
        <v>62</v>
      </c>
      <c r="C24" s="25"/>
      <c r="D24" s="25"/>
      <c r="E24" s="25"/>
      <c r="F24" s="25"/>
      <c r="G24" s="25"/>
      <c r="H24" s="11"/>
      <c r="I24" s="4"/>
      <c r="J24" s="4"/>
      <c r="K24" s="10"/>
      <c r="L24" s="11"/>
      <c r="M24" s="11"/>
      <c r="N24" s="11"/>
      <c r="O24" s="11"/>
    </row>
    <row r="25" spans="1:18" ht="66">
      <c r="A25" s="3" t="s">
        <v>127</v>
      </c>
      <c r="B25" s="5" t="s">
        <v>7</v>
      </c>
      <c r="C25" s="8" t="s">
        <v>64</v>
      </c>
      <c r="D25" s="3" t="s">
        <v>8</v>
      </c>
      <c r="E25" s="1">
        <v>5670.2</v>
      </c>
      <c r="H25" s="12"/>
      <c r="I25" s="4"/>
      <c r="J25" s="4"/>
      <c r="K25" s="10"/>
      <c r="L25" s="4"/>
      <c r="M25" s="4"/>
      <c r="N25" s="4"/>
      <c r="O25" s="13"/>
      <c r="P25" s="7"/>
      <c r="Q25" s="7"/>
      <c r="R25" s="7"/>
    </row>
    <row r="26" spans="1:18" ht="13.5">
      <c r="A26" s="3" t="s">
        <v>128</v>
      </c>
      <c r="B26" s="5" t="s">
        <v>63</v>
      </c>
      <c r="C26" s="8" t="s">
        <v>125</v>
      </c>
      <c r="D26" s="3" t="s">
        <v>9</v>
      </c>
      <c r="E26" s="1">
        <v>7593.3</v>
      </c>
      <c r="H26" s="12"/>
      <c r="I26" s="4"/>
      <c r="J26" s="4"/>
      <c r="K26" s="10"/>
      <c r="L26" s="4"/>
      <c r="M26" s="4"/>
      <c r="N26" s="4"/>
      <c r="O26" s="13"/>
      <c r="P26" s="7"/>
      <c r="Q26" s="7"/>
      <c r="R26" s="7"/>
    </row>
    <row r="27" spans="1:15" ht="51">
      <c r="A27" s="3" t="s">
        <v>129</v>
      </c>
      <c r="B27" s="5" t="s">
        <v>12</v>
      </c>
      <c r="C27" s="8" t="s">
        <v>65</v>
      </c>
      <c r="D27" s="3" t="s">
        <v>8</v>
      </c>
      <c r="E27" s="1">
        <v>8915.85</v>
      </c>
      <c r="H27" s="12"/>
      <c r="I27" s="4"/>
      <c r="J27" s="4"/>
      <c r="K27" s="10"/>
      <c r="L27" s="4"/>
      <c r="M27" s="4"/>
      <c r="N27" s="4"/>
      <c r="O27" s="13"/>
    </row>
    <row r="28" spans="1:15" ht="25.5">
      <c r="A28" s="3" t="s">
        <v>130</v>
      </c>
      <c r="B28" s="5" t="s">
        <v>12</v>
      </c>
      <c r="C28" s="8" t="s">
        <v>66</v>
      </c>
      <c r="D28" s="3" t="s">
        <v>8</v>
      </c>
      <c r="E28" s="1">
        <v>6369.55</v>
      </c>
      <c r="H28" s="12"/>
      <c r="I28" s="4"/>
      <c r="J28" s="4"/>
      <c r="K28" s="10"/>
      <c r="L28" s="4"/>
      <c r="M28" s="4"/>
      <c r="N28" s="9"/>
      <c r="O28" s="13"/>
    </row>
    <row r="29" spans="1:15" ht="13.5">
      <c r="A29" s="3" t="s">
        <v>131</v>
      </c>
      <c r="B29" s="5" t="s">
        <v>12</v>
      </c>
      <c r="C29" s="8" t="s">
        <v>13</v>
      </c>
      <c r="D29" s="3" t="s">
        <v>9</v>
      </c>
      <c r="E29" s="1">
        <v>3692.89</v>
      </c>
      <c r="H29" s="4"/>
      <c r="I29" s="4"/>
      <c r="J29" s="4"/>
      <c r="K29" s="10"/>
      <c r="L29" s="9"/>
      <c r="M29" s="4"/>
      <c r="N29" s="4"/>
      <c r="O29" s="13"/>
    </row>
    <row r="30" spans="1:15" ht="13.5">
      <c r="A30" s="3" t="s">
        <v>132</v>
      </c>
      <c r="B30" s="5" t="s">
        <v>12</v>
      </c>
      <c r="C30" s="8" t="s">
        <v>14</v>
      </c>
      <c r="D30" s="3" t="s">
        <v>9</v>
      </c>
      <c r="E30" s="1">
        <v>2265.45</v>
      </c>
      <c r="H30" s="4"/>
      <c r="I30" s="4"/>
      <c r="J30" s="4"/>
      <c r="K30" s="10"/>
      <c r="L30" s="9"/>
      <c r="M30" s="9"/>
      <c r="N30" s="4"/>
      <c r="O30" s="13"/>
    </row>
    <row r="31" spans="1:15" ht="12.75">
      <c r="A31" s="37" t="s">
        <v>10</v>
      </c>
      <c r="B31" s="37"/>
      <c r="C31" s="37"/>
      <c r="D31" s="37"/>
      <c r="E31" s="37"/>
      <c r="F31" s="37"/>
      <c r="G31" s="17">
        <f>SUM(G25:G30)</f>
        <v>0</v>
      </c>
      <c r="H31" s="4"/>
      <c r="I31" s="4"/>
      <c r="J31" s="4"/>
      <c r="K31" s="10"/>
      <c r="L31" s="9"/>
      <c r="M31" s="9"/>
      <c r="N31" s="4"/>
      <c r="O31" s="4"/>
    </row>
    <row r="32" spans="1:22" s="6" customFormat="1" ht="16.5" customHeight="1">
      <c r="A32" s="14" t="s">
        <v>15</v>
      </c>
      <c r="B32" s="25" t="s">
        <v>16</v>
      </c>
      <c r="C32" s="25"/>
      <c r="D32" s="25"/>
      <c r="E32" s="25"/>
      <c r="F32" s="25"/>
      <c r="G32" s="25"/>
      <c r="H32" s="11"/>
      <c r="I32" s="4"/>
      <c r="J32" s="4"/>
      <c r="K32" s="10"/>
      <c r="L32" s="11"/>
      <c r="M32" s="9"/>
      <c r="N32" s="4"/>
      <c r="O32" s="4"/>
      <c r="P32" s="2"/>
      <c r="Q32" s="2"/>
      <c r="R32" s="2"/>
      <c r="S32" s="2"/>
      <c r="T32" s="2"/>
      <c r="U32" s="2"/>
      <c r="V32" s="2"/>
    </row>
    <row r="33" spans="1:15" ht="25.5">
      <c r="A33" s="3" t="s">
        <v>133</v>
      </c>
      <c r="B33" s="5" t="s">
        <v>57</v>
      </c>
      <c r="C33" s="8" t="s">
        <v>126</v>
      </c>
      <c r="D33" s="3" t="s">
        <v>18</v>
      </c>
      <c r="E33" s="1">
        <v>7.2</v>
      </c>
      <c r="H33" s="4"/>
      <c r="I33" s="4"/>
      <c r="J33" s="4"/>
      <c r="K33" s="10"/>
      <c r="L33" s="4"/>
      <c r="M33" s="4"/>
      <c r="N33" s="4"/>
      <c r="O33" s="4"/>
    </row>
    <row r="34" spans="1:15" ht="38.25">
      <c r="A34" s="3" t="s">
        <v>134</v>
      </c>
      <c r="B34" s="5" t="s">
        <v>57</v>
      </c>
      <c r="C34" s="8" t="s">
        <v>71</v>
      </c>
      <c r="D34" s="3" t="s">
        <v>9</v>
      </c>
      <c r="E34" s="1">
        <v>7.2</v>
      </c>
      <c r="H34" s="4"/>
      <c r="I34" s="4"/>
      <c r="J34" s="4"/>
      <c r="K34" s="4"/>
      <c r="L34" s="4"/>
      <c r="M34" s="4"/>
      <c r="N34" s="4"/>
      <c r="O34" s="4"/>
    </row>
    <row r="35" spans="1:19" ht="25.5">
      <c r="A35" s="3" t="s">
        <v>135</v>
      </c>
      <c r="B35" s="5" t="s">
        <v>57</v>
      </c>
      <c r="C35" s="8" t="s">
        <v>72</v>
      </c>
      <c r="D35" s="3" t="s">
        <v>9</v>
      </c>
      <c r="E35" s="1">
        <v>7.2</v>
      </c>
      <c r="H35" s="7"/>
      <c r="I35" s="7"/>
      <c r="J35" s="7"/>
      <c r="K35" s="7"/>
      <c r="S35" s="7"/>
    </row>
    <row r="36" spans="1:19" ht="25.5">
      <c r="A36" s="3" t="s">
        <v>136</v>
      </c>
      <c r="B36" s="5" t="s">
        <v>7</v>
      </c>
      <c r="C36" s="8" t="s">
        <v>68</v>
      </c>
      <c r="D36" s="3" t="s">
        <v>8</v>
      </c>
      <c r="E36" s="1">
        <v>24</v>
      </c>
      <c r="P36" s="7"/>
      <c r="S36" s="7"/>
    </row>
    <row r="37" spans="1:19" ht="25.5">
      <c r="A37" s="3" t="s">
        <v>137</v>
      </c>
      <c r="B37" s="5" t="s">
        <v>57</v>
      </c>
      <c r="C37" s="8" t="s">
        <v>181</v>
      </c>
      <c r="D37" s="3" t="s">
        <v>18</v>
      </c>
      <c r="E37" s="1">
        <v>9</v>
      </c>
      <c r="S37" s="7"/>
    </row>
    <row r="38" spans="1:19" ht="25.5">
      <c r="A38" s="3" t="s">
        <v>138</v>
      </c>
      <c r="B38" s="5" t="s">
        <v>57</v>
      </c>
      <c r="C38" s="8" t="s">
        <v>182</v>
      </c>
      <c r="D38" s="3" t="s">
        <v>8</v>
      </c>
      <c r="E38" s="1">
        <v>2.74</v>
      </c>
      <c r="S38" s="7"/>
    </row>
    <row r="39" spans="1:19" ht="38.25">
      <c r="A39" s="3" t="s">
        <v>139</v>
      </c>
      <c r="B39" s="5" t="s">
        <v>57</v>
      </c>
      <c r="C39" s="8" t="s">
        <v>69</v>
      </c>
      <c r="D39" s="3" t="s">
        <v>8</v>
      </c>
      <c r="E39" s="1">
        <v>6</v>
      </c>
      <c r="S39" s="7"/>
    </row>
    <row r="40" spans="1:19" ht="38.25">
      <c r="A40" s="3" t="s">
        <v>140</v>
      </c>
      <c r="B40" s="5" t="s">
        <v>17</v>
      </c>
      <c r="C40" s="8" t="s">
        <v>183</v>
      </c>
      <c r="D40" s="3" t="s">
        <v>18</v>
      </c>
      <c r="E40" s="1">
        <v>10</v>
      </c>
      <c r="S40" s="7"/>
    </row>
    <row r="41" spans="1:19" ht="38.25">
      <c r="A41" s="3" t="s">
        <v>141</v>
      </c>
      <c r="B41" s="5" t="s">
        <v>20</v>
      </c>
      <c r="C41" s="8" t="s">
        <v>184</v>
      </c>
      <c r="D41" s="3" t="s">
        <v>5</v>
      </c>
      <c r="E41" s="1">
        <v>2</v>
      </c>
      <c r="S41" s="7"/>
    </row>
    <row r="42" spans="1:19" ht="25.5">
      <c r="A42" s="3" t="s">
        <v>142</v>
      </c>
      <c r="B42" s="5" t="s">
        <v>20</v>
      </c>
      <c r="C42" s="8" t="s">
        <v>70</v>
      </c>
      <c r="D42" s="3" t="s">
        <v>9</v>
      </c>
      <c r="E42" s="1">
        <v>64</v>
      </c>
      <c r="S42" s="7"/>
    </row>
    <row r="43" spans="1:19" ht="25.5">
      <c r="A43" s="3" t="s">
        <v>143</v>
      </c>
      <c r="B43" s="5" t="s">
        <v>20</v>
      </c>
      <c r="C43" s="8" t="s">
        <v>21</v>
      </c>
      <c r="D43" s="3" t="s">
        <v>9</v>
      </c>
      <c r="E43" s="1">
        <v>24</v>
      </c>
      <c r="S43" s="7"/>
    </row>
    <row r="44" spans="1:19" ht="38.25">
      <c r="A44" s="3" t="s">
        <v>144</v>
      </c>
      <c r="B44" s="5" t="s">
        <v>20</v>
      </c>
      <c r="C44" s="8" t="s">
        <v>38</v>
      </c>
      <c r="D44" s="3" t="s">
        <v>18</v>
      </c>
      <c r="E44" s="1">
        <v>60</v>
      </c>
      <c r="S44" s="7"/>
    </row>
    <row r="45" spans="1:19" ht="38.25">
      <c r="A45" s="3" t="s">
        <v>145</v>
      </c>
      <c r="B45" s="5" t="s">
        <v>20</v>
      </c>
      <c r="C45" s="8" t="s">
        <v>39</v>
      </c>
      <c r="D45" s="3" t="s">
        <v>18</v>
      </c>
      <c r="E45" s="1">
        <v>13.6</v>
      </c>
      <c r="S45" s="7"/>
    </row>
    <row r="46" spans="1:19" ht="51">
      <c r="A46" s="3" t="s">
        <v>146</v>
      </c>
      <c r="B46" s="5" t="s">
        <v>20</v>
      </c>
      <c r="C46" s="8" t="s">
        <v>73</v>
      </c>
      <c r="D46" s="3" t="s">
        <v>9</v>
      </c>
      <c r="E46" s="1">
        <v>74</v>
      </c>
      <c r="S46" s="7"/>
    </row>
    <row r="47" spans="1:19" ht="38.25">
      <c r="A47" s="3" t="s">
        <v>147</v>
      </c>
      <c r="B47" s="5" t="s">
        <v>22</v>
      </c>
      <c r="C47" s="8" t="s">
        <v>74</v>
      </c>
      <c r="D47" s="3" t="s">
        <v>8</v>
      </c>
      <c r="E47" s="1">
        <v>12</v>
      </c>
      <c r="S47" s="7"/>
    </row>
    <row r="48" spans="1:19" ht="51">
      <c r="A48" s="3" t="s">
        <v>148</v>
      </c>
      <c r="B48" s="5" t="s">
        <v>7</v>
      </c>
      <c r="C48" s="8" t="s">
        <v>75</v>
      </c>
      <c r="D48" s="3" t="s">
        <v>9</v>
      </c>
      <c r="E48" s="1">
        <v>15</v>
      </c>
      <c r="S48" s="7"/>
    </row>
    <row r="49" spans="1:19" ht="25.5">
      <c r="A49" s="3" t="s">
        <v>149</v>
      </c>
      <c r="B49" s="5" t="s">
        <v>26</v>
      </c>
      <c r="C49" s="8" t="s">
        <v>76</v>
      </c>
      <c r="D49" s="3" t="s">
        <v>9</v>
      </c>
      <c r="E49" s="1">
        <v>11</v>
      </c>
      <c r="S49" s="7"/>
    </row>
    <row r="50" spans="1:19" ht="38.25">
      <c r="A50" s="3" t="s">
        <v>150</v>
      </c>
      <c r="B50" s="5" t="s">
        <v>77</v>
      </c>
      <c r="C50" s="8" t="s">
        <v>78</v>
      </c>
      <c r="D50" s="3" t="s">
        <v>18</v>
      </c>
      <c r="E50" s="1">
        <v>102</v>
      </c>
      <c r="S50" s="7"/>
    </row>
    <row r="51" spans="1:19" ht="25.5">
      <c r="A51" s="3" t="s">
        <v>151</v>
      </c>
      <c r="B51" s="5" t="s">
        <v>19</v>
      </c>
      <c r="C51" s="8" t="s">
        <v>79</v>
      </c>
      <c r="D51" s="3" t="s">
        <v>5</v>
      </c>
      <c r="E51" s="1">
        <v>32</v>
      </c>
      <c r="S51" s="7"/>
    </row>
    <row r="52" spans="1:5" ht="25.5">
      <c r="A52" s="3" t="s">
        <v>207</v>
      </c>
      <c r="B52" s="20" t="s">
        <v>197</v>
      </c>
      <c r="C52" s="21" t="s">
        <v>198</v>
      </c>
      <c r="D52" s="22" t="s">
        <v>18</v>
      </c>
      <c r="E52" s="19">
        <v>10.1</v>
      </c>
    </row>
    <row r="53" spans="1:5" ht="12.75">
      <c r="A53" s="3" t="s">
        <v>208</v>
      </c>
      <c r="B53" s="20" t="s">
        <v>197</v>
      </c>
      <c r="C53" s="21" t="s">
        <v>199</v>
      </c>
      <c r="D53" s="22" t="s">
        <v>18</v>
      </c>
      <c r="E53" s="19">
        <f>2.2-0.5</f>
        <v>1.7000000000000002</v>
      </c>
    </row>
    <row r="54" spans="1:5" ht="25.5">
      <c r="A54" s="3" t="s">
        <v>209</v>
      </c>
      <c r="B54" s="20" t="s">
        <v>197</v>
      </c>
      <c r="C54" s="21" t="s">
        <v>200</v>
      </c>
      <c r="D54" s="22" t="s">
        <v>201</v>
      </c>
      <c r="E54" s="23" t="s">
        <v>206</v>
      </c>
    </row>
    <row r="55" spans="1:5" ht="25.5">
      <c r="A55" s="3" t="s">
        <v>210</v>
      </c>
      <c r="B55" s="20" t="s">
        <v>197</v>
      </c>
      <c r="C55" s="24" t="s">
        <v>202</v>
      </c>
      <c r="D55" s="22" t="s">
        <v>203</v>
      </c>
      <c r="E55" s="23" t="s">
        <v>205</v>
      </c>
    </row>
    <row r="56" spans="1:5" ht="12.75">
      <c r="A56" s="3" t="s">
        <v>211</v>
      </c>
      <c r="B56" s="20" t="s">
        <v>197</v>
      </c>
      <c r="C56" s="24" t="s">
        <v>204</v>
      </c>
      <c r="D56" s="22" t="s">
        <v>203</v>
      </c>
      <c r="E56" s="23" t="s">
        <v>205</v>
      </c>
    </row>
    <row r="57" spans="1:19" ht="12.75">
      <c r="A57" s="37" t="s">
        <v>10</v>
      </c>
      <c r="B57" s="37"/>
      <c r="C57" s="37"/>
      <c r="D57" s="37"/>
      <c r="E57" s="37"/>
      <c r="F57" s="37"/>
      <c r="G57" s="17">
        <f>SUM(G33:G56)</f>
        <v>0</v>
      </c>
      <c r="L57" s="7"/>
      <c r="S57" s="7"/>
    </row>
    <row r="58" spans="1:19" ht="16.5" customHeight="1">
      <c r="A58" s="14" t="s">
        <v>23</v>
      </c>
      <c r="B58" s="25" t="s">
        <v>24</v>
      </c>
      <c r="C58" s="25"/>
      <c r="D58" s="25"/>
      <c r="E58" s="25"/>
      <c r="F58" s="25"/>
      <c r="G58" s="25"/>
      <c r="S58" s="7"/>
    </row>
    <row r="59" spans="1:19" ht="25.5">
      <c r="A59" s="3" t="s">
        <v>154</v>
      </c>
      <c r="B59" s="5" t="s">
        <v>25</v>
      </c>
      <c r="C59" s="8" t="s">
        <v>80</v>
      </c>
      <c r="D59" s="3" t="s">
        <v>9</v>
      </c>
      <c r="E59" s="1">
        <v>3169.8</v>
      </c>
      <c r="S59" s="7"/>
    </row>
    <row r="60" spans="1:19" ht="25.5">
      <c r="A60" s="3" t="s">
        <v>155</v>
      </c>
      <c r="B60" s="5" t="s">
        <v>25</v>
      </c>
      <c r="C60" s="8" t="s">
        <v>81</v>
      </c>
      <c r="D60" s="3" t="s">
        <v>9</v>
      </c>
      <c r="E60" s="1">
        <v>6480.5</v>
      </c>
      <c r="S60" s="7"/>
    </row>
    <row r="61" spans="1:19" ht="38.25">
      <c r="A61" s="3" t="s">
        <v>156</v>
      </c>
      <c r="B61" s="5" t="s">
        <v>82</v>
      </c>
      <c r="C61" s="8" t="s">
        <v>83</v>
      </c>
      <c r="D61" s="3" t="s">
        <v>9</v>
      </c>
      <c r="E61" s="1">
        <v>3384.5</v>
      </c>
      <c r="S61" s="7"/>
    </row>
    <row r="62" spans="1:19" ht="25.5">
      <c r="A62" s="3" t="s">
        <v>157</v>
      </c>
      <c r="B62" s="5" t="s">
        <v>152</v>
      </c>
      <c r="C62" s="8" t="s">
        <v>115</v>
      </c>
      <c r="D62" s="3" t="s">
        <v>9</v>
      </c>
      <c r="E62" s="1">
        <v>4439.16</v>
      </c>
      <c r="S62" s="7"/>
    </row>
    <row r="63" spans="1:19" ht="51">
      <c r="A63" s="3" t="s">
        <v>158</v>
      </c>
      <c r="B63" s="5" t="s">
        <v>153</v>
      </c>
      <c r="C63" s="8" t="s">
        <v>116</v>
      </c>
      <c r="D63" s="3" t="s">
        <v>9</v>
      </c>
      <c r="E63" s="1">
        <v>4035.6</v>
      </c>
      <c r="S63" s="7"/>
    </row>
    <row r="64" spans="1:5" ht="51" customHeight="1">
      <c r="A64" s="3" t="s">
        <v>159</v>
      </c>
      <c r="B64" s="5" t="s">
        <v>84</v>
      </c>
      <c r="C64" s="8" t="s">
        <v>171</v>
      </c>
      <c r="D64" s="3" t="s">
        <v>9</v>
      </c>
      <c r="E64" s="1">
        <v>3384.5</v>
      </c>
    </row>
    <row r="65" spans="1:5" ht="38.25">
      <c r="A65" s="3" t="s">
        <v>160</v>
      </c>
      <c r="B65" s="5" t="s">
        <v>26</v>
      </c>
      <c r="C65" s="8" t="s">
        <v>85</v>
      </c>
      <c r="D65" s="3" t="s">
        <v>9</v>
      </c>
      <c r="E65" s="1">
        <v>3794.84</v>
      </c>
    </row>
    <row r="66" spans="1:5" ht="51">
      <c r="A66" s="3" t="s">
        <v>161</v>
      </c>
      <c r="B66" s="5" t="s">
        <v>26</v>
      </c>
      <c r="C66" s="8" t="s">
        <v>86</v>
      </c>
      <c r="D66" s="3" t="s">
        <v>9</v>
      </c>
      <c r="E66" s="1">
        <v>4240.6</v>
      </c>
    </row>
    <row r="67" spans="1:5" ht="40.5">
      <c r="A67" s="3" t="s">
        <v>162</v>
      </c>
      <c r="B67" s="5" t="s">
        <v>27</v>
      </c>
      <c r="C67" s="8" t="s">
        <v>87</v>
      </c>
      <c r="D67" s="3" t="s">
        <v>9</v>
      </c>
      <c r="E67" s="1">
        <v>3794.84</v>
      </c>
    </row>
    <row r="68" spans="1:5" ht="38.25">
      <c r="A68" s="3" t="s">
        <v>163</v>
      </c>
      <c r="B68" s="5" t="s">
        <v>27</v>
      </c>
      <c r="C68" s="8" t="s">
        <v>88</v>
      </c>
      <c r="D68" s="3" t="s">
        <v>9</v>
      </c>
      <c r="E68" s="1">
        <v>4240.6</v>
      </c>
    </row>
    <row r="69" spans="1:5" ht="25.5">
      <c r="A69" s="3" t="s">
        <v>164</v>
      </c>
      <c r="B69" s="5" t="s">
        <v>77</v>
      </c>
      <c r="C69" s="8" t="s">
        <v>89</v>
      </c>
      <c r="D69" s="3" t="s">
        <v>9</v>
      </c>
      <c r="E69" s="1">
        <v>3346.63</v>
      </c>
    </row>
    <row r="70" spans="1:5" ht="51">
      <c r="A70" s="3" t="s">
        <v>165</v>
      </c>
      <c r="B70" s="5" t="s">
        <v>27</v>
      </c>
      <c r="C70" s="8" t="s">
        <v>90</v>
      </c>
      <c r="D70" s="3" t="s">
        <v>9</v>
      </c>
      <c r="E70" s="1">
        <v>7148.64</v>
      </c>
    </row>
    <row r="71" spans="1:5" ht="40.5">
      <c r="A71" s="3" t="s">
        <v>166</v>
      </c>
      <c r="B71" s="5" t="s">
        <v>27</v>
      </c>
      <c r="C71" s="8" t="s">
        <v>91</v>
      </c>
      <c r="D71" s="3" t="s">
        <v>9</v>
      </c>
      <c r="E71" s="1">
        <v>10727.85</v>
      </c>
    </row>
    <row r="72" spans="1:5" ht="38.25">
      <c r="A72" s="3" t="s">
        <v>167</v>
      </c>
      <c r="B72" s="5" t="s">
        <v>28</v>
      </c>
      <c r="C72" s="8" t="s">
        <v>92</v>
      </c>
      <c r="D72" s="3" t="s">
        <v>9</v>
      </c>
      <c r="E72" s="1">
        <v>3606</v>
      </c>
    </row>
    <row r="73" spans="1:5" ht="38.25">
      <c r="A73" s="3" t="s">
        <v>168</v>
      </c>
      <c r="B73" s="5" t="s">
        <v>82</v>
      </c>
      <c r="C73" s="8" t="s">
        <v>93</v>
      </c>
      <c r="D73" s="3" t="s">
        <v>9</v>
      </c>
      <c r="E73" s="1">
        <v>738</v>
      </c>
    </row>
    <row r="74" spans="1:5" ht="51">
      <c r="A74" s="3" t="s">
        <v>169</v>
      </c>
      <c r="B74" s="5" t="s">
        <v>26</v>
      </c>
      <c r="C74" s="8" t="s">
        <v>94</v>
      </c>
      <c r="D74" s="3" t="s">
        <v>9</v>
      </c>
      <c r="E74" s="1">
        <v>676</v>
      </c>
    </row>
    <row r="75" spans="1:5" ht="51">
      <c r="A75" s="3" t="s">
        <v>170</v>
      </c>
      <c r="B75" s="5" t="s">
        <v>26</v>
      </c>
      <c r="C75" s="8" t="s">
        <v>95</v>
      </c>
      <c r="D75" s="3" t="s">
        <v>9</v>
      </c>
      <c r="E75" s="1">
        <v>62</v>
      </c>
    </row>
    <row r="76" spans="1:12" ht="12.75">
      <c r="A76" s="37" t="s">
        <v>10</v>
      </c>
      <c r="B76" s="37"/>
      <c r="C76" s="37"/>
      <c r="D76" s="37"/>
      <c r="E76" s="37"/>
      <c r="F76" s="37"/>
      <c r="G76" s="17">
        <f>SUM(G59:G75)</f>
        <v>0</v>
      </c>
      <c r="L76" s="7"/>
    </row>
    <row r="77" spans="1:7" ht="16.5" customHeight="1">
      <c r="A77" s="14" t="s">
        <v>29</v>
      </c>
      <c r="B77" s="25" t="s">
        <v>30</v>
      </c>
      <c r="C77" s="25"/>
      <c r="D77" s="25"/>
      <c r="E77" s="25"/>
      <c r="F77" s="25"/>
      <c r="G77" s="25"/>
    </row>
    <row r="78" spans="1:5" ht="38.25">
      <c r="A78" s="3" t="s">
        <v>172</v>
      </c>
      <c r="B78" s="5" t="s">
        <v>31</v>
      </c>
      <c r="C78" s="8" t="s">
        <v>96</v>
      </c>
      <c r="D78" s="3" t="s">
        <v>9</v>
      </c>
      <c r="E78" s="1">
        <v>3047.94</v>
      </c>
    </row>
    <row r="79" spans="1:5" ht="38.25">
      <c r="A79" s="3" t="s">
        <v>173</v>
      </c>
      <c r="B79" s="5" t="s">
        <v>31</v>
      </c>
      <c r="C79" s="8" t="s">
        <v>97</v>
      </c>
      <c r="D79" s="3" t="s">
        <v>9</v>
      </c>
      <c r="E79" s="1">
        <v>7743.63</v>
      </c>
    </row>
    <row r="80" spans="1:5" ht="38.25">
      <c r="A80" s="3" t="s">
        <v>174</v>
      </c>
      <c r="B80" s="5" t="s">
        <v>31</v>
      </c>
      <c r="C80" s="8" t="s">
        <v>98</v>
      </c>
      <c r="D80" s="3" t="s">
        <v>9</v>
      </c>
      <c r="E80" s="1">
        <v>10504</v>
      </c>
    </row>
    <row r="81" spans="1:5" ht="38.25">
      <c r="A81" s="3" t="s">
        <v>175</v>
      </c>
      <c r="B81" s="5" t="s">
        <v>31</v>
      </c>
      <c r="C81" s="8" t="s">
        <v>99</v>
      </c>
      <c r="D81" s="3" t="s">
        <v>9</v>
      </c>
      <c r="E81" s="1">
        <v>58</v>
      </c>
    </row>
    <row r="82" spans="1:5" ht="38.25">
      <c r="A82" s="3" t="s">
        <v>176</v>
      </c>
      <c r="B82" s="5" t="s">
        <v>31</v>
      </c>
      <c r="C82" s="8" t="s">
        <v>100</v>
      </c>
      <c r="D82" s="3" t="s">
        <v>9</v>
      </c>
      <c r="E82" s="1">
        <v>54</v>
      </c>
    </row>
    <row r="83" spans="1:5" ht="25.5">
      <c r="A83" s="3" t="s">
        <v>177</v>
      </c>
      <c r="B83" s="3" t="s">
        <v>31</v>
      </c>
      <c r="C83" s="8" t="s">
        <v>101</v>
      </c>
      <c r="D83" s="3" t="s">
        <v>9</v>
      </c>
      <c r="E83" s="1">
        <v>574</v>
      </c>
    </row>
    <row r="84" spans="1:7" ht="12.75">
      <c r="A84" s="37" t="s">
        <v>10</v>
      </c>
      <c r="B84" s="37"/>
      <c r="C84" s="37"/>
      <c r="D84" s="37"/>
      <c r="E84" s="37"/>
      <c r="F84" s="37"/>
      <c r="G84" s="17">
        <f>SUM(G78:G83)</f>
        <v>0</v>
      </c>
    </row>
    <row r="85" spans="1:7" ht="16.5" customHeight="1">
      <c r="A85" s="14" t="s">
        <v>32</v>
      </c>
      <c r="B85" s="25" t="s">
        <v>33</v>
      </c>
      <c r="C85" s="25"/>
      <c r="D85" s="25"/>
      <c r="E85" s="25"/>
      <c r="F85" s="25"/>
      <c r="G85" s="25"/>
    </row>
    <row r="86" spans="1:5" ht="25.5">
      <c r="A86" s="3" t="s">
        <v>178</v>
      </c>
      <c r="B86" s="5" t="s">
        <v>34</v>
      </c>
      <c r="C86" s="8" t="s">
        <v>102</v>
      </c>
      <c r="D86" s="3" t="s">
        <v>5</v>
      </c>
      <c r="E86" s="1">
        <v>15</v>
      </c>
    </row>
    <row r="87" spans="1:5" ht="25.5">
      <c r="A87" s="3" t="s">
        <v>179</v>
      </c>
      <c r="B87" s="5" t="s">
        <v>195</v>
      </c>
      <c r="C87" s="8" t="s">
        <v>194</v>
      </c>
      <c r="D87" s="3" t="s">
        <v>9</v>
      </c>
      <c r="E87" s="1">
        <v>18</v>
      </c>
    </row>
    <row r="88" spans="1:5" ht="25.5">
      <c r="A88" s="3" t="s">
        <v>193</v>
      </c>
      <c r="B88" s="5" t="s">
        <v>34</v>
      </c>
      <c r="C88" s="8" t="s">
        <v>196</v>
      </c>
      <c r="D88" s="3" t="s">
        <v>5</v>
      </c>
      <c r="E88" s="1">
        <v>23</v>
      </c>
    </row>
    <row r="89" spans="1:7" ht="12.75">
      <c r="A89" s="37" t="s">
        <v>10</v>
      </c>
      <c r="B89" s="37"/>
      <c r="C89" s="37"/>
      <c r="D89" s="37"/>
      <c r="E89" s="37"/>
      <c r="F89" s="37"/>
      <c r="G89" s="17">
        <f>SUM(G86:G88)</f>
        <v>0</v>
      </c>
    </row>
    <row r="90" spans="1:7" ht="15.75">
      <c r="A90" s="29" t="s">
        <v>180</v>
      </c>
      <c r="B90" s="33" t="s">
        <v>215</v>
      </c>
      <c r="C90" s="33"/>
      <c r="D90" s="33"/>
      <c r="E90" s="33"/>
      <c r="F90" s="33"/>
      <c r="G90" s="33"/>
    </row>
    <row r="91" spans="1:7" ht="25.5">
      <c r="A91" s="56" t="s">
        <v>216</v>
      </c>
      <c r="B91" s="60" t="s">
        <v>217</v>
      </c>
      <c r="C91" s="30" t="s">
        <v>218</v>
      </c>
      <c r="D91" s="56" t="s">
        <v>18</v>
      </c>
      <c r="E91" s="58">
        <v>41</v>
      </c>
      <c r="F91" s="58"/>
      <c r="G91" s="58"/>
    </row>
    <row r="92" spans="1:7" ht="25.5">
      <c r="A92" s="56" t="s">
        <v>219</v>
      </c>
      <c r="B92" s="60" t="s">
        <v>217</v>
      </c>
      <c r="C92" s="30" t="s">
        <v>220</v>
      </c>
      <c r="D92" s="56" t="s">
        <v>8</v>
      </c>
      <c r="E92" s="58">
        <v>2.46</v>
      </c>
      <c r="F92" s="58"/>
      <c r="G92" s="58"/>
    </row>
    <row r="93" spans="1:7" ht="38.25">
      <c r="A93" s="56" t="s">
        <v>221</v>
      </c>
      <c r="B93" s="60" t="s">
        <v>217</v>
      </c>
      <c r="C93" s="30" t="s">
        <v>241</v>
      </c>
      <c r="D93" s="56" t="s">
        <v>18</v>
      </c>
      <c r="E93" s="58">
        <v>8</v>
      </c>
      <c r="F93" s="58"/>
      <c r="G93" s="58"/>
    </row>
    <row r="94" spans="1:7" ht="25.5">
      <c r="A94" s="56" t="s">
        <v>222</v>
      </c>
      <c r="B94" s="60" t="s">
        <v>217</v>
      </c>
      <c r="C94" s="30" t="s">
        <v>223</v>
      </c>
      <c r="D94" s="56" t="s">
        <v>8</v>
      </c>
      <c r="E94" s="58">
        <v>0.48</v>
      </c>
      <c r="F94" s="58"/>
      <c r="G94" s="58"/>
    </row>
    <row r="95" spans="1:7" ht="25.5">
      <c r="A95" s="56" t="s">
        <v>224</v>
      </c>
      <c r="B95" s="60" t="s">
        <v>25</v>
      </c>
      <c r="C95" s="30" t="s">
        <v>225</v>
      </c>
      <c r="D95" s="56" t="s">
        <v>9</v>
      </c>
      <c r="E95" s="58">
        <v>138.3</v>
      </c>
      <c r="F95" s="58"/>
      <c r="G95" s="58"/>
    </row>
    <row r="96" spans="1:7" ht="38.25">
      <c r="A96" s="56" t="s">
        <v>226</v>
      </c>
      <c r="B96" s="60" t="s">
        <v>82</v>
      </c>
      <c r="C96" s="30" t="s">
        <v>227</v>
      </c>
      <c r="D96" s="56" t="s">
        <v>9</v>
      </c>
      <c r="E96" s="58">
        <v>138.3</v>
      </c>
      <c r="F96" s="58"/>
      <c r="G96" s="58"/>
    </row>
    <row r="97" spans="1:7" ht="38.25">
      <c r="A97" s="56" t="s">
        <v>228</v>
      </c>
      <c r="B97" s="60" t="s">
        <v>229</v>
      </c>
      <c r="C97" s="30" t="s">
        <v>230</v>
      </c>
      <c r="D97" s="56" t="s">
        <v>9</v>
      </c>
      <c r="E97" s="58">
        <v>138.3</v>
      </c>
      <c r="F97" s="58"/>
      <c r="G97" s="58"/>
    </row>
    <row r="98" spans="1:7" ht="25.5">
      <c r="A98" s="56" t="s">
        <v>231</v>
      </c>
      <c r="B98" s="60" t="s">
        <v>232</v>
      </c>
      <c r="C98" s="30" t="s">
        <v>233</v>
      </c>
      <c r="D98" s="56" t="s">
        <v>9</v>
      </c>
      <c r="E98" s="58">
        <v>138.3</v>
      </c>
      <c r="F98" s="58"/>
      <c r="G98" s="58"/>
    </row>
    <row r="99" spans="1:7" ht="25.5">
      <c r="A99" s="56" t="s">
        <v>234</v>
      </c>
      <c r="B99" s="60" t="s">
        <v>235</v>
      </c>
      <c r="C99" s="30" t="s">
        <v>236</v>
      </c>
      <c r="D99" s="56" t="s">
        <v>18</v>
      </c>
      <c r="E99" s="58">
        <v>59.5</v>
      </c>
      <c r="F99" s="58"/>
      <c r="G99" s="58"/>
    </row>
    <row r="100" spans="1:7" ht="51">
      <c r="A100" s="57" t="s">
        <v>237</v>
      </c>
      <c r="B100" s="61" t="s">
        <v>238</v>
      </c>
      <c r="C100" s="31" t="s">
        <v>239</v>
      </c>
      <c r="D100" s="56" t="s">
        <v>9</v>
      </c>
      <c r="E100" s="58">
        <v>6.4</v>
      </c>
      <c r="F100" s="59"/>
      <c r="G100" s="59"/>
    </row>
    <row r="101" spans="1:7" ht="12.75">
      <c r="A101" s="32" t="s">
        <v>10</v>
      </c>
      <c r="B101" s="32"/>
      <c r="C101" s="32"/>
      <c r="D101" s="32"/>
      <c r="E101" s="32"/>
      <c r="F101" s="32"/>
      <c r="G101" s="17">
        <f>SUM(G91:G100)</f>
        <v>0</v>
      </c>
    </row>
    <row r="102" spans="1:7" ht="15.75" customHeight="1">
      <c r="A102" s="18">
        <v>8</v>
      </c>
      <c r="B102" s="45" t="s">
        <v>103</v>
      </c>
      <c r="C102" s="46"/>
      <c r="D102" s="46"/>
      <c r="E102" s="46"/>
      <c r="F102" s="46"/>
      <c r="G102" s="47"/>
    </row>
    <row r="103" spans="1:5" ht="25.5">
      <c r="A103" s="3" t="s">
        <v>240</v>
      </c>
      <c r="B103" s="5" t="s">
        <v>22</v>
      </c>
      <c r="C103" s="8" t="s">
        <v>104</v>
      </c>
      <c r="D103" s="3" t="s">
        <v>9</v>
      </c>
      <c r="E103" s="1">
        <v>2867.4</v>
      </c>
    </row>
    <row r="104" spans="1:7" ht="12.75" customHeight="1">
      <c r="A104" s="42" t="s">
        <v>10</v>
      </c>
      <c r="B104" s="43"/>
      <c r="C104" s="43"/>
      <c r="D104" s="43"/>
      <c r="E104" s="43"/>
      <c r="F104" s="44"/>
      <c r="G104" s="17">
        <f>SUM(G103:G103)</f>
        <v>0</v>
      </c>
    </row>
    <row r="105" spans="1:7" ht="39" customHeight="1">
      <c r="A105" s="42" t="s">
        <v>35</v>
      </c>
      <c r="B105" s="43"/>
      <c r="C105" s="43"/>
      <c r="D105" s="43"/>
      <c r="E105" s="43"/>
      <c r="F105" s="44"/>
      <c r="G105" s="17">
        <f>G104+G101+G89+G84+G76+G57+G31+G23</f>
        <v>0</v>
      </c>
    </row>
    <row r="106" spans="1:7" ht="26.25" customHeight="1">
      <c r="A106" s="42" t="s">
        <v>40</v>
      </c>
      <c r="B106" s="43"/>
      <c r="C106" s="43"/>
      <c r="D106" s="43"/>
      <c r="E106" s="43"/>
      <c r="F106" s="44"/>
      <c r="G106" s="17">
        <f>ROUND(G105*0.23,2)</f>
        <v>0</v>
      </c>
    </row>
    <row r="107" spans="1:7" ht="39" customHeight="1">
      <c r="A107" s="42" t="s">
        <v>36</v>
      </c>
      <c r="B107" s="43"/>
      <c r="C107" s="43"/>
      <c r="D107" s="43"/>
      <c r="E107" s="43"/>
      <c r="F107" s="44"/>
      <c r="G107" s="17">
        <f>G105+G106</f>
        <v>0</v>
      </c>
    </row>
    <row r="108" spans="1:7" ht="13.5" customHeight="1" hidden="1" thickBot="1">
      <c r="A108" s="39" t="s">
        <v>48</v>
      </c>
      <c r="B108" s="40"/>
      <c r="C108" s="40"/>
      <c r="D108" s="40"/>
      <c r="E108" s="40"/>
      <c r="F108" s="40"/>
      <c r="G108" s="41"/>
    </row>
    <row r="109" spans="1:7" ht="49.5" customHeight="1" hidden="1" thickBot="1">
      <c r="A109" s="35" t="s">
        <v>43</v>
      </c>
      <c r="B109" s="36"/>
      <c r="C109" s="3" t="s">
        <v>67</v>
      </c>
      <c r="D109" s="50"/>
      <c r="E109" s="51"/>
      <c r="F109" s="51"/>
      <c r="G109" s="52"/>
    </row>
    <row r="110" spans="1:7" ht="49.5" customHeight="1" hidden="1" thickBot="1">
      <c r="A110" s="35" t="s">
        <v>44</v>
      </c>
      <c r="B110" s="36"/>
      <c r="C110" s="3" t="s">
        <v>49</v>
      </c>
      <c r="D110" s="50"/>
      <c r="E110" s="51"/>
      <c r="F110" s="51"/>
      <c r="G110" s="52"/>
    </row>
    <row r="111" spans="1:7" ht="49.5" customHeight="1" hidden="1" thickBot="1">
      <c r="A111" s="48" t="s">
        <v>45</v>
      </c>
      <c r="B111" s="49"/>
      <c r="C111" s="26" t="s">
        <v>50</v>
      </c>
      <c r="D111" s="53"/>
      <c r="E111" s="54"/>
      <c r="F111" s="54"/>
      <c r="G111" s="55"/>
    </row>
    <row r="112" spans="1:7" ht="12.75">
      <c r="A112" s="27"/>
      <c r="B112" s="27"/>
      <c r="C112" s="27"/>
      <c r="D112" s="27"/>
      <c r="E112" s="28"/>
      <c r="F112" s="28"/>
      <c r="G112" s="28"/>
    </row>
  </sheetData>
  <mergeCells count="28">
    <mergeCell ref="A110:B110"/>
    <mergeCell ref="A111:B111"/>
    <mergeCell ref="D109:G109"/>
    <mergeCell ref="D110:G110"/>
    <mergeCell ref="D111:G111"/>
    <mergeCell ref="B85:G85"/>
    <mergeCell ref="A108:G108"/>
    <mergeCell ref="A107:F107"/>
    <mergeCell ref="A84:F84"/>
    <mergeCell ref="A89:F89"/>
    <mergeCell ref="A105:F105"/>
    <mergeCell ref="A106:F106"/>
    <mergeCell ref="B102:G102"/>
    <mergeCell ref="A104:F104"/>
    <mergeCell ref="B32:G32"/>
    <mergeCell ref="A2:G2"/>
    <mergeCell ref="B58:G58"/>
    <mergeCell ref="B77:G77"/>
    <mergeCell ref="B90:G90"/>
    <mergeCell ref="A1:G1"/>
    <mergeCell ref="B5:G5"/>
    <mergeCell ref="A109:B109"/>
    <mergeCell ref="A23:F23"/>
    <mergeCell ref="A31:F31"/>
    <mergeCell ref="A57:F57"/>
    <mergeCell ref="A76:F76"/>
    <mergeCell ref="B24:G24"/>
    <mergeCell ref="A101:F101"/>
  </mergeCells>
  <printOptions horizontalCentered="1"/>
  <pageMargins left="0.7874015748031497" right="0.7874015748031497" top="1.1811023622047245" bottom="0.7874015748031497" header="0.5118110236220472" footer="0.5118110236220472"/>
  <pageSetup fitToHeight="7" horizontalDpi="300" verticalDpi="300" orientation="portrait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PZD7</cp:lastModifiedBy>
  <cp:lastPrinted>2021-03-18T08:07:55Z</cp:lastPrinted>
  <dcterms:created xsi:type="dcterms:W3CDTF">2017-04-04T05:43:53Z</dcterms:created>
  <dcterms:modified xsi:type="dcterms:W3CDTF">2021-03-19T06:49:18Z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