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ZP\KZP-271- POSTĘPOWANIA\2023\33. BUDOWA ZOE - KONSULTACJE\12. DALSZE ROZMOWY\"/>
    </mc:Choice>
  </mc:AlternateContent>
  <xr:revisionPtr revIDLastSave="0" documentId="13_ncr:1_{407D5B4F-88A6-4BFE-938A-E69475932A95}" xr6:coauthVersionLast="47" xr6:coauthVersionMax="47" xr10:uidLastSave="{00000000-0000-0000-0000-000000000000}"/>
  <bookViews>
    <workbookView xWindow="-120" yWindow="-120" windowWidth="29040" windowHeight="15720" xr2:uid="{CDF9DB50-D465-4311-B49E-F08994D7D47B}"/>
  </bookViews>
  <sheets>
    <sheet name="JK_08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L19" i="1" s="1"/>
  <c r="D20" i="1"/>
  <c r="M20" i="1" s="1"/>
  <c r="O20" i="1" s="1"/>
  <c r="D21" i="1"/>
  <c r="M21" i="1" s="1"/>
  <c r="O21" i="1" s="1"/>
  <c r="D22" i="1"/>
  <c r="L22" i="1" s="1"/>
  <c r="D23" i="1"/>
  <c r="L23" i="1" s="1"/>
  <c r="D24" i="1"/>
  <c r="L24" i="1" s="1"/>
  <c r="D25" i="1"/>
  <c r="L25" i="1" s="1"/>
  <c r="D26" i="1"/>
  <c r="L26" i="1" s="1"/>
  <c r="D27" i="1"/>
  <c r="M27" i="1" s="1"/>
  <c r="O27" i="1" s="1"/>
  <c r="D28" i="1"/>
  <c r="M28" i="1" s="1"/>
  <c r="O28" i="1" s="1"/>
  <c r="D29" i="1"/>
  <c r="M29" i="1" s="1"/>
  <c r="O29" i="1" s="1"/>
  <c r="D30" i="1"/>
  <c r="L30" i="1" s="1"/>
  <c r="D31" i="1"/>
  <c r="L31" i="1" s="1"/>
  <c r="D32" i="1"/>
  <c r="L32" i="1" s="1"/>
  <c r="D33" i="1"/>
  <c r="L33" i="1" s="1"/>
  <c r="D34" i="1"/>
  <c r="L34" i="1" s="1"/>
  <c r="D35" i="1"/>
  <c r="L35" i="1" s="1"/>
  <c r="D36" i="1"/>
  <c r="M36" i="1" s="1"/>
  <c r="O36" i="1" s="1"/>
  <c r="D37" i="1"/>
  <c r="M37" i="1" s="1"/>
  <c r="O37" i="1" s="1"/>
  <c r="D38" i="1"/>
  <c r="L38" i="1" s="1"/>
  <c r="D39" i="1"/>
  <c r="L39" i="1" s="1"/>
  <c r="D40" i="1"/>
  <c r="L40" i="1" s="1"/>
  <c r="D41" i="1"/>
  <c r="L41" i="1" s="1"/>
  <c r="D42" i="1"/>
  <c r="L42" i="1" s="1"/>
  <c r="D43" i="1"/>
  <c r="M43" i="1" s="1"/>
  <c r="O43" i="1" s="1"/>
  <c r="D44" i="1"/>
  <c r="M44" i="1" s="1"/>
  <c r="O44" i="1" s="1"/>
  <c r="D45" i="1"/>
  <c r="M45" i="1" s="1"/>
  <c r="O45" i="1" s="1"/>
  <c r="D47" i="1"/>
  <c r="L47" i="1" s="1"/>
  <c r="D18" i="1"/>
  <c r="L18" i="1" s="1"/>
  <c r="C46" i="1"/>
  <c r="C49" i="1" s="1"/>
  <c r="AA39" i="1" l="1"/>
  <c r="AC39" i="1" s="1"/>
  <c r="AA32" i="1"/>
  <c r="AC32" i="1" s="1"/>
  <c r="Z45" i="1"/>
  <c r="AA36" i="1"/>
  <c r="AC36" i="1" s="1"/>
  <c r="Z44" i="1"/>
  <c r="Z37" i="1"/>
  <c r="AA31" i="1"/>
  <c r="AC31" i="1" s="1"/>
  <c r="Z36" i="1"/>
  <c r="T21" i="1"/>
  <c r="V21" i="1" s="1"/>
  <c r="AA28" i="1"/>
  <c r="AC28" i="1" s="1"/>
  <c r="Z29" i="1"/>
  <c r="AA47" i="1"/>
  <c r="AC47" i="1" s="1"/>
  <c r="AA24" i="1"/>
  <c r="AC24" i="1" s="1"/>
  <c r="Z28" i="1"/>
  <c r="AA44" i="1"/>
  <c r="AC44" i="1" s="1"/>
  <c r="AA23" i="1"/>
  <c r="AC23" i="1" s="1"/>
  <c r="Z21" i="1"/>
  <c r="AA40" i="1"/>
  <c r="AC40" i="1" s="1"/>
  <c r="AA20" i="1"/>
  <c r="AC20" i="1" s="1"/>
  <c r="Z20" i="1"/>
  <c r="T41" i="1"/>
  <c r="V41" i="1" s="1"/>
  <c r="S41" i="1"/>
  <c r="T37" i="1"/>
  <c r="V37" i="1" s="1"/>
  <c r="AA38" i="1"/>
  <c r="AC38" i="1" s="1"/>
  <c r="AA30" i="1"/>
  <c r="AC30" i="1" s="1"/>
  <c r="AA22" i="1"/>
  <c r="AC22" i="1" s="1"/>
  <c r="Z43" i="1"/>
  <c r="Z35" i="1"/>
  <c r="Z27" i="1"/>
  <c r="Z19" i="1"/>
  <c r="T33" i="1"/>
  <c r="V33" i="1" s="1"/>
  <c r="AA45" i="1"/>
  <c r="AC45" i="1" s="1"/>
  <c r="AA37" i="1"/>
  <c r="AC37" i="1" s="1"/>
  <c r="AA29" i="1"/>
  <c r="AC29" i="1" s="1"/>
  <c r="AA21" i="1"/>
  <c r="AC21" i="1" s="1"/>
  <c r="Z42" i="1"/>
  <c r="Z34" i="1"/>
  <c r="Z26" i="1"/>
  <c r="T29" i="1"/>
  <c r="V29" i="1" s="1"/>
  <c r="AA43" i="1"/>
  <c r="AC43" i="1" s="1"/>
  <c r="AA35" i="1"/>
  <c r="AC35" i="1" s="1"/>
  <c r="AA27" i="1"/>
  <c r="AC27" i="1" s="1"/>
  <c r="AA19" i="1"/>
  <c r="AC19" i="1" s="1"/>
  <c r="Z40" i="1"/>
  <c r="Z32" i="1"/>
  <c r="Z24" i="1"/>
  <c r="Z25" i="1"/>
  <c r="T25" i="1"/>
  <c r="V25" i="1" s="1"/>
  <c r="AA42" i="1"/>
  <c r="AC42" i="1" s="1"/>
  <c r="AA34" i="1"/>
  <c r="AC34" i="1" s="1"/>
  <c r="AA26" i="1"/>
  <c r="AC26" i="1" s="1"/>
  <c r="Z47" i="1"/>
  <c r="Z39" i="1"/>
  <c r="Z31" i="1"/>
  <c r="Z23" i="1"/>
  <c r="S33" i="1"/>
  <c r="Z41" i="1"/>
  <c r="Z33" i="1"/>
  <c r="T45" i="1"/>
  <c r="V45" i="1" s="1"/>
  <c r="S25" i="1"/>
  <c r="AA41" i="1"/>
  <c r="AC41" i="1" s="1"/>
  <c r="AA33" i="1"/>
  <c r="AC33" i="1" s="1"/>
  <c r="AA25" i="1"/>
  <c r="AC25" i="1" s="1"/>
  <c r="Z38" i="1"/>
  <c r="Z30" i="1"/>
  <c r="Z22" i="1"/>
  <c r="S45" i="1"/>
  <c r="S29" i="1"/>
  <c r="S37" i="1"/>
  <c r="S21" i="1"/>
  <c r="S18" i="1"/>
  <c r="T44" i="1"/>
  <c r="V44" i="1" s="1"/>
  <c r="T40" i="1"/>
  <c r="V40" i="1" s="1"/>
  <c r="T36" i="1"/>
  <c r="V36" i="1" s="1"/>
  <c r="T32" i="1"/>
  <c r="V32" i="1" s="1"/>
  <c r="T28" i="1"/>
  <c r="V28" i="1" s="1"/>
  <c r="T24" i="1"/>
  <c r="V24" i="1" s="1"/>
  <c r="T20" i="1"/>
  <c r="V20" i="1" s="1"/>
  <c r="T18" i="1"/>
  <c r="V18" i="1" s="1"/>
  <c r="S44" i="1"/>
  <c r="S40" i="1"/>
  <c r="S36" i="1"/>
  <c r="S32" i="1"/>
  <c r="S28" i="1"/>
  <c r="S24" i="1"/>
  <c r="S20" i="1"/>
  <c r="T47" i="1"/>
  <c r="V47" i="1" s="1"/>
  <c r="T43" i="1"/>
  <c r="V43" i="1" s="1"/>
  <c r="T39" i="1"/>
  <c r="V39" i="1" s="1"/>
  <c r="T35" i="1"/>
  <c r="V35" i="1" s="1"/>
  <c r="T31" i="1"/>
  <c r="V31" i="1" s="1"/>
  <c r="T27" i="1"/>
  <c r="V27" i="1" s="1"/>
  <c r="T23" i="1"/>
  <c r="V23" i="1" s="1"/>
  <c r="T19" i="1"/>
  <c r="V19" i="1" s="1"/>
  <c r="S47" i="1"/>
  <c r="S43" i="1"/>
  <c r="S39" i="1"/>
  <c r="S35" i="1"/>
  <c r="S31" i="1"/>
  <c r="S27" i="1"/>
  <c r="S23" i="1"/>
  <c r="S19" i="1"/>
  <c r="T42" i="1"/>
  <c r="V42" i="1" s="1"/>
  <c r="T38" i="1"/>
  <c r="V38" i="1" s="1"/>
  <c r="T34" i="1"/>
  <c r="V34" i="1" s="1"/>
  <c r="T30" i="1"/>
  <c r="V30" i="1" s="1"/>
  <c r="T26" i="1"/>
  <c r="V26" i="1" s="1"/>
  <c r="T22" i="1"/>
  <c r="V22" i="1" s="1"/>
  <c r="Z18" i="1"/>
  <c r="S42" i="1"/>
  <c r="S38" i="1"/>
  <c r="S34" i="1"/>
  <c r="S30" i="1"/>
  <c r="S26" i="1"/>
  <c r="S22" i="1"/>
  <c r="AA18" i="1"/>
  <c r="AC18" i="1" s="1"/>
  <c r="M19" i="1"/>
  <c r="O19" i="1" s="1"/>
  <c r="M35" i="1"/>
  <c r="O35" i="1" s="1"/>
  <c r="M25" i="1"/>
  <c r="O25" i="1" s="1"/>
  <c r="L37" i="1"/>
  <c r="L36" i="1"/>
  <c r="L28" i="1"/>
  <c r="L27" i="1"/>
  <c r="L21" i="1"/>
  <c r="L44" i="1"/>
  <c r="L20" i="1"/>
  <c r="L45" i="1"/>
  <c r="L43" i="1"/>
  <c r="L29" i="1"/>
  <c r="M41" i="1"/>
  <c r="O41" i="1" s="1"/>
  <c r="M34" i="1"/>
  <c r="O34" i="1" s="1"/>
  <c r="M33" i="1"/>
  <c r="O33" i="1" s="1"/>
  <c r="M47" i="1"/>
  <c r="O47" i="1" s="1"/>
  <c r="M26" i="1"/>
  <c r="O26" i="1" s="1"/>
  <c r="M42" i="1"/>
  <c r="O42" i="1" s="1"/>
  <c r="M18" i="1"/>
  <c r="O18" i="1" s="1"/>
  <c r="M40" i="1"/>
  <c r="O40" i="1" s="1"/>
  <c r="M32" i="1"/>
  <c r="O32" i="1" s="1"/>
  <c r="M24" i="1"/>
  <c r="O24" i="1" s="1"/>
  <c r="M39" i="1"/>
  <c r="O39" i="1" s="1"/>
  <c r="M31" i="1"/>
  <c r="O31" i="1" s="1"/>
  <c r="M23" i="1"/>
  <c r="O23" i="1" s="1"/>
  <c r="M38" i="1"/>
  <c r="O38" i="1" s="1"/>
  <c r="M30" i="1"/>
  <c r="O30" i="1" s="1"/>
  <c r="M22" i="1"/>
  <c r="O22" i="1" s="1"/>
  <c r="D46" i="1"/>
  <c r="Z46" i="1" l="1"/>
  <c r="Z49" i="1" s="1"/>
  <c r="AA46" i="1"/>
  <c r="AC46" i="1" s="1"/>
  <c r="AC49" i="1" s="1"/>
  <c r="AA49" i="1"/>
  <c r="S46" i="1"/>
  <c r="S49" i="1" s="1"/>
  <c r="T46" i="1"/>
  <c r="L46" i="1"/>
  <c r="L49" i="1" s="1"/>
  <c r="M46" i="1"/>
  <c r="T49" i="1" l="1"/>
  <c r="V46" i="1"/>
  <c r="V49" i="1" s="1"/>
  <c r="M49" i="1"/>
  <c r="O46" i="1"/>
  <c r="O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Górka</author>
  </authors>
  <commentList>
    <comment ref="H15" authorId="0" shapeId="0" xr:uid="{DA0801EF-6D03-429C-98CA-DDBBE0EF6361}">
      <text>
        <r>
          <rPr>
            <b/>
            <sz val="9"/>
            <color indexed="81"/>
            <rFont val="Tahoma"/>
            <charset val="1"/>
          </rPr>
          <t>Olga Górka:</t>
        </r>
        <r>
          <rPr>
            <sz val="9"/>
            <color indexed="81"/>
            <rFont val="Tahoma"/>
            <charset val="1"/>
          </rPr>
          <t xml:space="preserve">
musi być tak zaprojektowana, aby mogła pracować w całym zakresie temperatury spalin, temperatury powrotnej wody sieciowej, wydajności kotła oraz parametrów odpadów. </t>
        </r>
      </text>
    </comment>
  </commentList>
</comments>
</file>

<file path=xl/sharedStrings.xml><?xml version="1.0" encoding="utf-8"?>
<sst xmlns="http://schemas.openxmlformats.org/spreadsheetml/2006/main" count="108" uniqueCount="71">
  <si>
    <t>Założenia:</t>
  </si>
  <si>
    <t>1.</t>
  </si>
  <si>
    <t>2.</t>
  </si>
  <si>
    <r>
      <t>temp. 
powiet. 
zewn. 
t</t>
    </r>
    <r>
      <rPr>
        <vertAlign val="subscript"/>
        <sz val="11"/>
        <color theme="1"/>
        <rFont val="Calibri"/>
        <family val="2"/>
        <charset val="238"/>
        <scheme val="minor"/>
      </rPr>
      <t>zewn</t>
    </r>
  </si>
  <si>
    <r>
      <t>liczba dni z daną t</t>
    </r>
    <r>
      <rPr>
        <vertAlign val="subscript"/>
        <sz val="11"/>
        <color theme="1"/>
        <rFont val="Calibri"/>
        <family val="2"/>
        <charset val="238"/>
        <scheme val="minor"/>
      </rPr>
      <t>zewn</t>
    </r>
  </si>
  <si>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</si>
  <si>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>MW</t>
  </si>
  <si>
    <t>GJ</t>
  </si>
  <si>
    <t>Lato</t>
  </si>
  <si>
    <t>Ilość odpadów</t>
  </si>
  <si>
    <t>3.</t>
  </si>
  <si>
    <t>4.</t>
  </si>
  <si>
    <t>Dyspozycyjność instalacji</t>
  </si>
  <si>
    <t>Para przegrzana: 40 bar, 415 st. C</t>
  </si>
  <si>
    <t>5.</t>
  </si>
  <si>
    <t>6.</t>
  </si>
  <si>
    <t>Turbina upustowo-kondensacyjna</t>
  </si>
  <si>
    <t>praca w kogeneracji - 100% otwarcie upustu ciepłowniczego</t>
  </si>
  <si>
    <t>moc cieplna</t>
  </si>
  <si>
    <t xml:space="preserve">moc instalacji odzysku ciepła ze spalin
</t>
  </si>
  <si>
    <t>MWh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</si>
  <si>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</si>
  <si>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</si>
  <si>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</si>
  <si>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</si>
  <si>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</si>
  <si>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</si>
  <si>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</si>
  <si>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</si>
  <si>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</si>
  <si>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</si>
  <si>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</si>
  <si>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liczba godzin z daną tempearturą</t>
  </si>
  <si>
    <t>19.</t>
  </si>
  <si>
    <t>praca w kogeneracji - 50% otwarcie upustu ciepłowniczego</t>
  </si>
  <si>
    <t>20.</t>
  </si>
  <si>
    <t>21.</t>
  </si>
  <si>
    <t>22.</t>
  </si>
  <si>
    <t>23.</t>
  </si>
  <si>
    <t>24.</t>
  </si>
  <si>
    <t>25.</t>
  </si>
  <si>
    <t>moc elektryczna brutto</t>
  </si>
  <si>
    <t>%</t>
  </si>
  <si>
    <t>Zużycie energii elektrycznej na potrzeby własne</t>
  </si>
  <si>
    <t>Sumy:</t>
  </si>
  <si>
    <t>temp. sieci zasilanie tz</t>
  </si>
  <si>
    <t>temp. sieci powrót tp</t>
  </si>
  <si>
    <t>Δ = tz - tp</t>
  </si>
  <si>
    <t>Wilgotność spalin przed instalacją odzysku ciepła ze spalin</t>
  </si>
  <si>
    <t>Produkcja ciepła
[3,6*3.*(8.+10.)]</t>
  </si>
  <si>
    <t>Produkcja energii elektrycznej brutto
[3.*8.]</t>
  </si>
  <si>
    <t>Dane wejściowe</t>
  </si>
  <si>
    <t>26.</t>
  </si>
  <si>
    <t>27.</t>
  </si>
  <si>
    <t>28.</t>
  </si>
  <si>
    <t>Produkcja ciepła
[3,6*3.*(15.+17.)]</t>
  </si>
  <si>
    <t>Produkcja energii elektrycznej brutto
[3.*16.]</t>
  </si>
  <si>
    <t>Produkcja energii elektrycznej netto
[19.*(1-20.)]</t>
  </si>
  <si>
    <t>Produkcja energii elektrycznej netto
[12.*(1-13.)]</t>
  </si>
  <si>
    <t>Produkcja ciepła
[3,6*3.*(22.+24.)]</t>
  </si>
  <si>
    <t>Produkcja energii elektrycznej brutto
[3.*23.]</t>
  </si>
  <si>
    <t>Produkcja energii elektrycznej netto
[26.*(1-27.)]</t>
  </si>
  <si>
    <t>praca w 100% kondensacji</t>
  </si>
  <si>
    <t>Nominalna wartość opałowa</t>
  </si>
  <si>
    <t xml:space="preserve">W kolumnach nr 1.; 2.; 3.; 4. zostały podane wartości dla całego roku statystycznego </t>
  </si>
  <si>
    <t>Lato
(postój)</t>
  </si>
  <si>
    <t>12 MJ</t>
  </si>
  <si>
    <t>100 tys. / rok</t>
  </si>
  <si>
    <t>8 188 h /rok</t>
  </si>
  <si>
    <t>Produkcja Zakład Odzysku Energii</t>
  </si>
  <si>
    <t>Warunki otoczenia:
maks. temperatura otoczenia: 37 st. C
minim. temperatura otoczenia: -32 st. C
zakres wilgotności względnej: 35 - 80%
średnia roczna wilgotność względna: 45%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</si>
</sst>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4" fontId="9" fillId="2" borderId="1" xfId="0" applyNumberFormat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" fontId="9" fillId="4" borderId="1" xfId="0" applyNumberFormat="1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4" fontId="9" fillId="3" borderId="1" xfId="0" applyNumberFormat="1" applyFont="1" applyFill="1" applyBorder="1"/>
    <xf numFmtId="9" fontId="9" fillId="3" borderId="1" xfId="1" applyFont="1" applyFill="1" applyBorder="1"/>
    <xf numFmtId="9" fontId="9" fillId="2" borderId="1" xfId="1" applyFont="1" applyFill="1" applyBorder="1"/>
    <xf numFmtId="9" fontId="9" fillId="4" borderId="1" xfId="1" applyFont="1" applyFill="1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4" fontId="9" fillId="4" borderId="5" xfId="0" applyNumberFormat="1" applyFont="1" applyFill="1" applyBorder="1"/>
    <xf numFmtId="4" fontId="9" fillId="4" borderId="6" xfId="1" applyNumberFormat="1" applyFont="1" applyFill="1" applyBorder="1"/>
    <xf numFmtId="4" fontId="5" fillId="0" borderId="7" xfId="0" applyNumberFormat="1" applyFont="1" applyBorder="1"/>
    <xf numFmtId="4" fontId="5" fillId="0" borderId="0" xfId="0" applyNumberFormat="1" applyFont="1"/>
    <xf numFmtId="4" fontId="5" fillId="0" borderId="8" xfId="0" applyNumberFormat="1" applyFont="1" applyBorder="1"/>
    <xf numFmtId="0" fontId="0" fillId="5" borderId="9" xfId="0" applyFill="1" applyBorder="1"/>
    <xf numFmtId="0" fontId="0" fillId="5" borderId="10" xfId="0" applyFill="1" applyBorder="1"/>
    <xf numFmtId="4" fontId="2" fillId="5" borderId="10" xfId="0" applyNumberFormat="1" applyFont="1" applyFill="1" applyBorder="1"/>
    <xf numFmtId="0" fontId="2" fillId="5" borderId="11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2" fontId="9" fillId="2" borderId="5" xfId="0" applyNumberFormat="1" applyFont="1" applyFill="1" applyBorder="1"/>
    <xf numFmtId="4" fontId="9" fillId="2" borderId="6" xfId="0" applyNumberFormat="1" applyFont="1" applyFill="1" applyBorder="1"/>
    <xf numFmtId="4" fontId="2" fillId="5" borderId="11" xfId="0" applyNumberFormat="1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2" fontId="9" fillId="3" borderId="5" xfId="0" applyNumberFormat="1" applyFont="1" applyFill="1" applyBorder="1"/>
    <xf numFmtId="4" fontId="9" fillId="3" borderId="6" xfId="0" applyNumberFormat="1" applyFont="1" applyFill="1" applyBorder="1"/>
    <xf numFmtId="2" fontId="5" fillId="0" borderId="7" xfId="0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8D8B-13B1-48E0-B720-DA0962C0AA46}">
  <sheetPr>
    <pageSetUpPr fitToPage="1"/>
  </sheetPr>
  <dimension ref="B1:AC55"/>
  <sheetViews>
    <sheetView tabSelected="1" zoomScale="90" zoomScaleNormal="90" workbookViewId="0">
      <selection activeCell="C9" sqref="C9:H9"/>
    </sheetView>
  </sheetViews>
  <sheetFormatPr defaultColWidth="8.85546875" defaultRowHeight="15" x14ac:dyDescent="0.25"/>
  <cols>
    <col min="1" max="1" width="2.85546875" customWidth="1"/>
    <col min="2" max="2" width="8" customWidth="1"/>
    <col min="3" max="7" width="12" customWidth="1"/>
    <col min="8" max="8" width="14.42578125" customWidth="1"/>
    <col min="9" max="9" width="15.140625" customWidth="1"/>
    <col min="10" max="29" width="12.85546875" customWidth="1"/>
  </cols>
  <sheetData>
    <row r="1" spans="2:29" ht="18.75" x14ac:dyDescent="0.3">
      <c r="B1" s="1" t="s">
        <v>69</v>
      </c>
    </row>
    <row r="2" spans="2:29" ht="15" customHeight="1" x14ac:dyDescent="0.3">
      <c r="B2" s="1"/>
    </row>
    <row r="3" spans="2:29" x14ac:dyDescent="0.25">
      <c r="C3" s="2" t="s">
        <v>0</v>
      </c>
      <c r="D3" s="2"/>
      <c r="E3" s="2"/>
      <c r="F3" s="2"/>
      <c r="G3" s="2"/>
      <c r="H3" s="2"/>
    </row>
    <row r="4" spans="2:29" ht="8.4499999999999993" customHeight="1" x14ac:dyDescent="0.25"/>
    <row r="5" spans="2:29" x14ac:dyDescent="0.25">
      <c r="B5" s="15" t="s">
        <v>1</v>
      </c>
      <c r="C5" s="85" t="s">
        <v>63</v>
      </c>
      <c r="D5" s="85"/>
      <c r="E5" s="85"/>
      <c r="F5" s="85"/>
      <c r="G5" s="85"/>
      <c r="H5" s="85"/>
      <c r="I5" s="14" t="s">
        <v>66</v>
      </c>
      <c r="J5" s="14"/>
      <c r="K5" s="14"/>
    </row>
    <row r="6" spans="2:29" x14ac:dyDescent="0.25">
      <c r="B6" s="15" t="s">
        <v>2</v>
      </c>
      <c r="C6" s="85" t="s">
        <v>9</v>
      </c>
      <c r="D6" s="85"/>
      <c r="E6" s="85"/>
      <c r="F6" s="85"/>
      <c r="G6" s="85"/>
      <c r="H6" s="85"/>
      <c r="I6" s="14" t="s">
        <v>67</v>
      </c>
      <c r="J6" s="14"/>
      <c r="K6" s="14"/>
    </row>
    <row r="7" spans="2:29" x14ac:dyDescent="0.25">
      <c r="B7" s="15" t="s">
        <v>10</v>
      </c>
      <c r="C7" s="85" t="s">
        <v>12</v>
      </c>
      <c r="D7" s="85"/>
      <c r="E7" s="85"/>
      <c r="F7" s="85"/>
      <c r="G7" s="85"/>
      <c r="H7" s="85"/>
      <c r="I7" s="14" t="s">
        <v>68</v>
      </c>
      <c r="J7" s="14"/>
      <c r="K7" s="14"/>
    </row>
    <row r="8" spans="2:29" x14ac:dyDescent="0.25">
      <c r="B8" s="15" t="s">
        <v>11</v>
      </c>
      <c r="C8" s="85" t="s">
        <v>13</v>
      </c>
      <c r="D8" s="85"/>
      <c r="E8" s="85"/>
      <c r="F8" s="85"/>
      <c r="G8" s="85"/>
      <c r="H8" s="85"/>
      <c r="I8" s="14"/>
      <c r="J8" s="14"/>
      <c r="K8" s="14"/>
    </row>
    <row r="9" spans="2:29" ht="78.75" customHeight="1" x14ac:dyDescent="0.25">
      <c r="B9" s="15" t="s">
        <v>14</v>
      </c>
      <c r="C9" s="86" t="s">
        <v>70</v>
      </c>
      <c r="D9" s="85"/>
      <c r="E9" s="85"/>
      <c r="F9" s="85"/>
      <c r="G9" s="85"/>
      <c r="H9" s="85"/>
      <c r="I9" s="14"/>
      <c r="J9" s="14"/>
      <c r="K9" s="85"/>
      <c r="L9" s="85"/>
      <c r="M9" s="85"/>
      <c r="N9" s="85"/>
      <c r="O9" s="85"/>
      <c r="P9" s="85"/>
    </row>
    <row r="10" spans="2:29" ht="14.25" customHeight="1" x14ac:dyDescent="0.25">
      <c r="B10" s="15" t="s">
        <v>15</v>
      </c>
      <c r="C10" s="85" t="s">
        <v>16</v>
      </c>
      <c r="D10" s="85"/>
      <c r="E10" s="85"/>
      <c r="F10" s="85"/>
      <c r="G10" s="85"/>
      <c r="H10" s="85"/>
      <c r="I10" s="14"/>
      <c r="J10" s="14"/>
      <c r="K10" s="14"/>
    </row>
    <row r="11" spans="2:29" ht="14.25" customHeight="1" x14ac:dyDescent="0.25">
      <c r="B11" s="15" t="s">
        <v>21</v>
      </c>
      <c r="C11" s="85" t="s">
        <v>64</v>
      </c>
      <c r="D11" s="85"/>
      <c r="E11" s="85"/>
      <c r="F11" s="85"/>
      <c r="G11" s="85"/>
      <c r="H11" s="85"/>
      <c r="I11" s="78"/>
      <c r="J11" s="78"/>
      <c r="K11" s="78"/>
    </row>
    <row r="12" spans="2:29" x14ac:dyDescent="0.25">
      <c r="B12" s="3"/>
      <c r="C12" s="13"/>
      <c r="D12" s="13"/>
      <c r="E12" s="13"/>
      <c r="F12" s="13"/>
      <c r="G12" s="13"/>
      <c r="H12" s="13"/>
      <c r="I12" s="12"/>
      <c r="J12" s="12"/>
      <c r="K12" s="12"/>
    </row>
    <row r="13" spans="2:29" ht="15.75" thickBot="1" x14ac:dyDescent="0.3">
      <c r="B13" s="3"/>
    </row>
    <row r="14" spans="2:29" x14ac:dyDescent="0.25">
      <c r="B14" s="79" t="s">
        <v>51</v>
      </c>
      <c r="C14" s="80"/>
      <c r="D14" s="80"/>
      <c r="E14" s="80"/>
      <c r="F14" s="80"/>
      <c r="G14" s="80"/>
      <c r="H14" s="81"/>
      <c r="I14" s="90" t="s">
        <v>17</v>
      </c>
      <c r="J14" s="91"/>
      <c r="K14" s="91"/>
      <c r="L14" s="91"/>
      <c r="M14" s="91"/>
      <c r="N14" s="91"/>
      <c r="O14" s="92"/>
      <c r="P14" s="87" t="s">
        <v>34</v>
      </c>
      <c r="Q14" s="88"/>
      <c r="R14" s="88"/>
      <c r="S14" s="88"/>
      <c r="T14" s="88"/>
      <c r="U14" s="88"/>
      <c r="V14" s="89"/>
      <c r="W14" s="82" t="s">
        <v>62</v>
      </c>
      <c r="X14" s="83"/>
      <c r="Y14" s="83"/>
      <c r="Z14" s="83"/>
      <c r="AA14" s="83"/>
      <c r="AB14" s="83"/>
      <c r="AC14" s="84"/>
    </row>
    <row r="15" spans="2:29" ht="81.75" customHeight="1" x14ac:dyDescent="0.25">
      <c r="B15" s="66" t="s">
        <v>3</v>
      </c>
      <c r="C15" s="4" t="s">
        <v>4</v>
      </c>
      <c r="D15" s="4" t="s">
        <v>32</v>
      </c>
      <c r="E15" s="4" t="s">
        <v>45</v>
      </c>
      <c r="F15" s="4" t="s">
        <v>46</v>
      </c>
      <c r="G15" s="4" t="s">
        <v>47</v>
      </c>
      <c r="H15" s="67" t="s">
        <v>48</v>
      </c>
      <c r="I15" s="57" t="s">
        <v>18</v>
      </c>
      <c r="J15" s="24" t="s">
        <v>41</v>
      </c>
      <c r="K15" s="24" t="s">
        <v>19</v>
      </c>
      <c r="L15" s="24" t="s">
        <v>49</v>
      </c>
      <c r="M15" s="24" t="s">
        <v>50</v>
      </c>
      <c r="N15" s="24" t="s">
        <v>43</v>
      </c>
      <c r="O15" s="58" t="s">
        <v>58</v>
      </c>
      <c r="P15" s="48" t="s">
        <v>18</v>
      </c>
      <c r="Q15" s="16" t="s">
        <v>41</v>
      </c>
      <c r="R15" s="16" t="s">
        <v>19</v>
      </c>
      <c r="S15" s="16" t="s">
        <v>55</v>
      </c>
      <c r="T15" s="16" t="s">
        <v>56</v>
      </c>
      <c r="U15" s="16" t="s">
        <v>43</v>
      </c>
      <c r="V15" s="49" t="s">
        <v>57</v>
      </c>
      <c r="W15" s="33" t="s">
        <v>18</v>
      </c>
      <c r="X15" s="20" t="s">
        <v>41</v>
      </c>
      <c r="Y15" s="20" t="s">
        <v>19</v>
      </c>
      <c r="Z15" s="20" t="s">
        <v>59</v>
      </c>
      <c r="AA15" s="20" t="s">
        <v>60</v>
      </c>
      <c r="AB15" s="20" t="s">
        <v>43</v>
      </c>
      <c r="AC15" s="34" t="s">
        <v>61</v>
      </c>
    </row>
    <row r="16" spans="2:29" ht="19.350000000000001" customHeight="1" x14ac:dyDescent="0.25">
      <c r="B16" s="66" t="s">
        <v>1</v>
      </c>
      <c r="C16" s="4" t="s">
        <v>2</v>
      </c>
      <c r="D16" s="4" t="s">
        <v>10</v>
      </c>
      <c r="E16" s="4" t="s">
        <v>11</v>
      </c>
      <c r="F16" s="4" t="s">
        <v>14</v>
      </c>
      <c r="G16" s="4" t="s">
        <v>15</v>
      </c>
      <c r="H16" s="67" t="s">
        <v>21</v>
      </c>
      <c r="I16" s="59" t="s">
        <v>22</v>
      </c>
      <c r="J16" s="25" t="s">
        <v>22</v>
      </c>
      <c r="K16" s="25" t="s">
        <v>23</v>
      </c>
      <c r="L16" s="25" t="s">
        <v>24</v>
      </c>
      <c r="M16" s="25" t="s">
        <v>25</v>
      </c>
      <c r="N16" s="25" t="s">
        <v>26</v>
      </c>
      <c r="O16" s="60" t="s">
        <v>27</v>
      </c>
      <c r="P16" s="50" t="s">
        <v>28</v>
      </c>
      <c r="Q16" s="17" t="s">
        <v>29</v>
      </c>
      <c r="R16" s="17" t="s">
        <v>30</v>
      </c>
      <c r="S16" s="17" t="s">
        <v>31</v>
      </c>
      <c r="T16" s="17" t="s">
        <v>33</v>
      </c>
      <c r="U16" s="17" t="s">
        <v>35</v>
      </c>
      <c r="V16" s="51" t="s">
        <v>36</v>
      </c>
      <c r="W16" s="35" t="s">
        <v>37</v>
      </c>
      <c r="X16" s="21" t="s">
        <v>38</v>
      </c>
      <c r="Y16" s="21" t="s">
        <v>39</v>
      </c>
      <c r="Z16" s="21" t="s">
        <v>40</v>
      </c>
      <c r="AA16" s="21" t="s">
        <v>52</v>
      </c>
      <c r="AB16" s="21" t="s">
        <v>53</v>
      </c>
      <c r="AC16" s="36" t="s">
        <v>54</v>
      </c>
    </row>
    <row r="17" spans="2:29" ht="17.25" x14ac:dyDescent="0.25">
      <c r="B17" s="68" t="s">
        <v>5</v>
      </c>
      <c r="C17" s="5"/>
      <c r="D17" s="5"/>
      <c r="E17" s="5" t="s">
        <v>5</v>
      </c>
      <c r="F17" s="5" t="s">
        <v>5</v>
      </c>
      <c r="G17" s="5" t="s">
        <v>5</v>
      </c>
      <c r="H17" s="69" t="s">
        <v>42</v>
      </c>
      <c r="I17" s="61" t="s">
        <v>6</v>
      </c>
      <c r="J17" s="26" t="s">
        <v>6</v>
      </c>
      <c r="K17" s="26" t="s">
        <v>6</v>
      </c>
      <c r="L17" s="26" t="s">
        <v>7</v>
      </c>
      <c r="M17" s="26" t="s">
        <v>20</v>
      </c>
      <c r="N17" s="26" t="s">
        <v>42</v>
      </c>
      <c r="O17" s="62" t="s">
        <v>20</v>
      </c>
      <c r="P17" s="52" t="s">
        <v>6</v>
      </c>
      <c r="Q17" s="18" t="s">
        <v>6</v>
      </c>
      <c r="R17" s="18" t="s">
        <v>6</v>
      </c>
      <c r="S17" s="18" t="s">
        <v>7</v>
      </c>
      <c r="T17" s="18" t="s">
        <v>20</v>
      </c>
      <c r="U17" s="18" t="s">
        <v>42</v>
      </c>
      <c r="V17" s="53" t="s">
        <v>20</v>
      </c>
      <c r="W17" s="37" t="s">
        <v>6</v>
      </c>
      <c r="X17" s="22" t="s">
        <v>6</v>
      </c>
      <c r="Y17" s="22" t="s">
        <v>6</v>
      </c>
      <c r="Z17" s="22" t="s">
        <v>7</v>
      </c>
      <c r="AA17" s="22" t="s">
        <v>20</v>
      </c>
      <c r="AB17" s="22" t="s">
        <v>42</v>
      </c>
      <c r="AC17" s="38" t="s">
        <v>20</v>
      </c>
    </row>
    <row r="18" spans="2:29" x14ac:dyDescent="0.25">
      <c r="B18" s="70">
        <v>12</v>
      </c>
      <c r="C18" s="31">
        <v>20</v>
      </c>
      <c r="D18" s="31">
        <f>24*C18</f>
        <v>480</v>
      </c>
      <c r="E18" s="32">
        <v>70</v>
      </c>
      <c r="F18" s="32">
        <v>41.9</v>
      </c>
      <c r="G18" s="32">
        <v>28.1</v>
      </c>
      <c r="H18" s="71"/>
      <c r="I18" s="63"/>
      <c r="J18" s="27"/>
      <c r="K18" s="27"/>
      <c r="L18" s="27">
        <f>3.6*D18*(I18+K18)</f>
        <v>0</v>
      </c>
      <c r="M18" s="27">
        <f>D18*J18</f>
        <v>0</v>
      </c>
      <c r="N18" s="28"/>
      <c r="O18" s="64">
        <f>M18*(1-N18)</f>
        <v>0</v>
      </c>
      <c r="P18" s="54"/>
      <c r="Q18" s="19"/>
      <c r="R18" s="19"/>
      <c r="S18" s="19">
        <f>3.6*D18*(P18+R18)</f>
        <v>0</v>
      </c>
      <c r="T18" s="19">
        <f>D18*Q18</f>
        <v>0</v>
      </c>
      <c r="U18" s="29"/>
      <c r="V18" s="55">
        <f>T18*(1-U18)</f>
        <v>0</v>
      </c>
      <c r="W18" s="39">
        <v>0</v>
      </c>
      <c r="X18" s="23"/>
      <c r="Y18" s="23"/>
      <c r="Z18" s="23">
        <f>3.6*D18*(W18+Y18)</f>
        <v>0</v>
      </c>
      <c r="AA18" s="23">
        <f>D18*X18</f>
        <v>0</v>
      </c>
      <c r="AB18" s="30"/>
      <c r="AC18" s="40">
        <f>AA18*(1-AB18)</f>
        <v>0</v>
      </c>
    </row>
    <row r="19" spans="2:29" x14ac:dyDescent="0.25">
      <c r="B19" s="70">
        <v>11</v>
      </c>
      <c r="C19" s="31">
        <v>12</v>
      </c>
      <c r="D19" s="31">
        <f t="shared" ref="D19:D47" si="0">24*C19</f>
        <v>288</v>
      </c>
      <c r="E19" s="32">
        <v>70</v>
      </c>
      <c r="F19" s="32">
        <v>41.9</v>
      </c>
      <c r="G19" s="32">
        <v>28.1</v>
      </c>
      <c r="H19" s="71"/>
      <c r="I19" s="63"/>
      <c r="J19" s="27"/>
      <c r="K19" s="27"/>
      <c r="L19" s="27">
        <f t="shared" ref="L19:L47" si="1">3.6*D19*(I19+K19)</f>
        <v>0</v>
      </c>
      <c r="M19" s="27">
        <f t="shared" ref="M19:M47" si="2">D19*J19</f>
        <v>0</v>
      </c>
      <c r="N19" s="28"/>
      <c r="O19" s="64">
        <f>M19*(1-N19)</f>
        <v>0</v>
      </c>
      <c r="P19" s="54"/>
      <c r="Q19" s="19"/>
      <c r="R19" s="19"/>
      <c r="S19" s="19">
        <f t="shared" ref="S19:S47" si="3">3.6*D19*(P19+R19)</f>
        <v>0</v>
      </c>
      <c r="T19" s="19">
        <f t="shared" ref="T19:T47" si="4">D19*Q19</f>
        <v>0</v>
      </c>
      <c r="U19" s="29"/>
      <c r="V19" s="55">
        <f t="shared" ref="V19:V47" si="5">T19*(1-U19)</f>
        <v>0</v>
      </c>
      <c r="W19" s="39">
        <v>0</v>
      </c>
      <c r="X19" s="23"/>
      <c r="Y19" s="23"/>
      <c r="Z19" s="23">
        <f t="shared" ref="Z19:Z47" si="6">3.6*D19*(W19+Y19)</f>
        <v>0</v>
      </c>
      <c r="AA19" s="23">
        <f t="shared" ref="AA19:AA47" si="7">D19*X19</f>
        <v>0</v>
      </c>
      <c r="AB19" s="30"/>
      <c r="AC19" s="40">
        <f t="shared" ref="AC19:AC47" si="8">AA19*(1-AB19)</f>
        <v>0</v>
      </c>
    </row>
    <row r="20" spans="2:29" x14ac:dyDescent="0.25">
      <c r="B20" s="70">
        <v>10</v>
      </c>
      <c r="C20" s="31">
        <v>7</v>
      </c>
      <c r="D20" s="31">
        <f t="shared" si="0"/>
        <v>168</v>
      </c>
      <c r="E20" s="32">
        <v>70</v>
      </c>
      <c r="F20" s="32">
        <v>42.2</v>
      </c>
      <c r="G20" s="32">
        <v>27.799999999999997</v>
      </c>
      <c r="H20" s="71"/>
      <c r="I20" s="63"/>
      <c r="J20" s="27"/>
      <c r="K20" s="27"/>
      <c r="L20" s="27">
        <f t="shared" si="1"/>
        <v>0</v>
      </c>
      <c r="M20" s="27">
        <f t="shared" si="2"/>
        <v>0</v>
      </c>
      <c r="N20" s="28"/>
      <c r="O20" s="64">
        <f t="shared" ref="O20:O47" si="9">M20*(1-N20)</f>
        <v>0</v>
      </c>
      <c r="P20" s="54"/>
      <c r="Q20" s="19"/>
      <c r="R20" s="19"/>
      <c r="S20" s="19">
        <f t="shared" si="3"/>
        <v>0</v>
      </c>
      <c r="T20" s="19">
        <f t="shared" si="4"/>
        <v>0</v>
      </c>
      <c r="U20" s="29"/>
      <c r="V20" s="55">
        <f t="shared" si="5"/>
        <v>0</v>
      </c>
      <c r="W20" s="39">
        <v>0</v>
      </c>
      <c r="X20" s="23"/>
      <c r="Y20" s="23"/>
      <c r="Z20" s="23">
        <f t="shared" si="6"/>
        <v>0</v>
      </c>
      <c r="AA20" s="23">
        <f t="shared" si="7"/>
        <v>0</v>
      </c>
      <c r="AB20" s="30"/>
      <c r="AC20" s="40">
        <f t="shared" si="8"/>
        <v>0</v>
      </c>
    </row>
    <row r="21" spans="2:29" x14ac:dyDescent="0.25">
      <c r="B21" s="70">
        <v>9</v>
      </c>
      <c r="C21" s="31">
        <v>8</v>
      </c>
      <c r="D21" s="31">
        <f t="shared" si="0"/>
        <v>192</v>
      </c>
      <c r="E21" s="32">
        <v>70</v>
      </c>
      <c r="F21" s="32">
        <v>42.5</v>
      </c>
      <c r="G21" s="32">
        <v>27.5</v>
      </c>
      <c r="H21" s="71"/>
      <c r="I21" s="63"/>
      <c r="J21" s="27"/>
      <c r="K21" s="27"/>
      <c r="L21" s="27">
        <f t="shared" si="1"/>
        <v>0</v>
      </c>
      <c r="M21" s="27">
        <f t="shared" si="2"/>
        <v>0</v>
      </c>
      <c r="N21" s="28"/>
      <c r="O21" s="64">
        <f t="shared" si="9"/>
        <v>0</v>
      </c>
      <c r="P21" s="54"/>
      <c r="Q21" s="19"/>
      <c r="R21" s="19"/>
      <c r="S21" s="19">
        <f t="shared" si="3"/>
        <v>0</v>
      </c>
      <c r="T21" s="19">
        <f t="shared" si="4"/>
        <v>0</v>
      </c>
      <c r="U21" s="29"/>
      <c r="V21" s="55">
        <f t="shared" si="5"/>
        <v>0</v>
      </c>
      <c r="W21" s="39">
        <v>0</v>
      </c>
      <c r="X21" s="23"/>
      <c r="Y21" s="23"/>
      <c r="Z21" s="23">
        <f t="shared" si="6"/>
        <v>0</v>
      </c>
      <c r="AA21" s="23">
        <f t="shared" si="7"/>
        <v>0</v>
      </c>
      <c r="AB21" s="30"/>
      <c r="AC21" s="40">
        <f t="shared" si="8"/>
        <v>0</v>
      </c>
    </row>
    <row r="22" spans="2:29" x14ac:dyDescent="0.25">
      <c r="B22" s="70">
        <v>8</v>
      </c>
      <c r="C22" s="31">
        <v>13</v>
      </c>
      <c r="D22" s="31">
        <f t="shared" si="0"/>
        <v>312</v>
      </c>
      <c r="E22" s="32">
        <v>70</v>
      </c>
      <c r="F22" s="32">
        <v>43</v>
      </c>
      <c r="G22" s="32">
        <v>27</v>
      </c>
      <c r="H22" s="71"/>
      <c r="I22" s="63"/>
      <c r="J22" s="27"/>
      <c r="K22" s="27"/>
      <c r="L22" s="27">
        <f t="shared" si="1"/>
        <v>0</v>
      </c>
      <c r="M22" s="27">
        <f t="shared" si="2"/>
        <v>0</v>
      </c>
      <c r="N22" s="28"/>
      <c r="O22" s="64">
        <f t="shared" si="9"/>
        <v>0</v>
      </c>
      <c r="P22" s="54"/>
      <c r="Q22" s="19"/>
      <c r="R22" s="19"/>
      <c r="S22" s="19">
        <f t="shared" si="3"/>
        <v>0</v>
      </c>
      <c r="T22" s="19">
        <f t="shared" si="4"/>
        <v>0</v>
      </c>
      <c r="U22" s="29"/>
      <c r="V22" s="55">
        <f t="shared" si="5"/>
        <v>0</v>
      </c>
      <c r="W22" s="39">
        <v>0</v>
      </c>
      <c r="X22" s="23"/>
      <c r="Y22" s="23"/>
      <c r="Z22" s="23">
        <f t="shared" si="6"/>
        <v>0</v>
      </c>
      <c r="AA22" s="23">
        <f t="shared" si="7"/>
        <v>0</v>
      </c>
      <c r="AB22" s="30"/>
      <c r="AC22" s="40">
        <f t="shared" si="8"/>
        <v>0</v>
      </c>
    </row>
    <row r="23" spans="2:29" x14ac:dyDescent="0.25">
      <c r="B23" s="72">
        <v>7</v>
      </c>
      <c r="C23" s="31">
        <v>20</v>
      </c>
      <c r="D23" s="31">
        <f t="shared" si="0"/>
        <v>480</v>
      </c>
      <c r="E23" s="32">
        <v>70</v>
      </c>
      <c r="F23" s="32">
        <v>43.5</v>
      </c>
      <c r="G23" s="32">
        <v>26.5</v>
      </c>
      <c r="H23" s="71"/>
      <c r="I23" s="63"/>
      <c r="J23" s="27"/>
      <c r="K23" s="27"/>
      <c r="L23" s="27">
        <f t="shared" si="1"/>
        <v>0</v>
      </c>
      <c r="M23" s="27">
        <f t="shared" si="2"/>
        <v>0</v>
      </c>
      <c r="N23" s="28"/>
      <c r="O23" s="64">
        <f t="shared" si="9"/>
        <v>0</v>
      </c>
      <c r="P23" s="54"/>
      <c r="Q23" s="19"/>
      <c r="R23" s="19"/>
      <c r="S23" s="19">
        <f t="shared" si="3"/>
        <v>0</v>
      </c>
      <c r="T23" s="19">
        <f t="shared" si="4"/>
        <v>0</v>
      </c>
      <c r="U23" s="29"/>
      <c r="V23" s="55">
        <f t="shared" si="5"/>
        <v>0</v>
      </c>
      <c r="W23" s="39">
        <v>0</v>
      </c>
      <c r="X23" s="23"/>
      <c r="Y23" s="23"/>
      <c r="Z23" s="23">
        <f t="shared" si="6"/>
        <v>0</v>
      </c>
      <c r="AA23" s="23">
        <f t="shared" si="7"/>
        <v>0</v>
      </c>
      <c r="AB23" s="30"/>
      <c r="AC23" s="40">
        <f t="shared" si="8"/>
        <v>0</v>
      </c>
    </row>
    <row r="24" spans="2:29" x14ac:dyDescent="0.25">
      <c r="B24" s="72">
        <v>6</v>
      </c>
      <c r="C24" s="31">
        <v>12</v>
      </c>
      <c r="D24" s="31">
        <f t="shared" si="0"/>
        <v>288</v>
      </c>
      <c r="E24" s="32">
        <v>70</v>
      </c>
      <c r="F24" s="32">
        <v>44.2</v>
      </c>
      <c r="G24" s="32">
        <v>25.799999999999997</v>
      </c>
      <c r="H24" s="71"/>
      <c r="I24" s="63"/>
      <c r="J24" s="27"/>
      <c r="K24" s="27"/>
      <c r="L24" s="27">
        <f t="shared" si="1"/>
        <v>0</v>
      </c>
      <c r="M24" s="27">
        <f t="shared" si="2"/>
        <v>0</v>
      </c>
      <c r="N24" s="28"/>
      <c r="O24" s="64">
        <f t="shared" si="9"/>
        <v>0</v>
      </c>
      <c r="P24" s="54"/>
      <c r="Q24" s="19"/>
      <c r="R24" s="19"/>
      <c r="S24" s="19">
        <f t="shared" si="3"/>
        <v>0</v>
      </c>
      <c r="T24" s="19">
        <f t="shared" si="4"/>
        <v>0</v>
      </c>
      <c r="U24" s="29"/>
      <c r="V24" s="55">
        <f t="shared" si="5"/>
        <v>0</v>
      </c>
      <c r="W24" s="39">
        <v>0</v>
      </c>
      <c r="X24" s="23"/>
      <c r="Y24" s="23"/>
      <c r="Z24" s="23">
        <f t="shared" si="6"/>
        <v>0</v>
      </c>
      <c r="AA24" s="23">
        <f t="shared" si="7"/>
        <v>0</v>
      </c>
      <c r="AB24" s="30"/>
      <c r="AC24" s="40">
        <f t="shared" si="8"/>
        <v>0</v>
      </c>
    </row>
    <row r="25" spans="2:29" x14ac:dyDescent="0.25">
      <c r="B25" s="72">
        <v>5</v>
      </c>
      <c r="C25" s="31">
        <v>5</v>
      </c>
      <c r="D25" s="31">
        <f t="shared" si="0"/>
        <v>120</v>
      </c>
      <c r="E25" s="32">
        <v>70.8</v>
      </c>
      <c r="F25" s="32">
        <v>45.1</v>
      </c>
      <c r="G25" s="32">
        <v>25.699999999999996</v>
      </c>
      <c r="H25" s="71"/>
      <c r="I25" s="63"/>
      <c r="J25" s="27"/>
      <c r="K25" s="27"/>
      <c r="L25" s="27">
        <f t="shared" si="1"/>
        <v>0</v>
      </c>
      <c r="M25" s="27">
        <f t="shared" si="2"/>
        <v>0</v>
      </c>
      <c r="N25" s="28"/>
      <c r="O25" s="64">
        <f t="shared" si="9"/>
        <v>0</v>
      </c>
      <c r="P25" s="54"/>
      <c r="Q25" s="19"/>
      <c r="R25" s="19"/>
      <c r="S25" s="19">
        <f t="shared" si="3"/>
        <v>0</v>
      </c>
      <c r="T25" s="19">
        <f t="shared" si="4"/>
        <v>0</v>
      </c>
      <c r="U25" s="29"/>
      <c r="V25" s="55">
        <f t="shared" si="5"/>
        <v>0</v>
      </c>
      <c r="W25" s="39">
        <v>0</v>
      </c>
      <c r="X25" s="23"/>
      <c r="Y25" s="23"/>
      <c r="Z25" s="23">
        <f t="shared" si="6"/>
        <v>0</v>
      </c>
      <c r="AA25" s="23">
        <f t="shared" si="7"/>
        <v>0</v>
      </c>
      <c r="AB25" s="30"/>
      <c r="AC25" s="40">
        <f t="shared" si="8"/>
        <v>0</v>
      </c>
    </row>
    <row r="26" spans="2:29" x14ac:dyDescent="0.25">
      <c r="B26" s="72">
        <v>4</v>
      </c>
      <c r="C26" s="31">
        <v>18</v>
      </c>
      <c r="D26" s="31">
        <f t="shared" si="0"/>
        <v>432</v>
      </c>
      <c r="E26" s="32">
        <v>73.599999999999994</v>
      </c>
      <c r="F26" s="32">
        <v>45.9</v>
      </c>
      <c r="G26" s="32">
        <v>27.699999999999996</v>
      </c>
      <c r="H26" s="71"/>
      <c r="I26" s="63"/>
      <c r="J26" s="27"/>
      <c r="K26" s="27"/>
      <c r="L26" s="27">
        <f t="shared" si="1"/>
        <v>0</v>
      </c>
      <c r="M26" s="27">
        <f t="shared" si="2"/>
        <v>0</v>
      </c>
      <c r="N26" s="28"/>
      <c r="O26" s="64">
        <f t="shared" si="9"/>
        <v>0</v>
      </c>
      <c r="P26" s="54"/>
      <c r="Q26" s="19"/>
      <c r="R26" s="19"/>
      <c r="S26" s="19">
        <f t="shared" si="3"/>
        <v>0</v>
      </c>
      <c r="T26" s="19">
        <f t="shared" si="4"/>
        <v>0</v>
      </c>
      <c r="U26" s="29"/>
      <c r="V26" s="55">
        <f t="shared" si="5"/>
        <v>0</v>
      </c>
      <c r="W26" s="39">
        <v>0</v>
      </c>
      <c r="X26" s="23"/>
      <c r="Y26" s="23"/>
      <c r="Z26" s="23">
        <f t="shared" si="6"/>
        <v>0</v>
      </c>
      <c r="AA26" s="23">
        <f t="shared" si="7"/>
        <v>0</v>
      </c>
      <c r="AB26" s="30"/>
      <c r="AC26" s="40">
        <f t="shared" si="8"/>
        <v>0</v>
      </c>
    </row>
    <row r="27" spans="2:29" x14ac:dyDescent="0.25">
      <c r="B27" s="72">
        <v>3</v>
      </c>
      <c r="C27" s="31">
        <v>6</v>
      </c>
      <c r="D27" s="31">
        <f t="shared" si="0"/>
        <v>144</v>
      </c>
      <c r="E27" s="32">
        <v>76.3</v>
      </c>
      <c r="F27" s="32">
        <v>46.7</v>
      </c>
      <c r="G27" s="32">
        <v>29.599999999999994</v>
      </c>
      <c r="H27" s="71"/>
      <c r="I27" s="63"/>
      <c r="J27" s="27"/>
      <c r="K27" s="27"/>
      <c r="L27" s="27">
        <f t="shared" si="1"/>
        <v>0</v>
      </c>
      <c r="M27" s="27">
        <f t="shared" si="2"/>
        <v>0</v>
      </c>
      <c r="N27" s="28"/>
      <c r="O27" s="64">
        <f t="shared" si="9"/>
        <v>0</v>
      </c>
      <c r="P27" s="54"/>
      <c r="Q27" s="19"/>
      <c r="R27" s="19"/>
      <c r="S27" s="19">
        <f t="shared" si="3"/>
        <v>0</v>
      </c>
      <c r="T27" s="19">
        <f t="shared" si="4"/>
        <v>0</v>
      </c>
      <c r="U27" s="29"/>
      <c r="V27" s="55">
        <f t="shared" si="5"/>
        <v>0</v>
      </c>
      <c r="W27" s="39">
        <v>0</v>
      </c>
      <c r="X27" s="23"/>
      <c r="Y27" s="23"/>
      <c r="Z27" s="23">
        <f t="shared" si="6"/>
        <v>0</v>
      </c>
      <c r="AA27" s="23">
        <f t="shared" si="7"/>
        <v>0</v>
      </c>
      <c r="AB27" s="30"/>
      <c r="AC27" s="40">
        <f t="shared" si="8"/>
        <v>0</v>
      </c>
    </row>
    <row r="28" spans="2:29" x14ac:dyDescent="0.25">
      <c r="B28" s="72">
        <v>2</v>
      </c>
      <c r="C28" s="31">
        <v>16</v>
      </c>
      <c r="D28" s="31">
        <f t="shared" si="0"/>
        <v>384</v>
      </c>
      <c r="E28" s="32">
        <v>79.099999999999994</v>
      </c>
      <c r="F28" s="32">
        <v>47.6</v>
      </c>
      <c r="G28" s="32">
        <v>31.499999999999993</v>
      </c>
      <c r="H28" s="71"/>
      <c r="I28" s="63"/>
      <c r="J28" s="27"/>
      <c r="K28" s="27"/>
      <c r="L28" s="27">
        <f t="shared" si="1"/>
        <v>0</v>
      </c>
      <c r="M28" s="27">
        <f t="shared" si="2"/>
        <v>0</v>
      </c>
      <c r="N28" s="28"/>
      <c r="O28" s="64">
        <f t="shared" si="9"/>
        <v>0</v>
      </c>
      <c r="P28" s="54"/>
      <c r="Q28" s="19"/>
      <c r="R28" s="19"/>
      <c r="S28" s="19">
        <f t="shared" si="3"/>
        <v>0</v>
      </c>
      <c r="T28" s="19">
        <f t="shared" si="4"/>
        <v>0</v>
      </c>
      <c r="U28" s="29"/>
      <c r="V28" s="55">
        <f t="shared" si="5"/>
        <v>0</v>
      </c>
      <c r="W28" s="39">
        <v>0</v>
      </c>
      <c r="X28" s="23"/>
      <c r="Y28" s="23"/>
      <c r="Z28" s="23">
        <f t="shared" si="6"/>
        <v>0</v>
      </c>
      <c r="AA28" s="23">
        <f t="shared" si="7"/>
        <v>0</v>
      </c>
      <c r="AB28" s="30"/>
      <c r="AC28" s="40">
        <f t="shared" si="8"/>
        <v>0</v>
      </c>
    </row>
    <row r="29" spans="2:29" x14ac:dyDescent="0.25">
      <c r="B29" s="72">
        <v>1</v>
      </c>
      <c r="C29" s="31">
        <v>8</v>
      </c>
      <c r="D29" s="31">
        <f t="shared" si="0"/>
        <v>192</v>
      </c>
      <c r="E29" s="32">
        <v>81.8</v>
      </c>
      <c r="F29" s="32">
        <v>48.5</v>
      </c>
      <c r="G29" s="32">
        <v>33.299999999999997</v>
      </c>
      <c r="H29" s="71"/>
      <c r="I29" s="63"/>
      <c r="J29" s="27"/>
      <c r="K29" s="27"/>
      <c r="L29" s="27">
        <f t="shared" si="1"/>
        <v>0</v>
      </c>
      <c r="M29" s="27">
        <f t="shared" si="2"/>
        <v>0</v>
      </c>
      <c r="N29" s="28"/>
      <c r="O29" s="64">
        <f t="shared" si="9"/>
        <v>0</v>
      </c>
      <c r="P29" s="54"/>
      <c r="Q29" s="19"/>
      <c r="R29" s="19"/>
      <c r="S29" s="19">
        <f t="shared" si="3"/>
        <v>0</v>
      </c>
      <c r="T29" s="19">
        <f t="shared" si="4"/>
        <v>0</v>
      </c>
      <c r="U29" s="29"/>
      <c r="V29" s="55">
        <f t="shared" si="5"/>
        <v>0</v>
      </c>
      <c r="W29" s="39">
        <v>0</v>
      </c>
      <c r="X29" s="23"/>
      <c r="Y29" s="23"/>
      <c r="Z29" s="23">
        <f t="shared" si="6"/>
        <v>0</v>
      </c>
      <c r="AA29" s="23">
        <f t="shared" si="7"/>
        <v>0</v>
      </c>
      <c r="AB29" s="30"/>
      <c r="AC29" s="40">
        <f t="shared" si="8"/>
        <v>0</v>
      </c>
    </row>
    <row r="30" spans="2:29" x14ac:dyDescent="0.25">
      <c r="B30" s="72">
        <v>0</v>
      </c>
      <c r="C30" s="31">
        <v>11</v>
      </c>
      <c r="D30" s="31">
        <f t="shared" si="0"/>
        <v>264</v>
      </c>
      <c r="E30" s="32">
        <v>84.4</v>
      </c>
      <c r="F30" s="32">
        <v>49.4</v>
      </c>
      <c r="G30" s="32">
        <v>35.000000000000007</v>
      </c>
      <c r="H30" s="71"/>
      <c r="I30" s="63"/>
      <c r="J30" s="27"/>
      <c r="K30" s="27"/>
      <c r="L30" s="27">
        <f t="shared" si="1"/>
        <v>0</v>
      </c>
      <c r="M30" s="27">
        <f t="shared" si="2"/>
        <v>0</v>
      </c>
      <c r="N30" s="28"/>
      <c r="O30" s="64">
        <f t="shared" si="9"/>
        <v>0</v>
      </c>
      <c r="P30" s="54"/>
      <c r="Q30" s="19"/>
      <c r="R30" s="19"/>
      <c r="S30" s="19">
        <f t="shared" si="3"/>
        <v>0</v>
      </c>
      <c r="T30" s="19">
        <f t="shared" si="4"/>
        <v>0</v>
      </c>
      <c r="U30" s="29"/>
      <c r="V30" s="55">
        <f t="shared" si="5"/>
        <v>0</v>
      </c>
      <c r="W30" s="39">
        <v>0</v>
      </c>
      <c r="X30" s="23"/>
      <c r="Y30" s="23"/>
      <c r="Z30" s="23">
        <f t="shared" si="6"/>
        <v>0</v>
      </c>
      <c r="AA30" s="23">
        <f t="shared" si="7"/>
        <v>0</v>
      </c>
      <c r="AB30" s="30"/>
      <c r="AC30" s="40">
        <f t="shared" si="8"/>
        <v>0</v>
      </c>
    </row>
    <row r="31" spans="2:29" x14ac:dyDescent="0.25">
      <c r="B31" s="72">
        <v>-1</v>
      </c>
      <c r="C31" s="31">
        <v>14</v>
      </c>
      <c r="D31" s="31">
        <f t="shared" si="0"/>
        <v>336</v>
      </c>
      <c r="E31" s="32">
        <v>87.1</v>
      </c>
      <c r="F31" s="32">
        <v>50.3</v>
      </c>
      <c r="G31" s="32">
        <v>36.799999999999997</v>
      </c>
      <c r="H31" s="71"/>
      <c r="I31" s="63"/>
      <c r="J31" s="27"/>
      <c r="K31" s="27"/>
      <c r="L31" s="27">
        <f t="shared" si="1"/>
        <v>0</v>
      </c>
      <c r="M31" s="27">
        <f t="shared" si="2"/>
        <v>0</v>
      </c>
      <c r="N31" s="28"/>
      <c r="O31" s="64">
        <f t="shared" si="9"/>
        <v>0</v>
      </c>
      <c r="P31" s="54"/>
      <c r="Q31" s="19"/>
      <c r="R31" s="19"/>
      <c r="S31" s="19">
        <f t="shared" si="3"/>
        <v>0</v>
      </c>
      <c r="T31" s="19">
        <f t="shared" si="4"/>
        <v>0</v>
      </c>
      <c r="U31" s="29"/>
      <c r="V31" s="55">
        <f t="shared" si="5"/>
        <v>0</v>
      </c>
      <c r="W31" s="39">
        <v>0</v>
      </c>
      <c r="X31" s="23"/>
      <c r="Y31" s="23"/>
      <c r="Z31" s="23">
        <f t="shared" si="6"/>
        <v>0</v>
      </c>
      <c r="AA31" s="23">
        <f t="shared" si="7"/>
        <v>0</v>
      </c>
      <c r="AB31" s="30"/>
      <c r="AC31" s="40">
        <f t="shared" si="8"/>
        <v>0</v>
      </c>
    </row>
    <row r="32" spans="2:29" x14ac:dyDescent="0.25">
      <c r="B32" s="72">
        <v>-2</v>
      </c>
      <c r="C32" s="31">
        <v>18</v>
      </c>
      <c r="D32" s="31">
        <f t="shared" si="0"/>
        <v>432</v>
      </c>
      <c r="E32" s="32">
        <v>89.7</v>
      </c>
      <c r="F32" s="32">
        <v>51.2</v>
      </c>
      <c r="G32" s="32">
        <v>38.5</v>
      </c>
      <c r="H32" s="71"/>
      <c r="I32" s="63"/>
      <c r="J32" s="27"/>
      <c r="K32" s="27"/>
      <c r="L32" s="27">
        <f t="shared" si="1"/>
        <v>0</v>
      </c>
      <c r="M32" s="27">
        <f t="shared" si="2"/>
        <v>0</v>
      </c>
      <c r="N32" s="28"/>
      <c r="O32" s="64">
        <f t="shared" si="9"/>
        <v>0</v>
      </c>
      <c r="P32" s="54"/>
      <c r="Q32" s="19"/>
      <c r="R32" s="19"/>
      <c r="S32" s="19">
        <f t="shared" si="3"/>
        <v>0</v>
      </c>
      <c r="T32" s="19">
        <f t="shared" si="4"/>
        <v>0</v>
      </c>
      <c r="U32" s="29"/>
      <c r="V32" s="55">
        <f t="shared" si="5"/>
        <v>0</v>
      </c>
      <c r="W32" s="39">
        <v>0</v>
      </c>
      <c r="X32" s="23"/>
      <c r="Y32" s="23"/>
      <c r="Z32" s="23">
        <f t="shared" si="6"/>
        <v>0</v>
      </c>
      <c r="AA32" s="23">
        <f t="shared" si="7"/>
        <v>0</v>
      </c>
      <c r="AB32" s="30"/>
      <c r="AC32" s="40">
        <f t="shared" si="8"/>
        <v>0</v>
      </c>
    </row>
    <row r="33" spans="2:29" x14ac:dyDescent="0.25">
      <c r="B33" s="72">
        <v>-3</v>
      </c>
      <c r="C33" s="31">
        <v>9</v>
      </c>
      <c r="D33" s="31">
        <f t="shared" si="0"/>
        <v>216</v>
      </c>
      <c r="E33" s="32">
        <v>92.4</v>
      </c>
      <c r="F33" s="32">
        <v>52.2</v>
      </c>
      <c r="G33" s="32">
        <v>40.200000000000003</v>
      </c>
      <c r="H33" s="71"/>
      <c r="I33" s="63"/>
      <c r="J33" s="27"/>
      <c r="K33" s="27"/>
      <c r="L33" s="27">
        <f t="shared" si="1"/>
        <v>0</v>
      </c>
      <c r="M33" s="27">
        <f t="shared" si="2"/>
        <v>0</v>
      </c>
      <c r="N33" s="28"/>
      <c r="O33" s="64">
        <f t="shared" si="9"/>
        <v>0</v>
      </c>
      <c r="P33" s="54"/>
      <c r="Q33" s="19"/>
      <c r="R33" s="19"/>
      <c r="S33" s="19">
        <f t="shared" si="3"/>
        <v>0</v>
      </c>
      <c r="T33" s="19">
        <f t="shared" si="4"/>
        <v>0</v>
      </c>
      <c r="U33" s="29"/>
      <c r="V33" s="55">
        <f t="shared" si="5"/>
        <v>0</v>
      </c>
      <c r="W33" s="39">
        <v>0</v>
      </c>
      <c r="X33" s="23"/>
      <c r="Y33" s="23"/>
      <c r="Z33" s="23">
        <f t="shared" si="6"/>
        <v>0</v>
      </c>
      <c r="AA33" s="23">
        <f t="shared" si="7"/>
        <v>0</v>
      </c>
      <c r="AB33" s="30"/>
      <c r="AC33" s="40">
        <f t="shared" si="8"/>
        <v>0</v>
      </c>
    </row>
    <row r="34" spans="2:29" x14ac:dyDescent="0.25">
      <c r="B34" s="72">
        <v>-4</v>
      </c>
      <c r="C34" s="31">
        <v>5</v>
      </c>
      <c r="D34" s="31">
        <f t="shared" si="0"/>
        <v>120</v>
      </c>
      <c r="E34" s="32">
        <v>95</v>
      </c>
      <c r="F34" s="32">
        <v>53.1</v>
      </c>
      <c r="G34" s="32">
        <v>41.9</v>
      </c>
      <c r="H34" s="71"/>
      <c r="I34" s="63"/>
      <c r="J34" s="27"/>
      <c r="K34" s="27"/>
      <c r="L34" s="27">
        <f t="shared" si="1"/>
        <v>0</v>
      </c>
      <c r="M34" s="27">
        <f t="shared" si="2"/>
        <v>0</v>
      </c>
      <c r="N34" s="28"/>
      <c r="O34" s="64">
        <f t="shared" si="9"/>
        <v>0</v>
      </c>
      <c r="P34" s="54"/>
      <c r="Q34" s="19"/>
      <c r="R34" s="19"/>
      <c r="S34" s="19">
        <f t="shared" si="3"/>
        <v>0</v>
      </c>
      <c r="T34" s="19">
        <f t="shared" si="4"/>
        <v>0</v>
      </c>
      <c r="U34" s="29"/>
      <c r="V34" s="55">
        <f t="shared" si="5"/>
        <v>0</v>
      </c>
      <c r="W34" s="39">
        <v>0</v>
      </c>
      <c r="X34" s="23"/>
      <c r="Y34" s="23"/>
      <c r="Z34" s="23">
        <f t="shared" si="6"/>
        <v>0</v>
      </c>
      <c r="AA34" s="23">
        <f t="shared" si="7"/>
        <v>0</v>
      </c>
      <c r="AB34" s="30"/>
      <c r="AC34" s="40">
        <f t="shared" si="8"/>
        <v>0</v>
      </c>
    </row>
    <row r="35" spans="2:29" x14ac:dyDescent="0.25">
      <c r="B35" s="72">
        <v>-5</v>
      </c>
      <c r="C35" s="31">
        <v>7</v>
      </c>
      <c r="D35" s="31">
        <f t="shared" si="0"/>
        <v>168</v>
      </c>
      <c r="E35" s="32">
        <v>97.6</v>
      </c>
      <c r="F35" s="32">
        <v>54</v>
      </c>
      <c r="G35" s="32">
        <v>43.599999999999994</v>
      </c>
      <c r="H35" s="71"/>
      <c r="I35" s="63"/>
      <c r="J35" s="27"/>
      <c r="K35" s="27"/>
      <c r="L35" s="27">
        <f t="shared" si="1"/>
        <v>0</v>
      </c>
      <c r="M35" s="27">
        <f t="shared" si="2"/>
        <v>0</v>
      </c>
      <c r="N35" s="28"/>
      <c r="O35" s="64">
        <f t="shared" si="9"/>
        <v>0</v>
      </c>
      <c r="P35" s="54"/>
      <c r="Q35" s="19"/>
      <c r="R35" s="19"/>
      <c r="S35" s="19">
        <f t="shared" si="3"/>
        <v>0</v>
      </c>
      <c r="T35" s="19">
        <f t="shared" si="4"/>
        <v>0</v>
      </c>
      <c r="U35" s="29"/>
      <c r="V35" s="55">
        <f t="shared" si="5"/>
        <v>0</v>
      </c>
      <c r="W35" s="39">
        <v>0</v>
      </c>
      <c r="X35" s="23"/>
      <c r="Y35" s="23"/>
      <c r="Z35" s="23">
        <f t="shared" si="6"/>
        <v>0</v>
      </c>
      <c r="AA35" s="23">
        <f t="shared" si="7"/>
        <v>0</v>
      </c>
      <c r="AB35" s="30"/>
      <c r="AC35" s="40">
        <f t="shared" si="8"/>
        <v>0</v>
      </c>
    </row>
    <row r="36" spans="2:29" x14ac:dyDescent="0.25">
      <c r="B36" s="72">
        <v>-6</v>
      </c>
      <c r="C36" s="31">
        <v>6</v>
      </c>
      <c r="D36" s="31">
        <f t="shared" si="0"/>
        <v>144</v>
      </c>
      <c r="E36" s="32">
        <v>100.1</v>
      </c>
      <c r="F36" s="32">
        <v>54.9</v>
      </c>
      <c r="G36" s="32">
        <v>45.199999999999996</v>
      </c>
      <c r="H36" s="71"/>
      <c r="I36" s="63"/>
      <c r="J36" s="27"/>
      <c r="K36" s="27"/>
      <c r="L36" s="27">
        <f t="shared" si="1"/>
        <v>0</v>
      </c>
      <c r="M36" s="27">
        <f t="shared" si="2"/>
        <v>0</v>
      </c>
      <c r="N36" s="28"/>
      <c r="O36" s="64">
        <f t="shared" si="9"/>
        <v>0</v>
      </c>
      <c r="P36" s="54"/>
      <c r="Q36" s="19"/>
      <c r="R36" s="19"/>
      <c r="S36" s="19">
        <f t="shared" si="3"/>
        <v>0</v>
      </c>
      <c r="T36" s="19">
        <f t="shared" si="4"/>
        <v>0</v>
      </c>
      <c r="U36" s="29"/>
      <c r="V36" s="55">
        <f t="shared" si="5"/>
        <v>0</v>
      </c>
      <c r="W36" s="39">
        <v>0</v>
      </c>
      <c r="X36" s="23"/>
      <c r="Y36" s="23"/>
      <c r="Z36" s="23">
        <f t="shared" si="6"/>
        <v>0</v>
      </c>
      <c r="AA36" s="23">
        <f t="shared" si="7"/>
        <v>0</v>
      </c>
      <c r="AB36" s="30"/>
      <c r="AC36" s="40">
        <f t="shared" si="8"/>
        <v>0</v>
      </c>
    </row>
    <row r="37" spans="2:29" x14ac:dyDescent="0.25">
      <c r="B37" s="72">
        <v>-7</v>
      </c>
      <c r="C37" s="31">
        <v>6</v>
      </c>
      <c r="D37" s="31">
        <f t="shared" si="0"/>
        <v>144</v>
      </c>
      <c r="E37" s="32">
        <v>102.7</v>
      </c>
      <c r="F37" s="32">
        <v>55.9</v>
      </c>
      <c r="G37" s="32">
        <v>46.800000000000004</v>
      </c>
      <c r="H37" s="71"/>
      <c r="I37" s="63"/>
      <c r="J37" s="27"/>
      <c r="K37" s="27"/>
      <c r="L37" s="27">
        <f t="shared" si="1"/>
        <v>0</v>
      </c>
      <c r="M37" s="27">
        <f t="shared" si="2"/>
        <v>0</v>
      </c>
      <c r="N37" s="28"/>
      <c r="O37" s="64">
        <f t="shared" si="9"/>
        <v>0</v>
      </c>
      <c r="P37" s="54"/>
      <c r="Q37" s="19"/>
      <c r="R37" s="19"/>
      <c r="S37" s="19">
        <f t="shared" si="3"/>
        <v>0</v>
      </c>
      <c r="T37" s="19">
        <f t="shared" si="4"/>
        <v>0</v>
      </c>
      <c r="U37" s="29"/>
      <c r="V37" s="55">
        <f t="shared" si="5"/>
        <v>0</v>
      </c>
      <c r="W37" s="39">
        <v>0</v>
      </c>
      <c r="X37" s="23"/>
      <c r="Y37" s="23"/>
      <c r="Z37" s="23">
        <f t="shared" si="6"/>
        <v>0</v>
      </c>
      <c r="AA37" s="23">
        <f t="shared" si="7"/>
        <v>0</v>
      </c>
      <c r="AB37" s="30"/>
      <c r="AC37" s="40">
        <f t="shared" si="8"/>
        <v>0</v>
      </c>
    </row>
    <row r="38" spans="2:29" x14ac:dyDescent="0.25">
      <c r="B38" s="72">
        <v>-8</v>
      </c>
      <c r="C38" s="31">
        <v>1</v>
      </c>
      <c r="D38" s="31">
        <f t="shared" si="0"/>
        <v>24</v>
      </c>
      <c r="E38" s="32">
        <v>105.2</v>
      </c>
      <c r="F38" s="32">
        <v>56.8</v>
      </c>
      <c r="G38" s="32">
        <v>48.400000000000006</v>
      </c>
      <c r="H38" s="71"/>
      <c r="I38" s="63"/>
      <c r="J38" s="27"/>
      <c r="K38" s="27"/>
      <c r="L38" s="27">
        <f t="shared" si="1"/>
        <v>0</v>
      </c>
      <c r="M38" s="27">
        <f t="shared" si="2"/>
        <v>0</v>
      </c>
      <c r="N38" s="28"/>
      <c r="O38" s="64">
        <f t="shared" si="9"/>
        <v>0</v>
      </c>
      <c r="P38" s="54"/>
      <c r="Q38" s="19"/>
      <c r="R38" s="19"/>
      <c r="S38" s="19">
        <f t="shared" si="3"/>
        <v>0</v>
      </c>
      <c r="T38" s="19">
        <f t="shared" si="4"/>
        <v>0</v>
      </c>
      <c r="U38" s="29"/>
      <c r="V38" s="55">
        <f t="shared" si="5"/>
        <v>0</v>
      </c>
      <c r="W38" s="39">
        <v>0</v>
      </c>
      <c r="X38" s="23"/>
      <c r="Y38" s="23"/>
      <c r="Z38" s="23">
        <f t="shared" si="6"/>
        <v>0</v>
      </c>
      <c r="AA38" s="23">
        <f t="shared" si="7"/>
        <v>0</v>
      </c>
      <c r="AB38" s="30"/>
      <c r="AC38" s="40">
        <f t="shared" si="8"/>
        <v>0</v>
      </c>
    </row>
    <row r="39" spans="2:29" x14ac:dyDescent="0.25">
      <c r="B39" s="72">
        <v>-9</v>
      </c>
      <c r="C39" s="31">
        <v>2</v>
      </c>
      <c r="D39" s="31">
        <f t="shared" si="0"/>
        <v>48</v>
      </c>
      <c r="E39" s="32">
        <v>107.8</v>
      </c>
      <c r="F39" s="32">
        <v>57.7</v>
      </c>
      <c r="G39" s="32">
        <v>50.099999999999994</v>
      </c>
      <c r="H39" s="71"/>
      <c r="I39" s="63"/>
      <c r="J39" s="27"/>
      <c r="K39" s="27"/>
      <c r="L39" s="27">
        <f t="shared" si="1"/>
        <v>0</v>
      </c>
      <c r="M39" s="27">
        <f t="shared" si="2"/>
        <v>0</v>
      </c>
      <c r="N39" s="28"/>
      <c r="O39" s="64">
        <f t="shared" si="9"/>
        <v>0</v>
      </c>
      <c r="P39" s="54"/>
      <c r="Q39" s="19"/>
      <c r="R39" s="19"/>
      <c r="S39" s="19">
        <f t="shared" si="3"/>
        <v>0</v>
      </c>
      <c r="T39" s="19">
        <f t="shared" si="4"/>
        <v>0</v>
      </c>
      <c r="U39" s="29"/>
      <c r="V39" s="55">
        <f t="shared" si="5"/>
        <v>0</v>
      </c>
      <c r="W39" s="39">
        <v>0</v>
      </c>
      <c r="X39" s="23"/>
      <c r="Y39" s="23"/>
      <c r="Z39" s="23">
        <f t="shared" si="6"/>
        <v>0</v>
      </c>
      <c r="AA39" s="23">
        <f t="shared" si="7"/>
        <v>0</v>
      </c>
      <c r="AB39" s="30"/>
      <c r="AC39" s="40">
        <f t="shared" si="8"/>
        <v>0</v>
      </c>
    </row>
    <row r="40" spans="2:29" x14ac:dyDescent="0.25">
      <c r="B40" s="72">
        <v>-10</v>
      </c>
      <c r="C40" s="31">
        <v>1</v>
      </c>
      <c r="D40" s="31">
        <f t="shared" si="0"/>
        <v>24</v>
      </c>
      <c r="E40" s="32">
        <v>110.3</v>
      </c>
      <c r="F40" s="32">
        <v>58.6</v>
      </c>
      <c r="G40" s="32">
        <v>51.699999999999996</v>
      </c>
      <c r="H40" s="71"/>
      <c r="I40" s="63"/>
      <c r="J40" s="27"/>
      <c r="K40" s="27"/>
      <c r="L40" s="27">
        <f t="shared" si="1"/>
        <v>0</v>
      </c>
      <c r="M40" s="27">
        <f t="shared" si="2"/>
        <v>0</v>
      </c>
      <c r="N40" s="28"/>
      <c r="O40" s="64">
        <f t="shared" si="9"/>
        <v>0</v>
      </c>
      <c r="P40" s="54"/>
      <c r="Q40" s="19"/>
      <c r="R40" s="19"/>
      <c r="S40" s="19">
        <f t="shared" si="3"/>
        <v>0</v>
      </c>
      <c r="T40" s="19">
        <f t="shared" si="4"/>
        <v>0</v>
      </c>
      <c r="U40" s="29"/>
      <c r="V40" s="55">
        <f t="shared" si="5"/>
        <v>0</v>
      </c>
      <c r="W40" s="39">
        <v>0</v>
      </c>
      <c r="X40" s="23"/>
      <c r="Y40" s="23"/>
      <c r="Z40" s="23">
        <f t="shared" si="6"/>
        <v>0</v>
      </c>
      <c r="AA40" s="23">
        <f t="shared" si="7"/>
        <v>0</v>
      </c>
      <c r="AB40" s="30"/>
      <c r="AC40" s="40">
        <f t="shared" si="8"/>
        <v>0</v>
      </c>
    </row>
    <row r="41" spans="2:29" x14ac:dyDescent="0.25">
      <c r="B41" s="72">
        <v>-11</v>
      </c>
      <c r="C41" s="31">
        <v>1</v>
      </c>
      <c r="D41" s="31">
        <f t="shared" si="0"/>
        <v>24</v>
      </c>
      <c r="E41" s="32">
        <v>112.8</v>
      </c>
      <c r="F41" s="32">
        <v>59.5</v>
      </c>
      <c r="G41" s="32">
        <v>53.3</v>
      </c>
      <c r="H41" s="71"/>
      <c r="I41" s="63"/>
      <c r="J41" s="27"/>
      <c r="K41" s="27"/>
      <c r="L41" s="27">
        <f t="shared" si="1"/>
        <v>0</v>
      </c>
      <c r="M41" s="27">
        <f t="shared" si="2"/>
        <v>0</v>
      </c>
      <c r="N41" s="28"/>
      <c r="O41" s="64">
        <f t="shared" si="9"/>
        <v>0</v>
      </c>
      <c r="P41" s="54"/>
      <c r="Q41" s="19"/>
      <c r="R41" s="19"/>
      <c r="S41" s="19">
        <f t="shared" si="3"/>
        <v>0</v>
      </c>
      <c r="T41" s="19">
        <f t="shared" si="4"/>
        <v>0</v>
      </c>
      <c r="U41" s="29"/>
      <c r="V41" s="55">
        <f t="shared" si="5"/>
        <v>0</v>
      </c>
      <c r="W41" s="39">
        <v>0</v>
      </c>
      <c r="X41" s="23"/>
      <c r="Y41" s="23"/>
      <c r="Z41" s="23">
        <f t="shared" si="6"/>
        <v>0</v>
      </c>
      <c r="AA41" s="23">
        <f t="shared" si="7"/>
        <v>0</v>
      </c>
      <c r="AB41" s="30"/>
      <c r="AC41" s="40">
        <f t="shared" si="8"/>
        <v>0</v>
      </c>
    </row>
    <row r="42" spans="2:29" x14ac:dyDescent="0.25">
      <c r="B42" s="72">
        <v>-12</v>
      </c>
      <c r="C42" s="31">
        <v>2</v>
      </c>
      <c r="D42" s="31">
        <f t="shared" si="0"/>
        <v>48</v>
      </c>
      <c r="E42" s="32">
        <v>115.3</v>
      </c>
      <c r="F42" s="32">
        <v>60.4</v>
      </c>
      <c r="G42" s="32">
        <v>54.9</v>
      </c>
      <c r="H42" s="71"/>
      <c r="I42" s="63"/>
      <c r="J42" s="27"/>
      <c r="K42" s="27"/>
      <c r="L42" s="27">
        <f t="shared" si="1"/>
        <v>0</v>
      </c>
      <c r="M42" s="27">
        <f t="shared" si="2"/>
        <v>0</v>
      </c>
      <c r="N42" s="28"/>
      <c r="O42" s="64">
        <f t="shared" si="9"/>
        <v>0</v>
      </c>
      <c r="P42" s="54"/>
      <c r="Q42" s="19"/>
      <c r="R42" s="19"/>
      <c r="S42" s="19">
        <f t="shared" si="3"/>
        <v>0</v>
      </c>
      <c r="T42" s="19">
        <f t="shared" si="4"/>
        <v>0</v>
      </c>
      <c r="U42" s="29"/>
      <c r="V42" s="55">
        <f t="shared" si="5"/>
        <v>0</v>
      </c>
      <c r="W42" s="39">
        <v>0</v>
      </c>
      <c r="X42" s="23"/>
      <c r="Y42" s="23"/>
      <c r="Z42" s="23">
        <f t="shared" si="6"/>
        <v>0</v>
      </c>
      <c r="AA42" s="23">
        <f t="shared" si="7"/>
        <v>0</v>
      </c>
      <c r="AB42" s="30"/>
      <c r="AC42" s="40">
        <f t="shared" si="8"/>
        <v>0</v>
      </c>
    </row>
    <row r="43" spans="2:29" x14ac:dyDescent="0.25">
      <c r="B43" s="72">
        <v>-13</v>
      </c>
      <c r="C43" s="31">
        <v>0</v>
      </c>
      <c r="D43" s="31">
        <f t="shared" si="0"/>
        <v>0</v>
      </c>
      <c r="E43" s="32">
        <v>117.8</v>
      </c>
      <c r="F43" s="32">
        <v>61.3</v>
      </c>
      <c r="G43" s="32">
        <v>56.5</v>
      </c>
      <c r="H43" s="71"/>
      <c r="I43" s="63"/>
      <c r="J43" s="27"/>
      <c r="K43" s="27"/>
      <c r="L43" s="27">
        <f t="shared" si="1"/>
        <v>0</v>
      </c>
      <c r="M43" s="27">
        <f t="shared" si="2"/>
        <v>0</v>
      </c>
      <c r="N43" s="28"/>
      <c r="O43" s="64">
        <f t="shared" si="9"/>
        <v>0</v>
      </c>
      <c r="P43" s="54"/>
      <c r="Q43" s="19"/>
      <c r="R43" s="19"/>
      <c r="S43" s="19">
        <f t="shared" si="3"/>
        <v>0</v>
      </c>
      <c r="T43" s="19">
        <f t="shared" si="4"/>
        <v>0</v>
      </c>
      <c r="U43" s="29"/>
      <c r="V43" s="55">
        <f t="shared" si="5"/>
        <v>0</v>
      </c>
      <c r="W43" s="39">
        <v>0</v>
      </c>
      <c r="X43" s="23"/>
      <c r="Y43" s="23"/>
      <c r="Z43" s="23">
        <f t="shared" si="6"/>
        <v>0</v>
      </c>
      <c r="AA43" s="23">
        <f t="shared" si="7"/>
        <v>0</v>
      </c>
      <c r="AB43" s="30"/>
      <c r="AC43" s="40">
        <f t="shared" si="8"/>
        <v>0</v>
      </c>
    </row>
    <row r="44" spans="2:29" x14ac:dyDescent="0.25">
      <c r="B44" s="72">
        <v>-14</v>
      </c>
      <c r="C44" s="31">
        <v>0</v>
      </c>
      <c r="D44" s="31">
        <f t="shared" si="0"/>
        <v>0</v>
      </c>
      <c r="E44" s="32">
        <v>120.3</v>
      </c>
      <c r="F44" s="32">
        <v>62.1</v>
      </c>
      <c r="G44" s="32">
        <v>58.199999999999996</v>
      </c>
      <c r="H44" s="71"/>
      <c r="I44" s="63"/>
      <c r="J44" s="27"/>
      <c r="K44" s="27"/>
      <c r="L44" s="27">
        <f t="shared" si="1"/>
        <v>0</v>
      </c>
      <c r="M44" s="27">
        <f t="shared" si="2"/>
        <v>0</v>
      </c>
      <c r="N44" s="28"/>
      <c r="O44" s="64">
        <f t="shared" si="9"/>
        <v>0</v>
      </c>
      <c r="P44" s="54"/>
      <c r="Q44" s="19"/>
      <c r="R44" s="19"/>
      <c r="S44" s="19">
        <f t="shared" si="3"/>
        <v>0</v>
      </c>
      <c r="T44" s="19">
        <f t="shared" si="4"/>
        <v>0</v>
      </c>
      <c r="U44" s="29"/>
      <c r="V44" s="55">
        <f t="shared" si="5"/>
        <v>0</v>
      </c>
      <c r="W44" s="39">
        <v>0</v>
      </c>
      <c r="X44" s="23"/>
      <c r="Y44" s="23"/>
      <c r="Z44" s="23">
        <f t="shared" si="6"/>
        <v>0</v>
      </c>
      <c r="AA44" s="23">
        <f t="shared" si="7"/>
        <v>0</v>
      </c>
      <c r="AB44" s="30"/>
      <c r="AC44" s="40">
        <f t="shared" si="8"/>
        <v>0</v>
      </c>
    </row>
    <row r="45" spans="2:29" x14ac:dyDescent="0.25">
      <c r="B45" s="72">
        <v>-15</v>
      </c>
      <c r="C45" s="31">
        <v>0</v>
      </c>
      <c r="D45" s="31">
        <f t="shared" si="0"/>
        <v>0</v>
      </c>
      <c r="E45" s="32">
        <v>122.8</v>
      </c>
      <c r="F45" s="32">
        <v>63</v>
      </c>
      <c r="G45" s="32">
        <v>59.8</v>
      </c>
      <c r="H45" s="71"/>
      <c r="I45" s="63"/>
      <c r="J45" s="27"/>
      <c r="K45" s="27"/>
      <c r="L45" s="27">
        <f t="shared" si="1"/>
        <v>0</v>
      </c>
      <c r="M45" s="27">
        <f t="shared" si="2"/>
        <v>0</v>
      </c>
      <c r="N45" s="28"/>
      <c r="O45" s="64">
        <f t="shared" si="9"/>
        <v>0</v>
      </c>
      <c r="P45" s="54"/>
      <c r="Q45" s="19"/>
      <c r="R45" s="19"/>
      <c r="S45" s="19">
        <f t="shared" si="3"/>
        <v>0</v>
      </c>
      <c r="T45" s="19">
        <f t="shared" si="4"/>
        <v>0</v>
      </c>
      <c r="U45" s="29"/>
      <c r="V45" s="55">
        <f t="shared" si="5"/>
        <v>0</v>
      </c>
      <c r="W45" s="39">
        <v>0</v>
      </c>
      <c r="X45" s="23"/>
      <c r="Y45" s="23"/>
      <c r="Z45" s="23">
        <f t="shared" si="6"/>
        <v>0</v>
      </c>
      <c r="AA45" s="23">
        <f t="shared" si="7"/>
        <v>0</v>
      </c>
      <c r="AB45" s="30"/>
      <c r="AC45" s="40">
        <f t="shared" si="8"/>
        <v>0</v>
      </c>
    </row>
    <row r="46" spans="2:29" x14ac:dyDescent="0.25">
      <c r="B46" s="72" t="s">
        <v>8</v>
      </c>
      <c r="C46" s="31">
        <f>137-C47</f>
        <v>113</v>
      </c>
      <c r="D46" s="31">
        <f t="shared" si="0"/>
        <v>2712</v>
      </c>
      <c r="E46" s="32">
        <v>70</v>
      </c>
      <c r="F46" s="32">
        <v>50</v>
      </c>
      <c r="G46" s="32">
        <v>20</v>
      </c>
      <c r="H46" s="71"/>
      <c r="I46" s="63"/>
      <c r="J46" s="27"/>
      <c r="K46" s="27"/>
      <c r="L46" s="27">
        <f t="shared" si="1"/>
        <v>0</v>
      </c>
      <c r="M46" s="27">
        <f t="shared" si="2"/>
        <v>0</v>
      </c>
      <c r="N46" s="28"/>
      <c r="O46" s="64">
        <f t="shared" si="9"/>
        <v>0</v>
      </c>
      <c r="P46" s="54"/>
      <c r="Q46" s="19"/>
      <c r="R46" s="19"/>
      <c r="S46" s="19">
        <f t="shared" si="3"/>
        <v>0</v>
      </c>
      <c r="T46" s="19">
        <f t="shared" si="4"/>
        <v>0</v>
      </c>
      <c r="U46" s="29"/>
      <c r="V46" s="55">
        <f t="shared" si="5"/>
        <v>0</v>
      </c>
      <c r="W46" s="39">
        <v>0</v>
      </c>
      <c r="X46" s="23"/>
      <c r="Y46" s="23"/>
      <c r="Z46" s="23">
        <f t="shared" si="6"/>
        <v>0</v>
      </c>
      <c r="AA46" s="23">
        <f t="shared" si="7"/>
        <v>0</v>
      </c>
      <c r="AB46" s="30"/>
      <c r="AC46" s="40">
        <f t="shared" si="8"/>
        <v>0</v>
      </c>
    </row>
    <row r="47" spans="2:29" ht="32.85" customHeight="1" x14ac:dyDescent="0.25">
      <c r="B47" s="66" t="s">
        <v>65</v>
      </c>
      <c r="C47" s="31">
        <v>24</v>
      </c>
      <c r="D47" s="31">
        <f t="shared" si="0"/>
        <v>576</v>
      </c>
      <c r="E47" s="32">
        <v>70</v>
      </c>
      <c r="F47" s="32">
        <v>50</v>
      </c>
      <c r="G47" s="32">
        <v>20</v>
      </c>
      <c r="H47" s="71"/>
      <c r="I47" s="63"/>
      <c r="J47" s="27"/>
      <c r="K47" s="27"/>
      <c r="L47" s="27">
        <f t="shared" si="1"/>
        <v>0</v>
      </c>
      <c r="M47" s="27">
        <f t="shared" si="2"/>
        <v>0</v>
      </c>
      <c r="N47" s="28"/>
      <c r="O47" s="64">
        <f t="shared" si="9"/>
        <v>0</v>
      </c>
      <c r="P47" s="54"/>
      <c r="Q47" s="19"/>
      <c r="R47" s="19"/>
      <c r="S47" s="19">
        <f t="shared" si="3"/>
        <v>0</v>
      </c>
      <c r="T47" s="19">
        <f t="shared" si="4"/>
        <v>0</v>
      </c>
      <c r="U47" s="29"/>
      <c r="V47" s="55">
        <f t="shared" si="5"/>
        <v>0</v>
      </c>
      <c r="W47" s="39">
        <v>0</v>
      </c>
      <c r="X47" s="23"/>
      <c r="Y47" s="23"/>
      <c r="Z47" s="23">
        <f t="shared" si="6"/>
        <v>0</v>
      </c>
      <c r="AA47" s="23">
        <f t="shared" si="7"/>
        <v>0</v>
      </c>
      <c r="AB47" s="30"/>
      <c r="AC47" s="40">
        <f t="shared" si="8"/>
        <v>0</v>
      </c>
    </row>
    <row r="48" spans="2:29" x14ac:dyDescent="0.25">
      <c r="B48" s="73"/>
      <c r="C48" s="74"/>
      <c r="D48" s="74"/>
      <c r="E48" s="74"/>
      <c r="F48" s="74"/>
      <c r="G48" s="74"/>
      <c r="H48" s="75"/>
      <c r="I48" s="65"/>
      <c r="J48" s="42"/>
      <c r="K48" s="42"/>
      <c r="L48" s="42"/>
      <c r="M48" s="42"/>
      <c r="N48" s="42"/>
      <c r="O48" s="43"/>
      <c r="P48" s="41"/>
      <c r="Q48" s="42"/>
      <c r="R48" s="42"/>
      <c r="S48" s="42"/>
      <c r="T48" s="42"/>
      <c r="U48" s="42"/>
      <c r="V48" s="43"/>
      <c r="W48" s="41"/>
      <c r="X48" s="42"/>
      <c r="Y48" s="42"/>
      <c r="Z48" s="42"/>
      <c r="AA48" s="42"/>
      <c r="AB48" s="42"/>
      <c r="AC48" s="43"/>
    </row>
    <row r="49" spans="2:29" ht="15.75" thickBot="1" x14ac:dyDescent="0.3">
      <c r="B49" s="44" t="s">
        <v>44</v>
      </c>
      <c r="C49" s="76">
        <f>SUM(C18:C47)</f>
        <v>365</v>
      </c>
      <c r="D49" s="76"/>
      <c r="E49" s="76"/>
      <c r="F49" s="76"/>
      <c r="G49" s="76"/>
      <c r="H49" s="77"/>
      <c r="I49" s="44"/>
      <c r="J49" s="45"/>
      <c r="K49" s="45"/>
      <c r="L49" s="46">
        <f>SUM(L18:L47)</f>
        <v>0</v>
      </c>
      <c r="M49" s="46">
        <f>SUM(M18:M47)</f>
        <v>0</v>
      </c>
      <c r="N49" s="45"/>
      <c r="O49" s="56">
        <f>SUM(O18:O47)</f>
        <v>0</v>
      </c>
      <c r="P49" s="44"/>
      <c r="Q49" s="45"/>
      <c r="R49" s="45"/>
      <c r="S49" s="46">
        <f>SUM(S18:S47)</f>
        <v>0</v>
      </c>
      <c r="T49" s="46">
        <f>SUM(T18:T47)</f>
        <v>0</v>
      </c>
      <c r="U49" s="45"/>
      <c r="V49" s="56">
        <f>SUM(V18:V47)</f>
        <v>0</v>
      </c>
      <c r="W49" s="44"/>
      <c r="X49" s="45"/>
      <c r="Y49" s="45"/>
      <c r="Z49" s="46">
        <f>SUM(Z18:Z47)</f>
        <v>0</v>
      </c>
      <c r="AA49" s="46">
        <f>SUM(AA18:AA47)</f>
        <v>0</v>
      </c>
      <c r="AB49" s="45"/>
      <c r="AC49" s="47">
        <f>SUM(AC18:AC47)</f>
        <v>0</v>
      </c>
    </row>
    <row r="50" spans="2:29" x14ac:dyDescent="0.25">
      <c r="B50" s="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2:29" x14ac:dyDescent="0.25">
      <c r="C51" s="7"/>
      <c r="D51" s="7"/>
      <c r="E51" s="7"/>
      <c r="F51" s="7"/>
      <c r="G51" s="7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2:29" x14ac:dyDescent="0.25">
      <c r="B52" s="8"/>
      <c r="C52" s="2"/>
      <c r="D52" s="2"/>
      <c r="E52" s="2"/>
      <c r="F52" s="2"/>
      <c r="G52" s="2"/>
      <c r="H52" s="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2:29" x14ac:dyDescent="0.25">
      <c r="B53" s="10"/>
      <c r="C53" s="11"/>
      <c r="D53" s="11"/>
      <c r="E53" s="11"/>
      <c r="F53" s="11"/>
      <c r="G53" s="11"/>
      <c r="H53" s="11"/>
      <c r="I53" s="2"/>
    </row>
    <row r="54" spans="2:29" x14ac:dyDescent="0.25">
      <c r="B54" s="10"/>
      <c r="C54" s="11"/>
      <c r="D54" s="11"/>
      <c r="E54" s="11"/>
      <c r="F54" s="11"/>
      <c r="G54" s="11"/>
      <c r="H54" s="11"/>
      <c r="I54" s="2"/>
    </row>
    <row r="55" spans="2:29" x14ac:dyDescent="0.25">
      <c r="B55" s="2"/>
      <c r="C55" s="2"/>
      <c r="D55" s="2"/>
      <c r="E55" s="2"/>
      <c r="F55" s="2"/>
      <c r="G55" s="2"/>
      <c r="H55" s="2"/>
    </row>
  </sheetData>
  <mergeCells count="12">
    <mergeCell ref="B14:H14"/>
    <mergeCell ref="W14:AC14"/>
    <mergeCell ref="C5:H5"/>
    <mergeCell ref="C6:H6"/>
    <mergeCell ref="C7:H7"/>
    <mergeCell ref="C8:H8"/>
    <mergeCell ref="C9:H9"/>
    <mergeCell ref="C10:H10"/>
    <mergeCell ref="C11:H11"/>
    <mergeCell ref="P14:V14"/>
    <mergeCell ref="I14:O14"/>
    <mergeCell ref="K9:P9"/>
  </mergeCells>
  <phoneticPr fontId="8" type="noConversion"/>
  <pageMargins left="0.70866141732283472" right="0.70866141732283472" top="0.35433070866141736" bottom="0.35433070866141736" header="0.31496062992125984" footer="0.31496062992125984"/>
  <pageSetup paperSize="9" scale="6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JK_08.2023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Kołodziejczyk</dc:creator>
  <cp:lastModifiedBy>Paweł Urbańczyk</cp:lastModifiedBy>
  <dcterms:created xsi:type="dcterms:W3CDTF">2023-08-24T07:52:54Z</dcterms:created>
  <dcterms:modified xsi:type="dcterms:W3CDTF">2023-09-08T07:50:04Z</dcterms:modified>
</cp:coreProperties>
</file>