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zetargi\2023\zp_17_ 23_umowa_ramowa_wydawnictwo( II postępowanie)\1_dokumentacja\platforma zakupowa\"/>
    </mc:Choice>
  </mc:AlternateContent>
  <xr:revisionPtr revIDLastSave="0" documentId="13_ncr:1_{3906DECF-4843-436E-8C78-153ADB17E30F}" xr6:coauthVersionLast="47" xr6:coauthVersionMax="47" xr10:uidLastSave="{00000000-0000-0000-0000-000000000000}"/>
  <bookViews>
    <workbookView xWindow="3240" yWindow="2265" windowWidth="17235" windowHeight="8865" tabRatio="775" activeTab="1" xr2:uid="{00000000-000D-0000-FFFF-FFFF00000000}"/>
  </bookViews>
  <sheets>
    <sheet name="Tabela 1" sheetId="1" r:id="rId1"/>
    <sheet name="Tabela 2" sheetId="2" r:id="rId2"/>
    <sheet name="Tabela 3" sheetId="3" r:id="rId3"/>
    <sheet name="Tabela 4" sheetId="4" r:id="rId4"/>
    <sheet name="Tabela 5" sheetId="7" r:id="rId5"/>
    <sheet name="Tabela 6" sheetId="5" r:id="rId6"/>
    <sheet name="Tabela 7" sheetId="6" r:id="rId7"/>
  </sheets>
  <definedNames>
    <definedName name="_Hlk94012140" localSheetId="2">'Tabela 3'!$A$4</definedName>
    <definedName name="_Hlk94017280" localSheetId="6">'Tabela 7'!$A$8</definedName>
    <definedName name="_Hlk94017521" localSheetId="0">'Tabela 1'!$E$15</definedName>
    <definedName name="_Hlk94017566" localSheetId="0">'Tabela 1'!$F$15</definedName>
    <definedName name="_Hlk94017608" localSheetId="0">'Tabela 1'!$G$15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5" l="1"/>
  <c r="G16" i="4"/>
  <c r="G15" i="4"/>
  <c r="G14" i="4"/>
  <c r="G13" i="4"/>
  <c r="G16" i="7"/>
  <c r="G15" i="7"/>
  <c r="G14" i="7"/>
  <c r="G13" i="7"/>
  <c r="G13" i="3"/>
  <c r="G14" i="3"/>
  <c r="G15" i="3"/>
  <c r="H9" i="2"/>
  <c r="H15" i="2" s="1"/>
  <c r="H10" i="2"/>
  <c r="H11" i="2"/>
  <c r="H12" i="2"/>
  <c r="H13" i="2"/>
  <c r="H14" i="2"/>
  <c r="H8" i="2"/>
  <c r="H20" i="1"/>
  <c r="H21" i="1"/>
  <c r="H22" i="1"/>
  <c r="H23" i="1"/>
  <c r="H24" i="1"/>
  <c r="H19" i="1"/>
  <c r="F9" i="5"/>
  <c r="G12" i="3"/>
  <c r="G17" i="7" l="1"/>
  <c r="C12" i="6" s="1"/>
  <c r="G17" i="4"/>
  <c r="C11" i="6" s="1"/>
  <c r="G16" i="3"/>
  <c r="C10" i="6" s="1"/>
  <c r="F10" i="5"/>
  <c r="C13" i="6" s="1"/>
  <c r="C9" i="6"/>
  <c r="H25" i="1"/>
  <c r="C8" i="6" s="1"/>
  <c r="C14" i="6" l="1"/>
</calcChain>
</file>

<file path=xl/sharedStrings.xml><?xml version="1.0" encoding="utf-8"?>
<sst xmlns="http://schemas.openxmlformats.org/spreadsheetml/2006/main" count="247" uniqueCount="97">
  <si>
    <t xml:space="preserve">Formularz cenowy </t>
  </si>
  <si>
    <t>Tabela 1</t>
  </si>
  <si>
    <t>Druk 1 strony 4+4, do wyliczenia Zamawiający przyjmuje średnio 15 stron dla każdej książek naukowych, razem liczba jednostek przyjętych do wyliczenia ceny</t>
  </si>
  <si>
    <t>L.p.</t>
  </si>
  <si>
    <t>Nazwa składowej</t>
  </si>
  <si>
    <t>Jednostka</t>
  </si>
  <si>
    <t>Liczba</t>
  </si>
  <si>
    <t>stron</t>
  </si>
  <si>
    <t>Liczba nakładu</t>
  </si>
  <si>
    <t>(egz.)</t>
  </si>
  <si>
    <t>Liczba książek naukowych</t>
  </si>
  <si>
    <r>
      <t xml:space="preserve">1.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</si>
  <si>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2.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</si>
  <si>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3.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</si>
  <si>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4.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</si>
  <si>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5.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</si>
  <si>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6.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</si>
  <si>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7. </t>
    </r>
    <r>
      <rPr>
        <i/>
        <sz val="9"/>
        <color rgb="FF000000"/>
        <rFont val="Calibri"/>
        <family val="2"/>
        <charset val="238"/>
        <scheme val="minor"/>
      </rPr>
      <t> </t>
    </r>
  </si>
  <si>
    <r>
      <t xml:space="preserve">8. </t>
    </r>
    <r>
      <rPr>
        <i/>
        <sz val="9"/>
        <color rgb="FF000000"/>
        <rFont val="Calibri"/>
        <family val="2"/>
        <charset val="238"/>
        <scheme val="minor"/>
      </rPr>
      <t> </t>
    </r>
  </si>
  <si>
    <t>1.  </t>
  </si>
  <si>
    <t>strona</t>
  </si>
  <si>
    <t>2.  </t>
  </si>
  <si>
    <t>3.  </t>
  </si>
  <si>
    <t>4.  </t>
  </si>
  <si>
    <t>5.  </t>
  </si>
  <si>
    <t>6.  </t>
  </si>
  <si>
    <t>Okładka pełny kolor (4+0);</t>
  </si>
  <si>
    <t>egz.</t>
  </si>
  <si>
    <t>7.  </t>
  </si>
  <si>
    <t>Razem</t>
  </si>
  <si>
    <t>Tabela 2</t>
  </si>
  <si>
    <t>Liczba jednostek</t>
  </si>
  <si>
    <t>Liczba nakładu (egz.)</t>
  </si>
  <si>
    <t>Wartość brutto (zł)</t>
  </si>
  <si>
    <t>8.  </t>
  </si>
  <si>
    <t xml:space="preserve">Tabela 3 </t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</si>
  <si>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1</t>
    </r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</si>
  <si>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2</t>
    </r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</si>
  <si>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3</t>
    </r>
  </si>
  <si>
    <r>
      <t xml:space="preserve">Książka </t>
    </r>
    <r>
      <rPr>
        <sz val="10"/>
        <color theme="1"/>
        <rFont val="Calibri"/>
        <family val="2"/>
        <charset val="238"/>
        <scheme val="minor"/>
      </rPr>
      <t>naukowa typ 4</t>
    </r>
  </si>
  <si>
    <t>Tabela 4</t>
  </si>
  <si>
    <t>Tabela 5</t>
  </si>
  <si>
    <t>Pozostałe składowe</t>
  </si>
  <si>
    <t>usługa</t>
  </si>
  <si>
    <t>Wartości tabeli składowych</t>
  </si>
  <si>
    <t xml:space="preserve">Wyliczenia ceny dotyczą druku książki naukowej lub publikacji o formacie B-5, do wyliczenia ceny Zamawiający przyjmuje nakład 120 egz. </t>
  </si>
  <si>
    <t>Druk środka i okładki książki naukowej lub publikacji</t>
  </si>
  <si>
    <r>
      <t>Dla książki naukowej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lub publikacji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o liczbie stron 50 - 99 do wyliczenia Zamawiający przyjmuje wartość stron 75</t>
    </r>
  </si>
  <si>
    <t>Dla książki naukowej lub publikacji o liczbie stron 100 - 199 do wyliczenia Zamawiający przyjmuje wartość stron 150</t>
  </si>
  <si>
    <t>Dla książki naukowej lub publikacji o liczbie stron 300 - 450, do wyliczenia Zamawiający przyjmuje wartość stron 400</t>
  </si>
  <si>
    <t>Oprawa i okładka książki naukowej lub publikacji</t>
  </si>
  <si>
    <t>Okładka miękka, wykończenie folią błyszczącą lub matową</t>
  </si>
  <si>
    <t>Okładka miękka, wykończenie folią matową + lakier wybiórczy UV</t>
  </si>
  <si>
    <t>Okładka twarda, wykończenie folią matową lub błyszczącą</t>
  </si>
  <si>
    <t>Oprawa miękka ze skrzydełkami, wykończenie folią błyszczącą lub matową (cena za 1 egz.)</t>
  </si>
  <si>
    <t>Okładka miękka ze skrzydełkami, wykończenie folią matową + lakier wybiórczy UV (cena za 1 egz.)</t>
  </si>
  <si>
    <t>Redakcja merytoryczna i korekta językowa książki naukowej lub publikacji</t>
  </si>
  <si>
    <t>Książka naukowa typ 1 – książka naukowa lub publikacja o liczbie stron 50 – 99, do wyliczenia ceny Zamawiający przyjmuje liczbę stron 75</t>
  </si>
  <si>
    <t>Książka naukowa typ 2 – książka naukowa lub publikacja o liczbie stron 100 – 199, do wyliczenia ceny Zamawiający przyjmuje liczbę stron 150</t>
  </si>
  <si>
    <t>Książka naukowa typ 3 – książka naukowa lub publikacja o liczbie stron 200 - 299, do wyliczenia ceny Zamawiający przyjmuje liczbę stron 250</t>
  </si>
  <si>
    <r>
      <t xml:space="preserve">Książka naukowa typ 4 – książka naukowa lub publikacja o liczbie stron 300 - </t>
    </r>
    <r>
      <rPr>
        <sz val="11"/>
        <rFont val="Calibri"/>
        <family val="2"/>
        <charset val="238"/>
        <scheme val="minor"/>
      </rPr>
      <t>450</t>
    </r>
    <r>
      <rPr>
        <sz val="11"/>
        <color rgb="FF000000"/>
        <rFont val="Calibri"/>
        <family val="2"/>
        <charset val="238"/>
        <scheme val="minor"/>
      </rPr>
      <t xml:space="preserve">, do wyliczenia ceny Zamawiający przyjmuje liczbę stron </t>
    </r>
    <r>
      <rPr>
        <sz val="11"/>
        <rFont val="Calibri"/>
        <family val="2"/>
        <charset val="238"/>
        <scheme val="minor"/>
      </rPr>
      <t>400</t>
    </r>
  </si>
  <si>
    <t>Skład i łamanie książki naukowej lub publikacji</t>
  </si>
  <si>
    <t>Konwersja na format epub/mobi</t>
  </si>
  <si>
    <t>Do wyliczenia ceny przyjęto po 3 książki naukowe  każdego typu</t>
  </si>
  <si>
    <t>Tabela 6</t>
  </si>
  <si>
    <t>Tabela 7. Wyliczenie wartości oferty</t>
  </si>
  <si>
    <t>Tabela 1. Druk środka i okładki książki naukowej lub publikacji</t>
  </si>
  <si>
    <t>Tabela 2. Oprawa i okładka książki naukowej lub publikacji</t>
  </si>
  <si>
    <t>Tabela 4. Skład i łamanie książki naukowej lub publikacji</t>
  </si>
  <si>
    <t>Tabela 5. Konwersja na formaty epub/mobi</t>
  </si>
  <si>
    <t>Tabela 6. Pozostałe składowe</t>
  </si>
  <si>
    <t>7.</t>
  </si>
  <si>
    <t>kol.4* kol.5*kol.6*kol. 7</t>
  </si>
  <si>
    <t>kol. 4*kol.5*kol.6</t>
  </si>
  <si>
    <t>kol. 4*kol.5</t>
  </si>
  <si>
    <t xml:space="preserve">Druk stron 1+1 na papierze offsetowym 90g </t>
  </si>
  <si>
    <t xml:space="preserve">Druk stron 1+1  na papierze offsetowym 90g </t>
  </si>
  <si>
    <t xml:space="preserve">Druk 1 strony 4+4 na papierze offsetowym 90g </t>
  </si>
  <si>
    <t>1.</t>
  </si>
  <si>
    <t>2.</t>
  </si>
  <si>
    <t>3.</t>
  </si>
  <si>
    <t>4.</t>
  </si>
  <si>
    <t>5.</t>
  </si>
  <si>
    <t>6.</t>
  </si>
  <si>
    <t>8.</t>
  </si>
  <si>
    <t>Cena jednostkowa brutto (zł)</t>
  </si>
  <si>
    <t>Cena brutto (zł)</t>
  </si>
  <si>
    <r>
      <t xml:space="preserve">............................................................
</t>
    </r>
    <r>
      <rPr>
        <sz val="8"/>
        <color theme="1"/>
        <rFont val="Calibri"/>
        <family val="2"/>
        <charset val="238"/>
        <scheme val="minor"/>
      </rPr>
      <t>[dokument należy wypełnić i opatrzyć
kwalifikowanym podpisem elektronicznym
lub podpisem zaufanym lub podpisem osobistym</t>
    </r>
  </si>
  <si>
    <t>Wartości brutto poszczególnych składowych zamówienia z wiersza „Razem” tabel: Tabela 1, Tabela 2, Tabela 3, Tabela 4, Tabela 5, Tabela 6 należy przenieś do odpowiednich komórek w poniższej tabeli. Następnie w wierszu razem należy odpowiednio zsumować wartości brutto  (kol. 3). Wartość oferty stanowi suma wartości brutto wszystkich pozycji zawartych w kolumnie 3. Wartość wiersza nr 7, powinna zostać przeniesiona do formularza ofertowego.</t>
  </si>
  <si>
    <t>Załącznik nr 3 do SWZ
17/zp/23</t>
  </si>
  <si>
    <t>Dla książki naukowej lub publikacji o liczbie stron 200 - 299, do wyliczenia Zamawiający przyjmuje wartość stron 250</t>
  </si>
  <si>
    <t>Tabela 3. Redakcja merytoryczna i korekta językowa książek naukowych lub publikacji</t>
  </si>
  <si>
    <t>Blok klejony (oprawa miękka,  cena za 1 egz)</t>
  </si>
  <si>
    <r>
      <t xml:space="preserve">Blok szytoklejony (oprawa </t>
    </r>
    <r>
      <rPr>
        <sz val="10"/>
        <rFont val="Calibri"/>
        <family val="2"/>
        <charset val="238"/>
      </rPr>
      <t>twarda,</t>
    </r>
    <r>
      <rPr>
        <sz val="10"/>
        <color theme="1"/>
        <rFont val="Calibri"/>
        <family val="2"/>
        <charset val="238"/>
      </rPr>
      <t xml:space="preserve"> cena za 1 egz.) </t>
    </r>
  </si>
  <si>
    <t>* książki naukowej lub publikacji</t>
  </si>
  <si>
    <r>
      <t>Projekt okładki (opracowania graficzne) książki naukowej</t>
    </r>
    <r>
      <rPr>
        <sz val="8"/>
        <color theme="1"/>
        <rFont val="Calibri"/>
        <family val="2"/>
        <charset val="238"/>
        <scheme val="minor"/>
      </rPr>
      <t> </t>
    </r>
    <r>
      <rPr>
        <sz val="10"/>
        <color rgb="FF000000"/>
        <rFont val="Calibri"/>
        <family val="2"/>
        <charset val="238"/>
        <scheme val="minor"/>
      </rPr>
      <t>*</t>
    </r>
  </si>
  <si>
    <r>
      <t xml:space="preserve">Dostawę książek naukowych* </t>
    </r>
    <r>
      <rPr>
        <sz val="8"/>
        <color theme="1"/>
        <rFont val="Calibri"/>
        <family val="2"/>
        <charset val="238"/>
        <scheme val="minor"/>
      </rPr>
      <t> </t>
    </r>
    <r>
      <rPr>
        <sz val="10"/>
        <color rgb="FF000000"/>
        <rFont val="Calibri"/>
        <family val="2"/>
        <charset val="238"/>
        <scheme val="minor"/>
      </rPr>
      <t>do miejsca wskazanego przez Zamawiającego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</si>
</sst>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indent="2"/>
    </xf>
    <xf numFmtId="44" fontId="9" fillId="0" borderId="6" xfId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44" fontId="9" fillId="0" borderId="6" xfId="0" applyNumberFormat="1" applyFont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horizontal="center" vertical="center" wrapText="1"/>
    </xf>
    <xf numFmtId="44" fontId="9" fillId="0" borderId="6" xfId="1" applyFont="1" applyBorder="1" applyAlignment="1">
      <alignment horizontal="center" vertical="center" wrapText="1"/>
    </xf>
    <xf numFmtId="44" fontId="10" fillId="3" borderId="6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4" fontId="0" fillId="3" borderId="6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4" fontId="14" fillId="0" borderId="6" xfId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right" vertical="center" wrapText="1" indent="2"/>
    </xf>
    <xf numFmtId="44" fontId="14" fillId="3" borderId="6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/>
    </xf>
    <xf numFmtId="0" fontId="7" fillId="2" borderId="7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6" fillId="4" borderId="0" xfId="0" applyFont="1" applyFill="1" applyAlignment="1">
      <alignment horizontal="right" wrapText="1"/>
    </xf>
    <xf numFmtId="0" fontId="0" fillId="4" borderId="0" xfId="0" applyFill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0" fillId="3" borderId="8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indent="2"/>
    </xf>
    <xf numFmtId="0" fontId="2" fillId="3" borderId="9" xfId="0" applyFont="1" applyFill="1" applyBorder="1" applyAlignment="1">
      <alignment horizontal="right" vertical="center" indent="2"/>
    </xf>
    <xf numFmtId="0" fontId="2" fillId="3" borderId="4" xfId="0" applyFont="1" applyFill="1" applyBorder="1" applyAlignment="1">
      <alignment horizontal="right" vertical="center" indent="2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20" fillId="0" borderId="0" xfId="0" applyFont="1" applyFill="1"/>
    <xf numFmtId="0" fontId="14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0" fillId="0" borderId="1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workbookViewId="0">
      <selection activeCell="H25" sqref="H25"/>
    </sheetView>
  </sheetViews>
  <sheetFormatPr defaultRowHeight="15" x14ac:dyDescent="0.25"/>
  <cols>
    <col min="2" max="2" width="30.7109375" customWidth="1"/>
    <col min="6" max="6" width="10.5703125" customWidth="1"/>
    <col min="7" max="7" width="12" customWidth="1"/>
    <col min="8" max="8" width="12.85546875" customWidth="1"/>
    <col min="9" max="9" width="11.28515625" customWidth="1"/>
    <col min="10" max="10" width="12.42578125" customWidth="1"/>
    <col min="11" max="11" width="14.7109375" customWidth="1"/>
  </cols>
  <sheetData>
    <row r="1" spans="1:11" ht="28.5" customHeight="1" x14ac:dyDescent="0.25">
      <c r="J1" s="48" t="s">
        <v>89</v>
      </c>
      <c r="K1" s="49"/>
    </row>
    <row r="3" spans="1:11" ht="15.75" x14ac:dyDescent="0.2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</row>
    <row r="4" spans="1:11" x14ac:dyDescent="0.25">
      <c r="A4" s="47" t="s">
        <v>45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x14ac:dyDescent="0.25">
      <c r="A7" s="1" t="s">
        <v>1</v>
      </c>
    </row>
    <row r="8" spans="1:11" x14ac:dyDescent="0.25">
      <c r="A8" s="37" t="s">
        <v>46</v>
      </c>
    </row>
    <row r="9" spans="1:11" x14ac:dyDescent="0.25">
      <c r="A9" s="34" t="s">
        <v>47</v>
      </c>
      <c r="B9" s="38"/>
    </row>
    <row r="10" spans="1:11" x14ac:dyDescent="0.25">
      <c r="A10" s="54" t="s">
        <v>48</v>
      </c>
      <c r="B10" s="54"/>
      <c r="C10" s="54"/>
      <c r="D10" s="54"/>
      <c r="E10" s="54"/>
      <c r="F10" s="54"/>
      <c r="G10" s="54"/>
      <c r="H10" s="54"/>
    </row>
    <row r="11" spans="1:11" x14ac:dyDescent="0.25">
      <c r="A11" s="55" t="s">
        <v>90</v>
      </c>
      <c r="B11" s="55"/>
      <c r="C11" s="55"/>
      <c r="D11" s="55"/>
      <c r="E11" s="55"/>
      <c r="F11" s="55"/>
      <c r="G11" s="55"/>
      <c r="H11" s="55"/>
    </row>
    <row r="12" spans="1:11" x14ac:dyDescent="0.25">
      <c r="A12" s="52" t="s">
        <v>49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1" ht="36" customHeight="1" x14ac:dyDescent="0.25">
      <c r="A13" s="53" t="s">
        <v>2</v>
      </c>
      <c r="B13" s="53"/>
      <c r="C13" s="53"/>
      <c r="D13" s="53"/>
      <c r="E13" s="53"/>
      <c r="F13" s="53"/>
      <c r="G13" s="53"/>
      <c r="H13" s="53"/>
      <c r="I13" s="53"/>
      <c r="J13" s="53"/>
    </row>
    <row r="14" spans="1:11" ht="15.75" thickBot="1" x14ac:dyDescent="0.3"/>
    <row r="15" spans="1:11" ht="40.15" customHeight="1" x14ac:dyDescent="0.25">
      <c r="A15" s="50" t="s">
        <v>3</v>
      </c>
      <c r="B15" s="50" t="s">
        <v>4</v>
      </c>
      <c r="C15" s="50" t="s">
        <v>5</v>
      </c>
      <c r="D15" s="50" t="s">
        <v>85</v>
      </c>
      <c r="E15" s="8" t="s">
        <v>6</v>
      </c>
      <c r="F15" s="8" t="s">
        <v>8</v>
      </c>
      <c r="G15" s="50" t="s">
        <v>10</v>
      </c>
      <c r="H15" s="50" t="s">
        <v>33</v>
      </c>
    </row>
    <row r="16" spans="1:11" ht="15.75" thickBot="1" x14ac:dyDescent="0.3">
      <c r="A16" s="51"/>
      <c r="B16" s="51"/>
      <c r="C16" s="51"/>
      <c r="D16" s="51"/>
      <c r="E16" s="9" t="s">
        <v>7</v>
      </c>
      <c r="F16" s="9" t="s">
        <v>9</v>
      </c>
      <c r="G16" s="51"/>
      <c r="H16" s="51"/>
    </row>
    <row r="17" spans="1:8" x14ac:dyDescent="0.25">
      <c r="A17" s="59" t="s">
        <v>11</v>
      </c>
      <c r="B17" s="59" t="s">
        <v>12</v>
      </c>
      <c r="C17" s="61" t="s">
        <v>13</v>
      </c>
      <c r="D17" s="61" t="s">
        <v>14</v>
      </c>
      <c r="E17" s="61" t="s">
        <v>15</v>
      </c>
      <c r="F17" s="61" t="s">
        <v>16</v>
      </c>
      <c r="G17" s="61" t="s">
        <v>17</v>
      </c>
      <c r="H17" s="44" t="s">
        <v>18</v>
      </c>
    </row>
    <row r="18" spans="1:8" ht="27" customHeight="1" thickBot="1" x14ac:dyDescent="0.3">
      <c r="A18" s="60"/>
      <c r="B18" s="60"/>
      <c r="C18" s="62"/>
      <c r="D18" s="62"/>
      <c r="E18" s="62"/>
      <c r="F18" s="62"/>
      <c r="G18" s="62"/>
      <c r="H18" s="45" t="s">
        <v>72</v>
      </c>
    </row>
    <row r="19" spans="1:8" ht="26.25" thickBot="1" x14ac:dyDescent="0.3">
      <c r="A19" s="5" t="s">
        <v>19</v>
      </c>
      <c r="B19" s="41" t="s">
        <v>75</v>
      </c>
      <c r="C19" s="6" t="s">
        <v>20</v>
      </c>
      <c r="D19" s="7"/>
      <c r="E19" s="39">
        <v>75</v>
      </c>
      <c r="F19" s="39">
        <v>120</v>
      </c>
      <c r="G19" s="39">
        <v>5</v>
      </c>
      <c r="H19" s="7">
        <f>E19*F19*G19*D19</f>
        <v>0</v>
      </c>
    </row>
    <row r="20" spans="1:8" ht="26.25" thickBot="1" x14ac:dyDescent="0.3">
      <c r="A20" s="5" t="s">
        <v>21</v>
      </c>
      <c r="B20" s="41" t="s">
        <v>75</v>
      </c>
      <c r="C20" s="6" t="s">
        <v>20</v>
      </c>
      <c r="D20" s="7"/>
      <c r="E20" s="39">
        <v>150</v>
      </c>
      <c r="F20" s="39">
        <v>120</v>
      </c>
      <c r="G20" s="39">
        <v>10</v>
      </c>
      <c r="H20" s="7">
        <f t="shared" ref="H20:H24" si="0">E20*F20*G20*D20</f>
        <v>0</v>
      </c>
    </row>
    <row r="21" spans="1:8" ht="26.25" thickBot="1" x14ac:dyDescent="0.3">
      <c r="A21" s="5" t="s">
        <v>22</v>
      </c>
      <c r="B21" s="41" t="s">
        <v>76</v>
      </c>
      <c r="C21" s="6" t="s">
        <v>20</v>
      </c>
      <c r="D21" s="7"/>
      <c r="E21" s="39">
        <v>250</v>
      </c>
      <c r="F21" s="39">
        <v>120</v>
      </c>
      <c r="G21" s="39">
        <v>25</v>
      </c>
      <c r="H21" s="7">
        <f t="shared" si="0"/>
        <v>0</v>
      </c>
    </row>
    <row r="22" spans="1:8" ht="26.25" thickBot="1" x14ac:dyDescent="0.3">
      <c r="A22" s="5" t="s">
        <v>23</v>
      </c>
      <c r="B22" s="41" t="s">
        <v>76</v>
      </c>
      <c r="C22" s="6" t="s">
        <v>20</v>
      </c>
      <c r="D22" s="7"/>
      <c r="E22" s="40">
        <v>400</v>
      </c>
      <c r="F22" s="39">
        <v>120</v>
      </c>
      <c r="G22" s="39">
        <v>5</v>
      </c>
      <c r="H22" s="7">
        <f t="shared" si="0"/>
        <v>0</v>
      </c>
    </row>
    <row r="23" spans="1:8" ht="26.25" thickBot="1" x14ac:dyDescent="0.3">
      <c r="A23" s="5" t="s">
        <v>24</v>
      </c>
      <c r="B23" s="41" t="s">
        <v>77</v>
      </c>
      <c r="C23" s="6" t="s">
        <v>20</v>
      </c>
      <c r="D23" s="7"/>
      <c r="E23" s="39">
        <v>15</v>
      </c>
      <c r="F23" s="39">
        <v>120</v>
      </c>
      <c r="G23" s="39">
        <v>45</v>
      </c>
      <c r="H23" s="7">
        <f t="shared" si="0"/>
        <v>0</v>
      </c>
    </row>
    <row r="24" spans="1:8" ht="15.75" thickBot="1" x14ac:dyDescent="0.3">
      <c r="A24" s="5" t="s">
        <v>25</v>
      </c>
      <c r="B24" s="41" t="s">
        <v>26</v>
      </c>
      <c r="C24" s="6" t="s">
        <v>27</v>
      </c>
      <c r="D24" s="7"/>
      <c r="E24" s="39">
        <v>1</v>
      </c>
      <c r="F24" s="39">
        <v>120</v>
      </c>
      <c r="G24" s="39">
        <v>45</v>
      </c>
      <c r="H24" s="7">
        <f t="shared" si="0"/>
        <v>0</v>
      </c>
    </row>
    <row r="25" spans="1:8" ht="15.75" thickBot="1" x14ac:dyDescent="0.3">
      <c r="A25" s="5" t="s">
        <v>28</v>
      </c>
      <c r="B25" s="56" t="s">
        <v>29</v>
      </c>
      <c r="C25" s="57"/>
      <c r="D25" s="57"/>
      <c r="E25" s="57"/>
      <c r="F25" s="57"/>
      <c r="G25" s="58"/>
      <c r="H25" s="13">
        <f>SUM(H19:H24)</f>
        <v>0</v>
      </c>
    </row>
  </sheetData>
  <mergeCells count="21">
    <mergeCell ref="B25:G25"/>
    <mergeCell ref="A17:A18"/>
    <mergeCell ref="B17:B18"/>
    <mergeCell ref="C17:C18"/>
    <mergeCell ref="D17:D18"/>
    <mergeCell ref="E17:E18"/>
    <mergeCell ref="F17:F18"/>
    <mergeCell ref="G17:G18"/>
    <mergeCell ref="A3:J3"/>
    <mergeCell ref="A4:K5"/>
    <mergeCell ref="J1:K1"/>
    <mergeCell ref="H15:H16"/>
    <mergeCell ref="A12:J12"/>
    <mergeCell ref="A13:J13"/>
    <mergeCell ref="A10:H10"/>
    <mergeCell ref="A11:H11"/>
    <mergeCell ref="A15:A16"/>
    <mergeCell ref="B15:B16"/>
    <mergeCell ref="C15:C16"/>
    <mergeCell ref="D15:D16"/>
    <mergeCell ref="G15:G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tabSelected="1" workbookViewId="0">
      <selection activeCell="D19" sqref="D19"/>
    </sheetView>
  </sheetViews>
  <sheetFormatPr defaultRowHeight="15" x14ac:dyDescent="0.25"/>
  <cols>
    <col min="2" max="2" width="24.28515625" customWidth="1"/>
    <col min="4" max="4" width="10.7109375" customWidth="1"/>
    <col min="7" max="7" width="11.85546875" customWidth="1"/>
    <col min="8" max="8" width="13.140625" customWidth="1"/>
    <col min="10" max="10" width="10.140625" customWidth="1"/>
    <col min="11" max="11" width="12.7109375" customWidth="1"/>
  </cols>
  <sheetData>
    <row r="1" spans="1:8" x14ac:dyDescent="0.25">
      <c r="A1" s="37" t="s">
        <v>30</v>
      </c>
    </row>
    <row r="2" spans="1:8" x14ac:dyDescent="0.25">
      <c r="A2" s="37" t="s">
        <v>50</v>
      </c>
    </row>
    <row r="4" spans="1:8" ht="15.75" thickBot="1" x14ac:dyDescent="0.3"/>
    <row r="5" spans="1:8" ht="39" thickBot="1" x14ac:dyDescent="0.3">
      <c r="A5" s="10" t="s">
        <v>3</v>
      </c>
      <c r="B5" s="11" t="s">
        <v>4</v>
      </c>
      <c r="C5" s="11" t="s">
        <v>5</v>
      </c>
      <c r="D5" s="11" t="s">
        <v>85</v>
      </c>
      <c r="E5" s="11" t="s">
        <v>31</v>
      </c>
      <c r="F5" s="11" t="s">
        <v>32</v>
      </c>
      <c r="G5" s="11" t="s">
        <v>10</v>
      </c>
      <c r="H5" s="11" t="s">
        <v>33</v>
      </c>
    </row>
    <row r="6" spans="1:8" x14ac:dyDescent="0.25">
      <c r="A6" s="59" t="s">
        <v>19</v>
      </c>
      <c r="B6" s="59" t="s">
        <v>21</v>
      </c>
      <c r="C6" s="59" t="s">
        <v>22</v>
      </c>
      <c r="D6" s="59" t="s">
        <v>23</v>
      </c>
      <c r="E6" s="59" t="s">
        <v>24</v>
      </c>
      <c r="F6" s="59" t="s">
        <v>25</v>
      </c>
      <c r="G6" s="59" t="s">
        <v>28</v>
      </c>
      <c r="H6" s="3" t="s">
        <v>34</v>
      </c>
    </row>
    <row r="7" spans="1:8" ht="23.25" thickBot="1" x14ac:dyDescent="0.3">
      <c r="A7" s="60"/>
      <c r="B7" s="60"/>
      <c r="C7" s="60"/>
      <c r="D7" s="60"/>
      <c r="E7" s="60"/>
      <c r="F7" s="60"/>
      <c r="G7" s="60"/>
      <c r="H7" s="45" t="s">
        <v>72</v>
      </c>
    </row>
    <row r="8" spans="1:8" ht="39" thickBot="1" x14ac:dyDescent="0.3">
      <c r="A8" s="5" t="s">
        <v>78</v>
      </c>
      <c r="B8" s="41" t="s">
        <v>51</v>
      </c>
      <c r="C8" s="6" t="s">
        <v>27</v>
      </c>
      <c r="D8" s="7"/>
      <c r="E8" s="6">
        <v>1</v>
      </c>
      <c r="F8" s="39">
        <v>120</v>
      </c>
      <c r="G8" s="39">
        <v>20</v>
      </c>
      <c r="H8" s="7">
        <f>E8*F8*D8*G8</f>
        <v>0</v>
      </c>
    </row>
    <row r="9" spans="1:8" ht="39" thickBot="1" x14ac:dyDescent="0.3">
      <c r="A9" s="5" t="s">
        <v>79</v>
      </c>
      <c r="B9" s="41" t="s">
        <v>52</v>
      </c>
      <c r="C9" s="6" t="s">
        <v>27</v>
      </c>
      <c r="D9" s="7"/>
      <c r="E9" s="6">
        <v>1</v>
      </c>
      <c r="F9" s="39">
        <v>120</v>
      </c>
      <c r="G9" s="39">
        <v>5</v>
      </c>
      <c r="H9" s="7">
        <f t="shared" ref="H9:H14" si="0">E9*F9*D9*G9</f>
        <v>0</v>
      </c>
    </row>
    <row r="10" spans="1:8" ht="39" thickBot="1" x14ac:dyDescent="0.3">
      <c r="A10" s="5" t="s">
        <v>80</v>
      </c>
      <c r="B10" s="41" t="s">
        <v>53</v>
      </c>
      <c r="C10" s="6" t="s">
        <v>27</v>
      </c>
      <c r="D10" s="7"/>
      <c r="E10" s="6">
        <v>1</v>
      </c>
      <c r="F10" s="39">
        <v>120</v>
      </c>
      <c r="G10" s="39">
        <v>10</v>
      </c>
      <c r="H10" s="7">
        <f t="shared" si="0"/>
        <v>0</v>
      </c>
    </row>
    <row r="11" spans="1:8" ht="51.75" thickBot="1" x14ac:dyDescent="0.3">
      <c r="A11" s="5" t="s">
        <v>81</v>
      </c>
      <c r="B11" s="41" t="s">
        <v>54</v>
      </c>
      <c r="C11" s="6" t="s">
        <v>27</v>
      </c>
      <c r="D11" s="7"/>
      <c r="E11" s="6">
        <v>1</v>
      </c>
      <c r="F11" s="39">
        <v>120</v>
      </c>
      <c r="G11" s="39">
        <v>7</v>
      </c>
      <c r="H11" s="7">
        <f t="shared" si="0"/>
        <v>0</v>
      </c>
    </row>
    <row r="12" spans="1:8" ht="51.75" thickBot="1" x14ac:dyDescent="0.3">
      <c r="A12" s="5" t="s">
        <v>82</v>
      </c>
      <c r="B12" s="75" t="s">
        <v>55</v>
      </c>
      <c r="C12" s="6" t="s">
        <v>27</v>
      </c>
      <c r="D12" s="7"/>
      <c r="E12" s="6">
        <v>1</v>
      </c>
      <c r="F12" s="39">
        <v>120</v>
      </c>
      <c r="G12" s="39">
        <v>3</v>
      </c>
      <c r="H12" s="7">
        <f t="shared" si="0"/>
        <v>0</v>
      </c>
    </row>
    <row r="13" spans="1:8" ht="26.25" thickBot="1" x14ac:dyDescent="0.3">
      <c r="A13" s="5" t="s">
        <v>83</v>
      </c>
      <c r="B13" s="75" t="s">
        <v>93</v>
      </c>
      <c r="C13" s="6" t="s">
        <v>27</v>
      </c>
      <c r="D13" s="7"/>
      <c r="E13" s="76">
        <v>1</v>
      </c>
      <c r="F13" s="77">
        <v>120</v>
      </c>
      <c r="G13" s="77">
        <v>10</v>
      </c>
      <c r="H13" s="7">
        <f t="shared" si="0"/>
        <v>0</v>
      </c>
    </row>
    <row r="14" spans="1:8" ht="26.25" thickBot="1" x14ac:dyDescent="0.3">
      <c r="A14" s="5" t="s">
        <v>71</v>
      </c>
      <c r="B14" s="75" t="s">
        <v>92</v>
      </c>
      <c r="C14" s="6" t="s">
        <v>27</v>
      </c>
      <c r="D14" s="7"/>
      <c r="E14" s="76">
        <v>1</v>
      </c>
      <c r="F14" s="77">
        <v>120</v>
      </c>
      <c r="G14" s="77">
        <v>35</v>
      </c>
      <c r="H14" s="7">
        <f t="shared" si="0"/>
        <v>0</v>
      </c>
    </row>
    <row r="15" spans="1:8" ht="15.75" thickBot="1" x14ac:dyDescent="0.3">
      <c r="A15" s="5" t="s">
        <v>84</v>
      </c>
      <c r="B15" s="63" t="s">
        <v>29</v>
      </c>
      <c r="C15" s="64"/>
      <c r="D15" s="64"/>
      <c r="E15" s="64"/>
      <c r="F15" s="64"/>
      <c r="G15" s="65"/>
      <c r="H15" s="12">
        <f>SUM(H8:H14)</f>
        <v>0</v>
      </c>
    </row>
    <row r="18" spans="1:1" x14ac:dyDescent="0.25">
      <c r="A18" s="74"/>
    </row>
  </sheetData>
  <mergeCells count="8">
    <mergeCell ref="G6:G7"/>
    <mergeCell ref="B15:G15"/>
    <mergeCell ref="A6:A7"/>
    <mergeCell ref="B6:B7"/>
    <mergeCell ref="C6:C7"/>
    <mergeCell ref="D6:D7"/>
    <mergeCell ref="E6:E7"/>
    <mergeCell ref="F6:F7"/>
  </mergeCells>
  <phoneticPr fontId="19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zoomScaleNormal="100" workbookViewId="0">
      <selection activeCell="G16" sqref="G16"/>
    </sheetView>
  </sheetViews>
  <sheetFormatPr defaultRowHeight="15" x14ac:dyDescent="0.25"/>
  <cols>
    <col min="2" max="2" width="25.7109375" customWidth="1"/>
    <col min="4" max="4" width="12.42578125" customWidth="1"/>
    <col min="6" max="6" width="13.28515625" customWidth="1"/>
    <col min="7" max="7" width="11.140625" customWidth="1"/>
    <col min="9" max="9" width="12" customWidth="1"/>
    <col min="10" max="10" width="13.5703125" customWidth="1"/>
  </cols>
  <sheetData>
    <row r="1" spans="1:7" x14ac:dyDescent="0.25">
      <c r="A1" s="14" t="s">
        <v>35</v>
      </c>
    </row>
    <row r="2" spans="1:7" x14ac:dyDescent="0.25">
      <c r="A2" s="14" t="s">
        <v>56</v>
      </c>
    </row>
    <row r="3" spans="1:7" x14ac:dyDescent="0.25">
      <c r="A3" s="2" t="s">
        <v>57</v>
      </c>
    </row>
    <row r="4" spans="1:7" x14ac:dyDescent="0.25">
      <c r="A4" s="2" t="s">
        <v>58</v>
      </c>
    </row>
    <row r="5" spans="1:7" x14ac:dyDescent="0.25">
      <c r="A5" s="2" t="s">
        <v>59</v>
      </c>
    </row>
    <row r="6" spans="1:7" x14ac:dyDescent="0.25">
      <c r="A6" s="2" t="s">
        <v>60</v>
      </c>
    </row>
    <row r="7" spans="1:7" ht="15.75" thickBot="1" x14ac:dyDescent="0.3"/>
    <row r="8" spans="1:7" ht="40.15" customHeight="1" x14ac:dyDescent="0.25">
      <c r="A8" s="50" t="s">
        <v>3</v>
      </c>
      <c r="B8" s="69" t="s">
        <v>4</v>
      </c>
      <c r="C8" s="50" t="s">
        <v>5</v>
      </c>
      <c r="D8" s="50" t="s">
        <v>85</v>
      </c>
      <c r="E8" s="8" t="s">
        <v>6</v>
      </c>
      <c r="F8" s="50" t="s">
        <v>10</v>
      </c>
      <c r="G8" s="50" t="s">
        <v>33</v>
      </c>
    </row>
    <row r="9" spans="1:7" ht="15.75" thickBot="1" x14ac:dyDescent="0.3">
      <c r="A9" s="51"/>
      <c r="B9" s="70"/>
      <c r="C9" s="51"/>
      <c r="D9" s="51"/>
      <c r="E9" s="9" t="s">
        <v>7</v>
      </c>
      <c r="F9" s="51"/>
      <c r="G9" s="51"/>
    </row>
    <row r="10" spans="1:7" x14ac:dyDescent="0.25">
      <c r="A10" s="59" t="s">
        <v>19</v>
      </c>
      <c r="B10" s="59" t="s">
        <v>21</v>
      </c>
      <c r="C10" s="59" t="s">
        <v>22</v>
      </c>
      <c r="D10" s="59" t="s">
        <v>23</v>
      </c>
      <c r="E10" s="59" t="s">
        <v>24</v>
      </c>
      <c r="F10" s="59" t="s">
        <v>25</v>
      </c>
      <c r="G10" s="3" t="s">
        <v>28</v>
      </c>
    </row>
    <row r="11" spans="1:7" ht="22.9" customHeight="1" thickBot="1" x14ac:dyDescent="0.3">
      <c r="A11" s="60"/>
      <c r="B11" s="60"/>
      <c r="C11" s="60"/>
      <c r="D11" s="60"/>
      <c r="E11" s="60"/>
      <c r="F11" s="60"/>
      <c r="G11" s="4" t="s">
        <v>73</v>
      </c>
    </row>
    <row r="12" spans="1:7" ht="15.75" thickBot="1" x14ac:dyDescent="0.3">
      <c r="A12" s="5" t="s">
        <v>19</v>
      </c>
      <c r="B12" s="15" t="s">
        <v>36</v>
      </c>
      <c r="C12" s="6" t="s">
        <v>20</v>
      </c>
      <c r="D12" s="16"/>
      <c r="E12" s="39">
        <v>75</v>
      </c>
      <c r="F12" s="39">
        <v>5</v>
      </c>
      <c r="G12" s="18">
        <f>D12*E12*F12</f>
        <v>0</v>
      </c>
    </row>
    <row r="13" spans="1:7" ht="15.75" thickBot="1" x14ac:dyDescent="0.3">
      <c r="A13" s="5" t="s">
        <v>21</v>
      </c>
      <c r="B13" s="15" t="s">
        <v>37</v>
      </c>
      <c r="C13" s="6" t="s">
        <v>20</v>
      </c>
      <c r="D13" s="16"/>
      <c r="E13" s="39">
        <v>150</v>
      </c>
      <c r="F13" s="39">
        <v>10</v>
      </c>
      <c r="G13" s="18">
        <f t="shared" ref="G13:G15" si="0">D13*E13*F13</f>
        <v>0</v>
      </c>
    </row>
    <row r="14" spans="1:7" ht="15.75" thickBot="1" x14ac:dyDescent="0.3">
      <c r="A14" s="5" t="s">
        <v>22</v>
      </c>
      <c r="B14" s="15" t="s">
        <v>38</v>
      </c>
      <c r="C14" s="6" t="s">
        <v>20</v>
      </c>
      <c r="D14" s="16"/>
      <c r="E14" s="39">
        <v>250</v>
      </c>
      <c r="F14" s="39">
        <v>25</v>
      </c>
      <c r="G14" s="18">
        <f t="shared" si="0"/>
        <v>0</v>
      </c>
    </row>
    <row r="15" spans="1:7" ht="15.75" thickBot="1" x14ac:dyDescent="0.3">
      <c r="A15" s="5" t="s">
        <v>23</v>
      </c>
      <c r="B15" s="15" t="s">
        <v>39</v>
      </c>
      <c r="C15" s="6" t="s">
        <v>20</v>
      </c>
      <c r="D15" s="16"/>
      <c r="E15" s="39">
        <v>400</v>
      </c>
      <c r="F15" s="39">
        <v>5</v>
      </c>
      <c r="G15" s="18">
        <f t="shared" si="0"/>
        <v>0</v>
      </c>
    </row>
    <row r="16" spans="1:7" ht="15.75" thickBot="1" x14ac:dyDescent="0.3">
      <c r="A16" s="17" t="s">
        <v>24</v>
      </c>
      <c r="B16" s="66" t="s">
        <v>29</v>
      </c>
      <c r="C16" s="67"/>
      <c r="D16" s="67"/>
      <c r="E16" s="67"/>
      <c r="F16" s="68"/>
      <c r="G16" s="19">
        <f>SUM(G12:G15)</f>
        <v>0</v>
      </c>
    </row>
  </sheetData>
  <mergeCells count="13">
    <mergeCell ref="G8:G9"/>
    <mergeCell ref="B16:F16"/>
    <mergeCell ref="F10:F11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F8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workbookViewId="0">
      <selection activeCell="G17" sqref="G17"/>
    </sheetView>
  </sheetViews>
  <sheetFormatPr defaultRowHeight="15" x14ac:dyDescent="0.25"/>
  <cols>
    <col min="2" max="2" width="27.42578125" customWidth="1"/>
    <col min="3" max="3" width="10.7109375" customWidth="1"/>
    <col min="4" max="4" width="12.5703125" customWidth="1"/>
    <col min="5" max="5" width="10.5703125" customWidth="1"/>
    <col min="6" max="6" width="14.28515625" customWidth="1"/>
    <col min="7" max="7" width="17" customWidth="1"/>
    <col min="8" max="8" width="12.7109375" customWidth="1"/>
    <col min="9" max="9" width="13.140625" customWidth="1"/>
  </cols>
  <sheetData>
    <row r="1" spans="1:7" x14ac:dyDescent="0.25">
      <c r="A1" s="14" t="s">
        <v>40</v>
      </c>
    </row>
    <row r="2" spans="1:7" x14ac:dyDescent="0.25">
      <c r="A2" s="14" t="s">
        <v>61</v>
      </c>
    </row>
    <row r="3" spans="1:7" x14ac:dyDescent="0.25">
      <c r="A3" s="2" t="s">
        <v>57</v>
      </c>
    </row>
    <row r="4" spans="1:7" x14ac:dyDescent="0.25">
      <c r="A4" s="2" t="s">
        <v>58</v>
      </c>
    </row>
    <row r="5" spans="1:7" x14ac:dyDescent="0.25">
      <c r="A5" s="2" t="s">
        <v>59</v>
      </c>
    </row>
    <row r="6" spans="1:7" x14ac:dyDescent="0.25">
      <c r="A6" s="2" t="s">
        <v>60</v>
      </c>
    </row>
    <row r="7" spans="1:7" x14ac:dyDescent="0.25">
      <c r="A7" s="14"/>
    </row>
    <row r="8" spans="1:7" ht="15.75" thickBot="1" x14ac:dyDescent="0.3"/>
    <row r="9" spans="1:7" ht="40.15" customHeight="1" x14ac:dyDescent="0.25">
      <c r="A9" s="50" t="s">
        <v>3</v>
      </c>
      <c r="B9" s="69" t="s">
        <v>4</v>
      </c>
      <c r="C9" s="50" t="s">
        <v>5</v>
      </c>
      <c r="D9" s="50" t="s">
        <v>85</v>
      </c>
      <c r="E9" s="8" t="s">
        <v>6</v>
      </c>
      <c r="F9" s="50" t="s">
        <v>10</v>
      </c>
      <c r="G9" s="50" t="s">
        <v>33</v>
      </c>
    </row>
    <row r="10" spans="1:7" ht="15.75" thickBot="1" x14ac:dyDescent="0.3">
      <c r="A10" s="51"/>
      <c r="B10" s="70"/>
      <c r="C10" s="51"/>
      <c r="D10" s="51"/>
      <c r="E10" s="9" t="s">
        <v>7</v>
      </c>
      <c r="F10" s="51"/>
      <c r="G10" s="51"/>
    </row>
    <row r="11" spans="1:7" x14ac:dyDescent="0.25">
      <c r="A11" s="59" t="s">
        <v>19</v>
      </c>
      <c r="B11" s="59" t="s">
        <v>21</v>
      </c>
      <c r="C11" s="59" t="s">
        <v>22</v>
      </c>
      <c r="D11" s="59" t="s">
        <v>23</v>
      </c>
      <c r="E11" s="59" t="s">
        <v>24</v>
      </c>
      <c r="F11" s="59" t="s">
        <v>25</v>
      </c>
      <c r="G11" s="3" t="s">
        <v>28</v>
      </c>
    </row>
    <row r="12" spans="1:7" ht="15.75" thickBot="1" x14ac:dyDescent="0.3">
      <c r="A12" s="60"/>
      <c r="B12" s="60"/>
      <c r="C12" s="60"/>
      <c r="D12" s="60"/>
      <c r="E12" s="60"/>
      <c r="F12" s="60"/>
      <c r="G12" s="4" t="s">
        <v>73</v>
      </c>
    </row>
    <row r="13" spans="1:7" ht="15.75" thickBot="1" x14ac:dyDescent="0.3">
      <c r="A13" s="5" t="s">
        <v>19</v>
      </c>
      <c r="B13" s="15" t="s">
        <v>36</v>
      </c>
      <c r="C13" s="6" t="s">
        <v>20</v>
      </c>
      <c r="D13" s="16"/>
      <c r="E13" s="39">
        <v>75</v>
      </c>
      <c r="F13" s="39">
        <v>5</v>
      </c>
      <c r="G13" s="20">
        <f>D13*E13*F13</f>
        <v>0</v>
      </c>
    </row>
    <row r="14" spans="1:7" ht="15.75" thickBot="1" x14ac:dyDescent="0.3">
      <c r="A14" s="5" t="s">
        <v>21</v>
      </c>
      <c r="B14" s="15" t="s">
        <v>37</v>
      </c>
      <c r="C14" s="6" t="s">
        <v>20</v>
      </c>
      <c r="D14" s="16"/>
      <c r="E14" s="39">
        <v>150</v>
      </c>
      <c r="F14" s="39">
        <v>10</v>
      </c>
      <c r="G14" s="20">
        <f>D14*E14*F14</f>
        <v>0</v>
      </c>
    </row>
    <row r="15" spans="1:7" ht="15.75" thickBot="1" x14ac:dyDescent="0.3">
      <c r="A15" s="5" t="s">
        <v>22</v>
      </c>
      <c r="B15" s="15" t="s">
        <v>38</v>
      </c>
      <c r="C15" s="6" t="s">
        <v>20</v>
      </c>
      <c r="D15" s="16"/>
      <c r="E15" s="39">
        <v>250</v>
      </c>
      <c r="F15" s="39">
        <v>25</v>
      </c>
      <c r="G15" s="20">
        <f>D15*E15*F15</f>
        <v>0</v>
      </c>
    </row>
    <row r="16" spans="1:7" ht="15.75" thickBot="1" x14ac:dyDescent="0.3">
      <c r="A16" s="5" t="s">
        <v>23</v>
      </c>
      <c r="B16" s="15" t="s">
        <v>39</v>
      </c>
      <c r="C16" s="6" t="s">
        <v>20</v>
      </c>
      <c r="D16" s="16"/>
      <c r="E16" s="40">
        <v>400</v>
      </c>
      <c r="F16" s="39">
        <v>5</v>
      </c>
      <c r="G16" s="20">
        <f>D16*E16*F16</f>
        <v>0</v>
      </c>
    </row>
    <row r="17" spans="1:7" ht="15.75" thickBot="1" x14ac:dyDescent="0.3">
      <c r="A17" s="17" t="s">
        <v>24</v>
      </c>
      <c r="B17" s="66" t="s">
        <v>29</v>
      </c>
      <c r="C17" s="67"/>
      <c r="D17" s="67"/>
      <c r="E17" s="67"/>
      <c r="F17" s="68"/>
      <c r="G17" s="21">
        <f>SUM(G13:G16)</f>
        <v>0</v>
      </c>
    </row>
  </sheetData>
  <mergeCells count="13">
    <mergeCell ref="G9:G10"/>
    <mergeCell ref="B17:F17"/>
    <mergeCell ref="F11:F12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F9:F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workbookViewId="0">
      <selection activeCell="G17" sqref="G17"/>
    </sheetView>
  </sheetViews>
  <sheetFormatPr defaultRowHeight="15" x14ac:dyDescent="0.25"/>
  <cols>
    <col min="2" max="2" width="27.42578125" customWidth="1"/>
    <col min="3" max="3" width="10.7109375" customWidth="1"/>
    <col min="4" max="4" width="12.5703125" customWidth="1"/>
    <col min="5" max="5" width="10.5703125" customWidth="1"/>
    <col min="6" max="6" width="14.28515625" customWidth="1"/>
    <col min="7" max="7" width="17" customWidth="1"/>
    <col min="8" max="8" width="12.7109375" customWidth="1"/>
    <col min="9" max="9" width="13.140625" customWidth="1"/>
  </cols>
  <sheetData>
    <row r="1" spans="1:10" x14ac:dyDescent="0.25">
      <c r="A1" s="14" t="s">
        <v>41</v>
      </c>
    </row>
    <row r="2" spans="1:10" x14ac:dyDescent="0.25">
      <c r="A2" s="14" t="s">
        <v>62</v>
      </c>
    </row>
    <row r="3" spans="1:10" x14ac:dyDescent="0.25">
      <c r="A3" s="2" t="s">
        <v>57</v>
      </c>
    </row>
    <row r="4" spans="1:10" x14ac:dyDescent="0.25">
      <c r="A4" s="2" t="s">
        <v>58</v>
      </c>
    </row>
    <row r="5" spans="1:10" x14ac:dyDescent="0.25">
      <c r="A5" s="2" t="s">
        <v>59</v>
      </c>
    </row>
    <row r="6" spans="1:10" x14ac:dyDescent="0.25">
      <c r="A6" s="2" t="s">
        <v>60</v>
      </c>
    </row>
    <row r="7" spans="1:10" ht="15.75" thickBot="1" x14ac:dyDescent="0.3">
      <c r="A7" s="71" t="s">
        <v>63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5.75" thickBot="1" x14ac:dyDescent="0.3"/>
    <row r="9" spans="1:10" ht="40.15" customHeight="1" x14ac:dyDescent="0.25">
      <c r="A9" s="50" t="s">
        <v>3</v>
      </c>
      <c r="B9" s="69" t="s">
        <v>4</v>
      </c>
      <c r="C9" s="50" t="s">
        <v>5</v>
      </c>
      <c r="D9" s="50" t="s">
        <v>85</v>
      </c>
      <c r="E9" s="8" t="s">
        <v>6</v>
      </c>
      <c r="F9" s="50" t="s">
        <v>10</v>
      </c>
      <c r="G9" s="50" t="s">
        <v>33</v>
      </c>
    </row>
    <row r="10" spans="1:10" ht="15.75" thickBot="1" x14ac:dyDescent="0.3">
      <c r="A10" s="51"/>
      <c r="B10" s="70"/>
      <c r="C10" s="51"/>
      <c r="D10" s="51"/>
      <c r="E10" s="9" t="s">
        <v>7</v>
      </c>
      <c r="F10" s="51"/>
      <c r="G10" s="51"/>
    </row>
    <row r="11" spans="1:10" x14ac:dyDescent="0.25">
      <c r="A11" s="59" t="s">
        <v>19</v>
      </c>
      <c r="B11" s="59" t="s">
        <v>21</v>
      </c>
      <c r="C11" s="59" t="s">
        <v>22</v>
      </c>
      <c r="D11" s="59" t="s">
        <v>23</v>
      </c>
      <c r="E11" s="59" t="s">
        <v>24</v>
      </c>
      <c r="F11" s="59" t="s">
        <v>25</v>
      </c>
      <c r="G11" s="3" t="s">
        <v>28</v>
      </c>
    </row>
    <row r="12" spans="1:10" ht="15.75" thickBot="1" x14ac:dyDescent="0.3">
      <c r="A12" s="60"/>
      <c r="B12" s="60"/>
      <c r="C12" s="60"/>
      <c r="D12" s="60"/>
      <c r="E12" s="60"/>
      <c r="F12" s="60"/>
      <c r="G12" s="4" t="s">
        <v>73</v>
      </c>
    </row>
    <row r="13" spans="1:10" ht="15.75" thickBot="1" x14ac:dyDescent="0.3">
      <c r="A13" s="5" t="s">
        <v>19</v>
      </c>
      <c r="B13" s="15" t="s">
        <v>36</v>
      </c>
      <c r="C13" s="6" t="s">
        <v>20</v>
      </c>
      <c r="D13" s="16"/>
      <c r="E13" s="42">
        <v>75</v>
      </c>
      <c r="F13" s="42">
        <v>3</v>
      </c>
      <c r="G13" s="20">
        <f>D13*E13*F13</f>
        <v>0</v>
      </c>
    </row>
    <row r="14" spans="1:10" ht="15.75" thickBot="1" x14ac:dyDescent="0.3">
      <c r="A14" s="5" t="s">
        <v>21</v>
      </c>
      <c r="B14" s="15" t="s">
        <v>37</v>
      </c>
      <c r="C14" s="6" t="s">
        <v>20</v>
      </c>
      <c r="D14" s="16"/>
      <c r="E14" s="42">
        <v>150</v>
      </c>
      <c r="F14" s="42">
        <v>3</v>
      </c>
      <c r="G14" s="20">
        <f t="shared" ref="G14:G16" si="0">D14*E14*F14</f>
        <v>0</v>
      </c>
    </row>
    <row r="15" spans="1:10" ht="15.75" thickBot="1" x14ac:dyDescent="0.3">
      <c r="A15" s="5" t="s">
        <v>22</v>
      </c>
      <c r="B15" s="15" t="s">
        <v>38</v>
      </c>
      <c r="C15" s="6" t="s">
        <v>20</v>
      </c>
      <c r="D15" s="16"/>
      <c r="E15" s="42">
        <v>250</v>
      </c>
      <c r="F15" s="42">
        <v>3</v>
      </c>
      <c r="G15" s="20">
        <f t="shared" si="0"/>
        <v>0</v>
      </c>
    </row>
    <row r="16" spans="1:10" ht="15.75" thickBot="1" x14ac:dyDescent="0.3">
      <c r="A16" s="5" t="s">
        <v>23</v>
      </c>
      <c r="B16" s="15" t="s">
        <v>39</v>
      </c>
      <c r="C16" s="6" t="s">
        <v>20</v>
      </c>
      <c r="D16" s="16"/>
      <c r="E16" s="42">
        <v>400</v>
      </c>
      <c r="F16" s="42">
        <v>3</v>
      </c>
      <c r="G16" s="20">
        <f t="shared" si="0"/>
        <v>0</v>
      </c>
    </row>
    <row r="17" spans="1:7" ht="15.75" thickBot="1" x14ac:dyDescent="0.3">
      <c r="A17" s="17" t="s">
        <v>24</v>
      </c>
      <c r="B17" s="66" t="s">
        <v>29</v>
      </c>
      <c r="C17" s="67"/>
      <c r="D17" s="67"/>
      <c r="E17" s="67"/>
      <c r="F17" s="68"/>
      <c r="G17" s="21">
        <f>SUM(G13:G16)</f>
        <v>0</v>
      </c>
    </row>
  </sheetData>
  <mergeCells count="14">
    <mergeCell ref="B17:F17"/>
    <mergeCell ref="A7:J7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F9:F10"/>
    <mergeCell ref="G9:G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workbookViewId="0">
      <selection activeCell="B17" sqref="B17"/>
    </sheetView>
  </sheetViews>
  <sheetFormatPr defaultRowHeight="15" x14ac:dyDescent="0.25"/>
  <cols>
    <col min="2" max="2" width="32.85546875" customWidth="1"/>
    <col min="3" max="3" width="15" customWidth="1"/>
    <col min="4" max="4" width="13.28515625" customWidth="1"/>
    <col min="6" max="6" width="14.85546875" customWidth="1"/>
    <col min="7" max="7" width="8.28515625" customWidth="1"/>
    <col min="8" max="8" width="15.140625" customWidth="1"/>
    <col min="9" max="9" width="13.28515625" customWidth="1"/>
  </cols>
  <sheetData>
    <row r="1" spans="1:6" x14ac:dyDescent="0.25">
      <c r="A1" s="14" t="s">
        <v>64</v>
      </c>
    </row>
    <row r="2" spans="1:6" x14ac:dyDescent="0.25">
      <c r="A2" s="14" t="s">
        <v>42</v>
      </c>
    </row>
    <row r="4" spans="1:6" ht="15.75" thickBot="1" x14ac:dyDescent="0.3"/>
    <row r="5" spans="1:6" ht="26.25" thickBot="1" x14ac:dyDescent="0.3">
      <c r="A5" s="10" t="s">
        <v>3</v>
      </c>
      <c r="B5" s="11" t="s">
        <v>4</v>
      </c>
      <c r="C5" s="11" t="s">
        <v>5</v>
      </c>
      <c r="D5" s="11" t="s">
        <v>31</v>
      </c>
      <c r="E5" s="11" t="s">
        <v>86</v>
      </c>
      <c r="F5" s="11" t="s">
        <v>33</v>
      </c>
    </row>
    <row r="6" spans="1:6" x14ac:dyDescent="0.25">
      <c r="A6" s="59" t="s">
        <v>19</v>
      </c>
      <c r="B6" s="59" t="s">
        <v>21</v>
      </c>
      <c r="C6" s="59" t="s">
        <v>22</v>
      </c>
      <c r="D6" s="59" t="s">
        <v>23</v>
      </c>
      <c r="E6" s="59" t="s">
        <v>24</v>
      </c>
      <c r="F6" s="3" t="s">
        <v>25</v>
      </c>
    </row>
    <row r="7" spans="1:6" ht="11.25" customHeight="1" thickBot="1" x14ac:dyDescent="0.3">
      <c r="A7" s="60"/>
      <c r="B7" s="60"/>
      <c r="C7" s="60"/>
      <c r="D7" s="60"/>
      <c r="E7" s="60"/>
      <c r="F7" s="4" t="s">
        <v>74</v>
      </c>
    </row>
    <row r="8" spans="1:6" ht="26.25" thickBot="1" x14ac:dyDescent="0.3">
      <c r="A8" s="5" t="s">
        <v>19</v>
      </c>
      <c r="B8" s="79" t="s">
        <v>95</v>
      </c>
      <c r="C8" s="6" t="s">
        <v>43</v>
      </c>
      <c r="D8" s="6">
        <v>40</v>
      </c>
      <c r="E8" s="20"/>
      <c r="F8" s="20">
        <f>D8*E8</f>
        <v>0</v>
      </c>
    </row>
    <row r="9" spans="1:6" ht="39" thickBot="1" x14ac:dyDescent="0.3">
      <c r="A9" s="5" t="s">
        <v>21</v>
      </c>
      <c r="B9" s="80" t="s">
        <v>96</v>
      </c>
      <c r="C9" s="6" t="s">
        <v>43</v>
      </c>
      <c r="D9" s="6">
        <v>40</v>
      </c>
      <c r="E9" s="20"/>
      <c r="F9" s="20">
        <f>D9*E9</f>
        <v>0</v>
      </c>
    </row>
    <row r="10" spans="1:6" ht="15.75" thickBot="1" x14ac:dyDescent="0.3">
      <c r="A10" s="22" t="s">
        <v>22</v>
      </c>
      <c r="B10" s="81" t="s">
        <v>29</v>
      </c>
      <c r="C10" s="82"/>
      <c r="D10" s="82"/>
      <c r="E10" s="83"/>
      <c r="F10" s="23">
        <f>SUM(F8:F9)</f>
        <v>0</v>
      </c>
    </row>
    <row r="12" spans="1:6" x14ac:dyDescent="0.25">
      <c r="A12" s="78" t="s">
        <v>94</v>
      </c>
    </row>
  </sheetData>
  <mergeCells count="6">
    <mergeCell ref="B10:E10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"/>
  <sheetViews>
    <sheetView zoomScale="115" zoomScaleNormal="115" workbookViewId="0">
      <selection activeCell="B10" sqref="B10"/>
    </sheetView>
  </sheetViews>
  <sheetFormatPr defaultRowHeight="15" x14ac:dyDescent="0.25"/>
  <cols>
    <col min="1" max="1" width="8.42578125" customWidth="1"/>
    <col min="2" max="2" width="44.85546875" customWidth="1"/>
    <col min="3" max="3" width="16" customWidth="1"/>
    <col min="4" max="4" width="13.7109375" customWidth="1"/>
    <col min="5" max="5" width="16.42578125" customWidth="1"/>
  </cols>
  <sheetData>
    <row r="1" spans="1:11" x14ac:dyDescent="0.25">
      <c r="A1" s="24" t="s">
        <v>65</v>
      </c>
    </row>
    <row r="2" spans="1:11" x14ac:dyDescent="0.25">
      <c r="A2" s="24"/>
    </row>
    <row r="3" spans="1:11" ht="16.899999999999999" customHeight="1" x14ac:dyDescent="0.25">
      <c r="A3" s="72" t="s">
        <v>88</v>
      </c>
      <c r="B3" s="72"/>
      <c r="C3" s="72"/>
      <c r="D3" s="72"/>
      <c r="E3" s="72"/>
      <c r="F3" s="72"/>
      <c r="G3" s="72"/>
      <c r="H3" s="72"/>
      <c r="I3" s="35"/>
      <c r="J3" s="35"/>
      <c r="K3" s="35"/>
    </row>
    <row r="4" spans="1:11" ht="62.25" customHeight="1" x14ac:dyDescent="0.25">
      <c r="A4" s="72"/>
      <c r="B4" s="72"/>
      <c r="C4" s="72"/>
      <c r="D4" s="72"/>
      <c r="E4" s="72"/>
      <c r="F4" s="72"/>
      <c r="G4" s="72"/>
      <c r="H4" s="72"/>
      <c r="I4" s="35"/>
      <c r="J4" s="35"/>
      <c r="K4" s="35"/>
    </row>
    <row r="5" spans="1:11" ht="15.75" thickBot="1" x14ac:dyDescent="0.3"/>
    <row r="6" spans="1:11" ht="15.75" thickBot="1" x14ac:dyDescent="0.3">
      <c r="A6" s="29" t="s">
        <v>3</v>
      </c>
      <c r="B6" s="30" t="s">
        <v>44</v>
      </c>
      <c r="C6" s="30" t="s">
        <v>33</v>
      </c>
    </row>
    <row r="7" spans="1:11" ht="15.75" thickBot="1" x14ac:dyDescent="0.3">
      <c r="A7" s="25" t="s">
        <v>19</v>
      </c>
      <c r="B7" s="26" t="s">
        <v>21</v>
      </c>
      <c r="C7" s="26" t="s">
        <v>22</v>
      </c>
    </row>
    <row r="8" spans="1:11" ht="26.25" thickBot="1" x14ac:dyDescent="0.3">
      <c r="A8" s="27" t="s">
        <v>19</v>
      </c>
      <c r="B8" s="43" t="s">
        <v>66</v>
      </c>
      <c r="C8" s="28">
        <f>'Tabela 1'!H25</f>
        <v>0</v>
      </c>
    </row>
    <row r="9" spans="1:11" ht="26.25" thickBot="1" x14ac:dyDescent="0.3">
      <c r="A9" s="27" t="s">
        <v>21</v>
      </c>
      <c r="B9" s="43" t="s">
        <v>67</v>
      </c>
      <c r="C9" s="28">
        <f>'Tabela 2'!H15</f>
        <v>0</v>
      </c>
    </row>
    <row r="10" spans="1:11" ht="26.25" thickBot="1" x14ac:dyDescent="0.3">
      <c r="A10" s="27" t="s">
        <v>22</v>
      </c>
      <c r="B10" s="43" t="s">
        <v>91</v>
      </c>
      <c r="C10" s="28">
        <f>'Tabela 3'!G16</f>
        <v>0</v>
      </c>
    </row>
    <row r="11" spans="1:11" ht="26.25" thickBot="1" x14ac:dyDescent="0.3">
      <c r="A11" s="27" t="s">
        <v>23</v>
      </c>
      <c r="B11" s="43" t="s">
        <v>68</v>
      </c>
      <c r="C11" s="28">
        <f>'Tabela 4'!G17</f>
        <v>0</v>
      </c>
    </row>
    <row r="12" spans="1:11" ht="15.75" thickBot="1" x14ac:dyDescent="0.3">
      <c r="A12" s="27" t="s">
        <v>24</v>
      </c>
      <c r="B12" s="43" t="s">
        <v>69</v>
      </c>
      <c r="C12" s="28">
        <f>'Tabela 5'!G17</f>
        <v>0</v>
      </c>
    </row>
    <row r="13" spans="1:11" ht="15.75" thickBot="1" x14ac:dyDescent="0.3">
      <c r="A13" s="27" t="s">
        <v>25</v>
      </c>
      <c r="B13" s="43" t="s">
        <v>70</v>
      </c>
      <c r="C13" s="28">
        <f>'Tabela 6'!F10</f>
        <v>0</v>
      </c>
    </row>
    <row r="14" spans="1:11" ht="15.75" thickBot="1" x14ac:dyDescent="0.3">
      <c r="A14" s="31" t="s">
        <v>71</v>
      </c>
      <c r="B14" s="32" t="s">
        <v>29</v>
      </c>
      <c r="C14" s="33">
        <f>SUM(C8:C13)</f>
        <v>0</v>
      </c>
    </row>
    <row r="18" spans="4:6" ht="15" customHeight="1" x14ac:dyDescent="0.25">
      <c r="D18" s="73" t="s">
        <v>87</v>
      </c>
      <c r="E18" s="73"/>
      <c r="F18" s="73"/>
    </row>
    <row r="19" spans="4:6" ht="39" customHeight="1" x14ac:dyDescent="0.25">
      <c r="D19" s="73"/>
      <c r="E19" s="73"/>
      <c r="F19" s="73"/>
    </row>
  </sheetData>
  <mergeCells count="2">
    <mergeCell ref="A3:H4"/>
    <mergeCell ref="D18:F19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5</vt:i4>
      </vt:variant>
    </vt:vector>
  </HeadingPairs>
  <TitlesOfParts>
    <vt:vector size="12" baseType="lpstr">
      <vt:lpstr>Tabela 1</vt:lpstr>
      <vt:lpstr>Tabela 2</vt:lpstr>
      <vt:lpstr>Tabela 3</vt:lpstr>
      <vt:lpstr>Tabela 4</vt:lpstr>
      <vt:lpstr>Tabela 5</vt:lpstr>
      <vt:lpstr>Tabela 6</vt:lpstr>
      <vt:lpstr>Tabela 7</vt:lpstr>
      <vt:lpstr>'Tabela 3'!_Hlk94012140</vt:lpstr>
      <vt:lpstr>'Tabela 7'!_Hlk94017280</vt:lpstr>
      <vt:lpstr>'Tabela 1'!_Hlk94017521</vt:lpstr>
      <vt:lpstr>'Tabela 1'!_Hlk94017566</vt:lpstr>
      <vt:lpstr>'Tabela 1'!_Hlk94017608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Emilia Jackowska</cp:lastModifiedBy>
  <dcterms:created xsi:type="dcterms:W3CDTF">2022-02-23T15:33:18Z</dcterms:created>
  <dcterms:modified xsi:type="dcterms:W3CDTF">2023-07-18T10:10:42Z</dcterms:modified>
</cp:coreProperties>
</file>