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4F45E0FA-0257-4EBB-8FEE-33171489B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Arkusz1!$A$1:$G$51</definedName>
  </definedNames>
  <calcPr calcId="191029"/>
</workbook>
</file>

<file path=xl/calcChain.xml><?xml version="1.0" encoding="utf-8"?>
<calcChain xmlns="http://schemas.openxmlformats.org/spreadsheetml/2006/main">
  <c r="E16" i="1" l="1"/>
  <c r="E14" i="1"/>
  <c r="E29" i="1"/>
  <c r="E35" i="1"/>
  <c r="E33" i="1"/>
  <c r="E21" i="1"/>
  <c r="E24" i="1"/>
  <c r="E20" i="1"/>
  <c r="E18" i="1"/>
  <c r="E10" i="1"/>
  <c r="E8" i="1"/>
</calcChain>
</file>

<file path=xl/sharedStrings.xml><?xml version="1.0" encoding="utf-8"?>
<sst xmlns="http://schemas.openxmlformats.org/spreadsheetml/2006/main" count="173" uniqueCount="90">
  <si>
    <t>Nr poz.</t>
  </si>
  <si>
    <t>Numer Specyfikacji Technicznej</t>
  </si>
  <si>
    <t>Opis pozycji przedmiaru</t>
  </si>
  <si>
    <t>Cena jedn. (PLN)</t>
  </si>
  <si>
    <t>Wartość (PLN)</t>
  </si>
  <si>
    <t>D.01.00.00</t>
  </si>
  <si>
    <t>ROBOTY PRZYGOTOWAWCZE</t>
  </si>
  <si>
    <t>X</t>
  </si>
  <si>
    <t>x</t>
  </si>
  <si>
    <r>
      <t>m</t>
    </r>
    <r>
      <rPr>
        <vertAlign val="superscript"/>
        <sz val="8"/>
        <color theme="1"/>
        <rFont val="Arial"/>
        <family val="2"/>
        <charset val="238"/>
      </rPr>
      <t>2</t>
    </r>
  </si>
  <si>
    <t>D.01.02.04</t>
  </si>
  <si>
    <t>Rozbiórka elementów dróg i ulic</t>
  </si>
  <si>
    <t>4.</t>
  </si>
  <si>
    <t>8.</t>
  </si>
  <si>
    <t>m</t>
  </si>
  <si>
    <t>D.04.00.00</t>
  </si>
  <si>
    <t>PODBUDOWY</t>
  </si>
  <si>
    <t>D.04.01.01</t>
  </si>
  <si>
    <t xml:space="preserve">Koryto wraz z profilowaniem i zagęszczaniem podłoża </t>
  </si>
  <si>
    <t>D-06.00.00</t>
  </si>
  <si>
    <t>ROBOTY WYKOŃCZENIOWE</t>
  </si>
  <si>
    <t>D-06.01.01</t>
  </si>
  <si>
    <t>Umocnienie powierzchniowe terenu</t>
  </si>
  <si>
    <t>D-08.00.00</t>
  </si>
  <si>
    <t>ELEMENTY ULIC</t>
  </si>
  <si>
    <t>D-08.01.01</t>
  </si>
  <si>
    <t>Krawężniki betonowe</t>
  </si>
  <si>
    <t>Ilość jedn.</t>
  </si>
  <si>
    <t>Łączna wartość (netto) :</t>
  </si>
  <si>
    <t>11.</t>
  </si>
  <si>
    <t>16.</t>
  </si>
  <si>
    <t>1.</t>
  </si>
  <si>
    <t>5.</t>
  </si>
  <si>
    <t>7.</t>
  </si>
  <si>
    <t>10.</t>
  </si>
  <si>
    <t>15.</t>
  </si>
  <si>
    <t>Jedn.</t>
  </si>
  <si>
    <t>Podbudowa z mieszanki niezwiązanej kruszywa stabilizowana mechanicznie</t>
  </si>
  <si>
    <t>D.04.04.02</t>
  </si>
  <si>
    <t>D-04.04.02</t>
  </si>
  <si>
    <t>D.01.02.01</t>
  </si>
  <si>
    <t>Odtworzenie trasy i punktów wysokościowych</t>
  </si>
  <si>
    <t xml:space="preserve">Odtworzenie trasy i punktów wysokościowych przy liniowych robotach drogowych                                     </t>
  </si>
  <si>
    <t>km</t>
  </si>
  <si>
    <t>NAWIERZCHNIE</t>
  </si>
  <si>
    <t>D-05.00.00</t>
  </si>
  <si>
    <t>D-05.03.23</t>
  </si>
  <si>
    <t>Humusowanie z obsianiem nasionami traw, grubość warstwy humusu 10cm.</t>
  </si>
  <si>
    <t>D-05.03.05</t>
  </si>
  <si>
    <t>Nawierzchnia z betonu asfaltowego - warstwa ścieralna</t>
  </si>
  <si>
    <t>D-05.03.11</t>
  </si>
  <si>
    <t>Wykonanie warstwy ścieralnej AC11S na asfalcie 50/70, grubość warstwy 5cm.</t>
  </si>
  <si>
    <t>D-04.03.01a</t>
  </si>
  <si>
    <t>Połączenie międzywarstwowe nawierzchni drogowej emulsją asfaltową</t>
  </si>
  <si>
    <t>Mechaniczne oczyszczenie i skropienie emulsją asfaltową warstw konstrukcyjnych niebitumicznych</t>
  </si>
  <si>
    <t>Rozebranie nawierzchni z kruszywa (częściowo materiał z frezowania naw. z asfaltobetonu)</t>
  </si>
  <si>
    <t>Wykonanie podbudowy z mieszanki kruszywa niezwiązanego o uziarnieniu 0/31,5; gr. w-wy 5cm.</t>
  </si>
  <si>
    <t>D-06.03.01</t>
  </si>
  <si>
    <t>Ścinanie i uzupełnienie poboczy</t>
  </si>
  <si>
    <t>Uzupełnienie poboczy mechanicznie (materiał z rozbiórki nawierzchni), śr. grubość warstwy 10cm</t>
  </si>
  <si>
    <t>Ustawienie krawężników betonowych o wymiarach 12x25 (opornik) wraz z wykonaniem ławy betonowej z betonu C12/15</t>
  </si>
  <si>
    <t>Profilowanie i zagęszczenie podłoża pod warstwy konstrukcyjne nawierzchni wykonane mechanicznie w gruncie kat. II-IV. (jezdnia ul. Osadnicza i Chorągwiana)</t>
  </si>
  <si>
    <t>Wykonanie podbudowy z mieszanki kruszywa niezwiązanego o uziarnieniu 0/31,5; gr. w-wy 20cm</t>
  </si>
  <si>
    <t>Regulacja urządzeń obcych</t>
  </si>
  <si>
    <t>Regulacja zaworów</t>
  </si>
  <si>
    <t>Regulacja studni</t>
  </si>
  <si>
    <t>szt.</t>
  </si>
  <si>
    <t>Cięcie nawierzchni bitumicznej</t>
  </si>
  <si>
    <t>mb</t>
  </si>
  <si>
    <t>Cięcie nawierzchni bitumicznej na grubość 5cm</t>
  </si>
  <si>
    <t>Koryta wykonywane mechanicznie w gruncie kat. II-IV na całej szerokości jezdni, gł. koryta 20cm (poszerzenia)</t>
  </si>
  <si>
    <t>2.</t>
  </si>
  <si>
    <t>3.</t>
  </si>
  <si>
    <t>m3</t>
  </si>
  <si>
    <t>Wywiezienie urobku z frezowania z terenu rozbiórki przy mechanicznym zładowaniu i wyładowaniu samochodem samowyładowczym na odległość 9km</t>
  </si>
  <si>
    <t>Roboty ziemne wykonywane koparkami podsiębiernymi 0,60 m3 w ziemi kat. I-III uprzednio zmagazynowanej w hałdach z transportem urobku samochodami samowyładowczymi na odległość 10 km- wywóz urobku z korytowania</t>
  </si>
  <si>
    <t>6.</t>
  </si>
  <si>
    <t>9.</t>
  </si>
  <si>
    <t>12.</t>
  </si>
  <si>
    <t>13.</t>
  </si>
  <si>
    <t>14.</t>
  </si>
  <si>
    <t>TABELA ELEMENTÓW ROZLICZENIOWYCH                ZAŁĄCZNIK NR 2B DO SWZ</t>
  </si>
  <si>
    <t>Część II pn.: „PRZEBUDOWA UL. CHORĄGWIANEJ”</t>
  </si>
  <si>
    <t>Podatek VAT (23%):</t>
  </si>
  <si>
    <t xml:space="preserve">....................................……..……               ………..………………………………………………..…………………………….                                                                                                                                    </t>
  </si>
  <si>
    <t xml:space="preserve">         (miejscowość, data)                         Dokument może być podpisany wedle wyboru Wykonawcy</t>
  </si>
  <si>
    <t xml:space="preserve">                                                                       podpisem zaufanym lub podpisem osobistym</t>
  </si>
  <si>
    <t xml:space="preserve">                                                                        kwalifikowanym podpisem elektronicznym,</t>
  </si>
  <si>
    <t xml:space="preserve">                                                                                    przez wykonawcę</t>
  </si>
  <si>
    <t>Łączna wartość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</si>
</sst>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5" fillId="0" borderId="0" xfId="0" applyFont="1"/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4" fontId="3" fillId="0" borderId="8" xfId="0" applyNumberFormat="1" applyFont="1" applyBorder="1" applyAlignment="1">
      <alignment wrapText="1"/>
    </xf>
    <xf numFmtId="4" fontId="3" fillId="0" borderId="8" xfId="0" applyNumberFormat="1" applyFont="1" applyBorder="1" applyAlignment="1">
      <alignment horizontal="right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wrapText="1"/>
    </xf>
    <xf numFmtId="4" fontId="11" fillId="0" borderId="19" xfId="0" applyNumberFormat="1" applyFont="1" applyBorder="1"/>
    <xf numFmtId="0" fontId="6" fillId="0" borderId="7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zoomScale="130" zoomScaleNormal="120" zoomScaleSheetLayoutView="130" workbookViewId="0">
      <selection activeCell="D42" sqref="D42"/>
    </sheetView>
  </sheetViews>
  <sheetFormatPr defaultRowHeight="15" x14ac:dyDescent="0.25"/>
  <cols>
    <col min="1" max="1" width="7.28515625" customWidth="1"/>
    <col min="3" max="3" width="41.140625" customWidth="1"/>
    <col min="4" max="5" width="7.42578125" customWidth="1"/>
    <col min="6" max="6" width="6.7109375" customWidth="1"/>
    <col min="7" max="7" width="10" customWidth="1"/>
  </cols>
  <sheetData>
    <row r="1" spans="1:8" ht="15.75" x14ac:dyDescent="0.25">
      <c r="A1" s="71" t="s">
        <v>81</v>
      </c>
      <c r="B1" s="71"/>
      <c r="C1" s="71"/>
      <c r="D1" s="71"/>
      <c r="E1" s="71"/>
      <c r="F1" s="71"/>
      <c r="G1" s="71"/>
    </row>
    <row r="2" spans="1:8" ht="35.25" customHeight="1" thickBot="1" x14ac:dyDescent="0.3">
      <c r="A2" s="72" t="s">
        <v>82</v>
      </c>
      <c r="B2" s="73"/>
      <c r="C2" s="73"/>
      <c r="D2" s="73"/>
      <c r="E2" s="73"/>
      <c r="F2" s="73"/>
      <c r="G2" s="73"/>
    </row>
    <row r="3" spans="1:8" ht="15.75" customHeight="1" x14ac:dyDescent="0.25">
      <c r="A3" s="67" t="s">
        <v>0</v>
      </c>
      <c r="B3" s="74" t="s">
        <v>1</v>
      </c>
      <c r="C3" s="74" t="s">
        <v>2</v>
      </c>
      <c r="D3" s="74" t="s">
        <v>36</v>
      </c>
      <c r="E3" s="74" t="s">
        <v>27</v>
      </c>
      <c r="F3" s="74" t="s">
        <v>3</v>
      </c>
      <c r="G3" s="69" t="s">
        <v>4</v>
      </c>
    </row>
    <row r="4" spans="1:8" ht="15.75" thickBot="1" x14ac:dyDescent="0.3">
      <c r="A4" s="68"/>
      <c r="B4" s="75"/>
      <c r="C4" s="75"/>
      <c r="D4" s="75"/>
      <c r="E4" s="75"/>
      <c r="F4" s="75"/>
      <c r="G4" s="70"/>
    </row>
    <row r="5" spans="1:8" s="50" customFormat="1" ht="15.75" thickBot="1" x14ac:dyDescent="0.3">
      <c r="A5" s="47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9">
        <v>7</v>
      </c>
      <c r="H5" s="20"/>
    </row>
    <row r="6" spans="1:8" s="20" customFormat="1" x14ac:dyDescent="0.25">
      <c r="A6" s="39"/>
      <c r="B6" s="40" t="s">
        <v>5</v>
      </c>
      <c r="C6" s="41" t="s">
        <v>6</v>
      </c>
      <c r="D6" s="40" t="s">
        <v>7</v>
      </c>
      <c r="E6" s="40" t="s">
        <v>7</v>
      </c>
      <c r="F6" s="40" t="s">
        <v>7</v>
      </c>
      <c r="G6" s="42" t="s">
        <v>7</v>
      </c>
    </row>
    <row r="7" spans="1:8" s="19" customFormat="1" ht="11.25" x14ac:dyDescent="0.2">
      <c r="A7" s="27"/>
      <c r="B7" s="1" t="s">
        <v>40</v>
      </c>
      <c r="C7" s="2" t="s">
        <v>41</v>
      </c>
      <c r="D7" s="3"/>
      <c r="E7" s="3"/>
      <c r="F7" s="3"/>
      <c r="G7" s="22"/>
    </row>
    <row r="8" spans="1:8" ht="23.25" x14ac:dyDescent="0.25">
      <c r="A8" s="28" t="s">
        <v>31</v>
      </c>
      <c r="B8" s="8" t="s">
        <v>40</v>
      </c>
      <c r="C8" s="4" t="s">
        <v>42</v>
      </c>
      <c r="D8" s="9" t="s">
        <v>43</v>
      </c>
      <c r="E8" s="7">
        <f>0.04915+0.34172</f>
        <v>0.39087000000000005</v>
      </c>
      <c r="F8" s="7"/>
      <c r="G8" s="23"/>
    </row>
    <row r="9" spans="1:8" s="19" customFormat="1" x14ac:dyDescent="0.25">
      <c r="A9" s="27"/>
      <c r="B9" s="1" t="s">
        <v>10</v>
      </c>
      <c r="C9" s="2" t="s">
        <v>11</v>
      </c>
      <c r="D9" s="3" t="s">
        <v>8</v>
      </c>
      <c r="E9" s="3" t="s">
        <v>8</v>
      </c>
      <c r="F9" s="3" t="s">
        <v>8</v>
      </c>
      <c r="G9" s="22" t="s">
        <v>8</v>
      </c>
      <c r="H9"/>
    </row>
    <row r="10" spans="1:8" ht="22.5" x14ac:dyDescent="0.25">
      <c r="A10" s="28" t="s">
        <v>71</v>
      </c>
      <c r="B10" s="8" t="s">
        <v>10</v>
      </c>
      <c r="C10" s="46" t="s">
        <v>55</v>
      </c>
      <c r="D10" s="9" t="s">
        <v>9</v>
      </c>
      <c r="E10" s="12">
        <f>(49.15+341.72)*2*0.2+1587.34</f>
        <v>1743.6879999999999</v>
      </c>
      <c r="F10" s="12"/>
      <c r="G10" s="23"/>
    </row>
    <row r="11" spans="1:8" ht="33.75" x14ac:dyDescent="0.25">
      <c r="A11" s="28" t="s">
        <v>72</v>
      </c>
      <c r="B11" s="8" t="s">
        <v>10</v>
      </c>
      <c r="C11" s="33" t="s">
        <v>74</v>
      </c>
      <c r="D11" s="9" t="s">
        <v>73</v>
      </c>
      <c r="E11" s="12">
        <v>35.43</v>
      </c>
      <c r="F11" s="12"/>
      <c r="G11" s="23"/>
    </row>
    <row r="12" spans="1:8" ht="15.75" customHeight="1" x14ac:dyDescent="0.25">
      <c r="A12" s="26"/>
      <c r="B12" s="16" t="s">
        <v>15</v>
      </c>
      <c r="C12" s="17" t="s">
        <v>16</v>
      </c>
      <c r="D12" s="16" t="s">
        <v>7</v>
      </c>
      <c r="E12" s="16" t="s">
        <v>7</v>
      </c>
      <c r="F12" s="16" t="s">
        <v>7</v>
      </c>
      <c r="G12" s="21" t="s">
        <v>7</v>
      </c>
    </row>
    <row r="13" spans="1:8" s="19" customFormat="1" ht="23.25" x14ac:dyDescent="0.25">
      <c r="A13" s="27"/>
      <c r="B13" s="1" t="s">
        <v>17</v>
      </c>
      <c r="C13" s="2" t="s">
        <v>18</v>
      </c>
      <c r="D13" s="3" t="s">
        <v>8</v>
      </c>
      <c r="E13" s="3" t="s">
        <v>8</v>
      </c>
      <c r="F13" s="3" t="s">
        <v>8</v>
      </c>
      <c r="G13" s="22" t="s">
        <v>8</v>
      </c>
      <c r="H13"/>
    </row>
    <row r="14" spans="1:8" ht="23.25" x14ac:dyDescent="0.25">
      <c r="A14" s="28" t="s">
        <v>12</v>
      </c>
      <c r="B14" s="8" t="s">
        <v>17</v>
      </c>
      <c r="C14" s="4" t="s">
        <v>70</v>
      </c>
      <c r="D14" s="9" t="s">
        <v>9</v>
      </c>
      <c r="E14" s="7">
        <f>1.2*(25.68+21.39+18.75+28.4+34.99+18.43)</f>
        <v>177.16800000000001</v>
      </c>
      <c r="F14" s="12"/>
      <c r="G14" s="23"/>
    </row>
    <row r="15" spans="1:8" ht="57" x14ac:dyDescent="0.25">
      <c r="A15" s="28" t="s">
        <v>32</v>
      </c>
      <c r="B15" s="8" t="s">
        <v>17</v>
      </c>
      <c r="C15" s="4" t="s">
        <v>75</v>
      </c>
      <c r="D15" s="9" t="s">
        <v>73</v>
      </c>
      <c r="E15" s="7">
        <v>35.433999999999997</v>
      </c>
      <c r="F15" s="12"/>
      <c r="G15" s="23"/>
    </row>
    <row r="16" spans="1:8" ht="34.5" x14ac:dyDescent="0.25">
      <c r="A16" s="28" t="s">
        <v>76</v>
      </c>
      <c r="B16" s="8" t="s">
        <v>17</v>
      </c>
      <c r="C16" s="5" t="s">
        <v>61</v>
      </c>
      <c r="D16" s="9" t="s">
        <v>9</v>
      </c>
      <c r="E16" s="12">
        <f>(49.15+341.72)*2*0.2+1587.34-25.68-21.39-18.75-28.4-34.99-18.43</f>
        <v>1596.0479999999995</v>
      </c>
      <c r="F16" s="7"/>
      <c r="G16" s="24"/>
    </row>
    <row r="17" spans="1:8" ht="22.5" x14ac:dyDescent="0.25">
      <c r="A17" s="28"/>
      <c r="B17" s="34" t="s">
        <v>52</v>
      </c>
      <c r="C17" s="37" t="s">
        <v>53</v>
      </c>
      <c r="D17" s="3" t="s">
        <v>8</v>
      </c>
      <c r="E17" s="3" t="s">
        <v>8</v>
      </c>
      <c r="F17" s="3" t="s">
        <v>8</v>
      </c>
      <c r="G17" s="22" t="s">
        <v>8</v>
      </c>
    </row>
    <row r="18" spans="1:8" ht="23.25" x14ac:dyDescent="0.25">
      <c r="A18" s="28" t="s">
        <v>33</v>
      </c>
      <c r="B18" s="36" t="s">
        <v>52</v>
      </c>
      <c r="C18" s="4" t="s">
        <v>54</v>
      </c>
      <c r="D18" s="9" t="s">
        <v>9</v>
      </c>
      <c r="E18" s="7">
        <f>(49.15+341.72)*2*0.1+1587.34</f>
        <v>1665.5139999999999</v>
      </c>
      <c r="F18" s="7"/>
      <c r="G18" s="24"/>
    </row>
    <row r="19" spans="1:8" s="19" customFormat="1" ht="23.25" x14ac:dyDescent="0.25">
      <c r="A19" s="27"/>
      <c r="B19" s="1" t="s">
        <v>38</v>
      </c>
      <c r="C19" s="2" t="s">
        <v>37</v>
      </c>
      <c r="D19" s="3" t="s">
        <v>8</v>
      </c>
      <c r="E19" s="3" t="s">
        <v>8</v>
      </c>
      <c r="F19" s="3" t="s">
        <v>8</v>
      </c>
      <c r="G19" s="22" t="s">
        <v>8</v>
      </c>
      <c r="H19"/>
    </row>
    <row r="20" spans="1:8" ht="23.25" x14ac:dyDescent="0.25">
      <c r="A20" s="28" t="s">
        <v>13</v>
      </c>
      <c r="B20" s="8" t="s">
        <v>39</v>
      </c>
      <c r="C20" s="4" t="s">
        <v>56</v>
      </c>
      <c r="D20" s="9" t="s">
        <v>9</v>
      </c>
      <c r="E20" s="12">
        <f>(49.15+341.72)*2*0.2+1587.34</f>
        <v>1743.6879999999999</v>
      </c>
      <c r="F20" s="11"/>
      <c r="G20" s="24"/>
    </row>
    <row r="21" spans="1:8" ht="23.25" x14ac:dyDescent="0.25">
      <c r="A21" s="28" t="s">
        <v>77</v>
      </c>
      <c r="B21" s="8" t="s">
        <v>39</v>
      </c>
      <c r="C21" s="4" t="s">
        <v>62</v>
      </c>
      <c r="D21" s="9" t="s">
        <v>9</v>
      </c>
      <c r="E21" s="7">
        <f>1.2*(25.68+21.39+18.75+28.4+34.99+18.43)</f>
        <v>177.16800000000001</v>
      </c>
      <c r="F21" s="7"/>
      <c r="G21" s="24"/>
    </row>
    <row r="22" spans="1:8" s="20" customFormat="1" x14ac:dyDescent="0.25">
      <c r="A22" s="26"/>
      <c r="B22" s="16" t="s">
        <v>45</v>
      </c>
      <c r="C22" s="17" t="s">
        <v>44</v>
      </c>
      <c r="D22" s="16" t="s">
        <v>7</v>
      </c>
      <c r="E22" s="16" t="s">
        <v>7</v>
      </c>
      <c r="F22" s="16" t="s">
        <v>7</v>
      </c>
      <c r="G22" s="21" t="s">
        <v>7</v>
      </c>
      <c r="H22"/>
    </row>
    <row r="23" spans="1:8" s="19" customFormat="1" ht="23.25" x14ac:dyDescent="0.25">
      <c r="A23" s="28"/>
      <c r="B23" s="1" t="s">
        <v>48</v>
      </c>
      <c r="C23" s="2" t="s">
        <v>49</v>
      </c>
      <c r="D23" s="3" t="s">
        <v>8</v>
      </c>
      <c r="E23" s="3" t="s">
        <v>8</v>
      </c>
      <c r="F23" s="3" t="s">
        <v>8</v>
      </c>
      <c r="G23" s="22" t="s">
        <v>8</v>
      </c>
      <c r="H23"/>
    </row>
    <row r="24" spans="1:8" s="20" customFormat="1" ht="22.5" x14ac:dyDescent="0.25">
      <c r="A24" s="38" t="s">
        <v>34</v>
      </c>
      <c r="B24" s="8" t="s">
        <v>48</v>
      </c>
      <c r="C24" s="33" t="s">
        <v>51</v>
      </c>
      <c r="D24" s="9" t="s">
        <v>9</v>
      </c>
      <c r="E24" s="7">
        <f>247+109+1231.34</f>
        <v>1587.34</v>
      </c>
      <c r="F24" s="11"/>
      <c r="G24" s="23"/>
      <c r="H24"/>
    </row>
    <row r="25" spans="1:8" s="20" customFormat="1" x14ac:dyDescent="0.25">
      <c r="A25" s="55"/>
      <c r="B25" s="56" t="s">
        <v>50</v>
      </c>
      <c r="C25" s="57" t="s">
        <v>63</v>
      </c>
      <c r="D25" s="58" t="s">
        <v>8</v>
      </c>
      <c r="E25" s="3" t="s">
        <v>8</v>
      </c>
      <c r="F25" s="3" t="s">
        <v>8</v>
      </c>
      <c r="G25" s="22" t="s">
        <v>8</v>
      </c>
      <c r="H25"/>
    </row>
    <row r="26" spans="1:8" s="20" customFormat="1" x14ac:dyDescent="0.25">
      <c r="A26" s="55" t="s">
        <v>29</v>
      </c>
      <c r="B26" s="59" t="s">
        <v>50</v>
      </c>
      <c r="C26" s="60" t="s">
        <v>64</v>
      </c>
      <c r="D26" s="61" t="s">
        <v>66</v>
      </c>
      <c r="E26" s="7">
        <v>18</v>
      </c>
      <c r="F26" s="11"/>
      <c r="G26" s="23"/>
      <c r="H26"/>
    </row>
    <row r="27" spans="1:8" s="20" customFormat="1" x14ac:dyDescent="0.25">
      <c r="A27" s="55" t="s">
        <v>78</v>
      </c>
      <c r="B27" s="59" t="s">
        <v>50</v>
      </c>
      <c r="C27" s="60" t="s">
        <v>65</v>
      </c>
      <c r="D27" s="61" t="s">
        <v>66</v>
      </c>
      <c r="E27" s="7">
        <v>7</v>
      </c>
      <c r="F27" s="11"/>
      <c r="G27" s="23"/>
      <c r="H27"/>
    </row>
    <row r="28" spans="1:8" s="20" customFormat="1" x14ac:dyDescent="0.25">
      <c r="A28" s="55"/>
      <c r="B28" s="56" t="s">
        <v>46</v>
      </c>
      <c r="C28" s="57" t="s">
        <v>67</v>
      </c>
      <c r="D28" s="58" t="s">
        <v>8</v>
      </c>
      <c r="E28" s="3" t="s">
        <v>8</v>
      </c>
      <c r="F28" s="3" t="s">
        <v>8</v>
      </c>
      <c r="G28" s="22" t="s">
        <v>8</v>
      </c>
      <c r="H28"/>
    </row>
    <row r="29" spans="1:8" ht="15.75" thickBot="1" x14ac:dyDescent="0.3">
      <c r="A29" s="62" t="s">
        <v>79</v>
      </c>
      <c r="B29" s="63" t="s">
        <v>46</v>
      </c>
      <c r="C29" s="64" t="s">
        <v>69</v>
      </c>
      <c r="D29" s="65" t="s">
        <v>68</v>
      </c>
      <c r="E29" s="51">
        <f>27.93+6.86</f>
        <v>34.79</v>
      </c>
      <c r="F29" s="52"/>
      <c r="G29" s="53"/>
    </row>
    <row r="30" spans="1:8" s="50" customFormat="1" ht="15.75" thickBot="1" x14ac:dyDescent="0.3">
      <c r="A30" s="47">
        <v>1</v>
      </c>
      <c r="B30" s="48">
        <v>2</v>
      </c>
      <c r="C30" s="48">
        <v>3</v>
      </c>
      <c r="D30" s="48">
        <v>4</v>
      </c>
      <c r="E30" s="48">
        <v>5</v>
      </c>
      <c r="F30" s="48">
        <v>6</v>
      </c>
      <c r="G30" s="49">
        <v>7</v>
      </c>
      <c r="H30" s="20"/>
    </row>
    <row r="31" spans="1:8" s="20" customFormat="1" x14ac:dyDescent="0.25">
      <c r="A31" s="29"/>
      <c r="B31" s="30" t="s">
        <v>19</v>
      </c>
      <c r="C31" s="31" t="s">
        <v>20</v>
      </c>
      <c r="D31" s="30" t="s">
        <v>7</v>
      </c>
      <c r="E31" s="30" t="s">
        <v>7</v>
      </c>
      <c r="F31" s="30" t="s">
        <v>7</v>
      </c>
      <c r="G31" s="32" t="s">
        <v>7</v>
      </c>
      <c r="H31"/>
    </row>
    <row r="32" spans="1:8" s="19" customFormat="1" x14ac:dyDescent="0.25">
      <c r="A32" s="27"/>
      <c r="B32" s="1" t="s">
        <v>21</v>
      </c>
      <c r="C32" s="2" t="s">
        <v>22</v>
      </c>
      <c r="D32" s="3" t="s">
        <v>8</v>
      </c>
      <c r="E32" s="3" t="s">
        <v>8</v>
      </c>
      <c r="F32" s="3" t="s">
        <v>8</v>
      </c>
      <c r="G32" s="22" t="s">
        <v>8</v>
      </c>
      <c r="H32"/>
    </row>
    <row r="33" spans="1:8" ht="23.25" x14ac:dyDescent="0.25">
      <c r="A33" s="43" t="s">
        <v>80</v>
      </c>
      <c r="B33" s="8" t="s">
        <v>21</v>
      </c>
      <c r="C33" s="4" t="s">
        <v>47</v>
      </c>
      <c r="D33" s="9" t="s">
        <v>9</v>
      </c>
      <c r="E33" s="7">
        <f>(49.15+341.72)*2*0.5</f>
        <v>390.87</v>
      </c>
      <c r="F33" s="7"/>
      <c r="G33" s="24"/>
    </row>
    <row r="34" spans="1:8" x14ac:dyDescent="0.25">
      <c r="A34" s="43"/>
      <c r="B34" s="34" t="s">
        <v>57</v>
      </c>
      <c r="C34" s="35" t="s">
        <v>58</v>
      </c>
      <c r="D34" s="3" t="s">
        <v>8</v>
      </c>
      <c r="E34" s="3" t="s">
        <v>8</v>
      </c>
      <c r="F34" s="3" t="s">
        <v>8</v>
      </c>
      <c r="G34" s="22" t="s">
        <v>8</v>
      </c>
    </row>
    <row r="35" spans="1:8" ht="22.5" x14ac:dyDescent="0.25">
      <c r="A35" s="43" t="s">
        <v>35</v>
      </c>
      <c r="B35" s="36" t="s">
        <v>57</v>
      </c>
      <c r="C35" s="33" t="s">
        <v>59</v>
      </c>
      <c r="D35" s="9" t="s">
        <v>9</v>
      </c>
      <c r="E35" s="7">
        <f>(49.15+341.72)*2*0.5</f>
        <v>390.87</v>
      </c>
      <c r="F35" s="7"/>
      <c r="G35" s="24"/>
    </row>
    <row r="36" spans="1:8" x14ac:dyDescent="0.25">
      <c r="A36" s="44"/>
      <c r="B36" s="13" t="s">
        <v>23</v>
      </c>
      <c r="C36" s="14" t="s">
        <v>24</v>
      </c>
      <c r="D36" s="15" t="s">
        <v>7</v>
      </c>
      <c r="E36" s="15" t="s">
        <v>7</v>
      </c>
      <c r="F36" s="15" t="s">
        <v>7</v>
      </c>
      <c r="G36" s="25" t="s">
        <v>7</v>
      </c>
    </row>
    <row r="37" spans="1:8" s="19" customFormat="1" x14ac:dyDescent="0.25">
      <c r="A37" s="45"/>
      <c r="B37" s="1" t="s">
        <v>25</v>
      </c>
      <c r="C37" s="2" t="s">
        <v>26</v>
      </c>
      <c r="D37" s="3" t="s">
        <v>8</v>
      </c>
      <c r="E37" s="3" t="s">
        <v>8</v>
      </c>
      <c r="F37" s="3" t="s">
        <v>8</v>
      </c>
      <c r="G37" s="22" t="s">
        <v>8</v>
      </c>
      <c r="H37"/>
    </row>
    <row r="38" spans="1:8" ht="34.5" thickBot="1" x14ac:dyDescent="0.3">
      <c r="A38" s="28" t="s">
        <v>30</v>
      </c>
      <c r="B38" s="8" t="s">
        <v>25</v>
      </c>
      <c r="C38" s="10" t="s">
        <v>60</v>
      </c>
      <c r="D38" s="9" t="s">
        <v>14</v>
      </c>
      <c r="E38" s="12">
        <v>5</v>
      </c>
      <c r="F38" s="12"/>
      <c r="G38" s="23"/>
    </row>
    <row r="39" spans="1:8" s="18" customFormat="1" ht="18" customHeight="1" thickBot="1" x14ac:dyDescent="0.25">
      <c r="A39" s="66" t="s">
        <v>28</v>
      </c>
      <c r="B39" s="66"/>
      <c r="C39" s="66"/>
      <c r="D39" s="66"/>
      <c r="E39" s="66"/>
      <c r="F39" s="66"/>
      <c r="G39" s="54"/>
    </row>
    <row r="40" spans="1:8" ht="14.25" customHeight="1" x14ac:dyDescent="0.25">
      <c r="D40" t="s">
        <v>83</v>
      </c>
    </row>
    <row r="41" spans="1:8" ht="12.75" customHeight="1" x14ac:dyDescent="0.25">
      <c r="D41" s="6" t="s">
        <v>89</v>
      </c>
    </row>
    <row r="42" spans="1:8" ht="28.5" customHeight="1" x14ac:dyDescent="0.25">
      <c r="A42" t="s">
        <v>84</v>
      </c>
    </row>
    <row r="43" spans="1:8" x14ac:dyDescent="0.25">
      <c r="A43" t="s">
        <v>85</v>
      </c>
    </row>
    <row r="44" spans="1:8" x14ac:dyDescent="0.25">
      <c r="A44" t="s">
        <v>87</v>
      </c>
    </row>
    <row r="45" spans="1:8" x14ac:dyDescent="0.25">
      <c r="A45" t="s">
        <v>86</v>
      </c>
    </row>
    <row r="46" spans="1:8" x14ac:dyDescent="0.25">
      <c r="A46" t="s">
        <v>88</v>
      </c>
    </row>
  </sheetData>
  <mergeCells count="10">
    <mergeCell ref="A39:F39"/>
    <mergeCell ref="A3:A4"/>
    <mergeCell ref="G3:G4"/>
    <mergeCell ref="A1:G1"/>
    <mergeCell ref="A2:G2"/>
    <mergeCell ref="E3:E4"/>
    <mergeCell ref="B3:B4"/>
    <mergeCell ref="C3:C4"/>
    <mergeCell ref="D3:D4"/>
    <mergeCell ref="F3:F4"/>
  </mergeCells>
  <phoneticPr fontId="15" type="noConversion"/>
  <pageMargins left="0.9055118110236221" right="0.51181102362204722" top="0.55118110236220474" bottom="0.55118110236220474" header="0.11811023622047245" footer="0.51181102362204722"/>
  <pageSetup paperSize="9" scale="98" orientation="portrait" r:id="rId1"/>
  <headerFooter>
    <oddFooter>Strona &amp;P z &amp;N</oddFooter>
  </headerFooter>
  <rowBreaks count="1" manualBreakCount="1">
    <brk id="2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2024-07-24T16:12:28Z</dcterms:modified>
</cp:coreProperties>
</file>