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gustyn3264\Desktop\2022\65-2022 materiały techniczne\"/>
    </mc:Choice>
  </mc:AlternateContent>
  <bookViews>
    <workbookView xWindow="0" yWindow="0" windowWidth="28800" windowHeight="12300" firstSheet="4" activeTab="4"/>
  </bookViews>
  <sheets>
    <sheet name="zerowe pozycje" sheetId="2" state="hidden" r:id="rId1"/>
    <sheet name="usunięte zerowe pozycje" sheetId="1" state="hidden" r:id="rId2"/>
    <sheet name="przetarg nieograniczony całość" sheetId="4" state="hidden" r:id="rId3"/>
    <sheet name="dla p. TOMKA " sheetId="8" state="hidden" r:id="rId4"/>
    <sheet name="KZŁ całość" sheetId="18" r:id="rId5"/>
  </sheets>
  <definedNames>
    <definedName name="_xlnm._FilterDatabase" localSheetId="2" hidden="1">'przetarg nieograniczony całość'!$R$76:$T$373</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8" i="18" l="1"/>
  <c r="E99" i="18"/>
  <c r="E100" i="18"/>
  <c r="E101" i="18"/>
  <c r="E102" i="18"/>
  <c r="E90" i="18" l="1"/>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H15" i="8" l="1"/>
  <c r="J15" i="8" s="1"/>
  <c r="H14" i="8"/>
  <c r="J14" i="8" s="1"/>
  <c r="H13" i="8"/>
  <c r="J13" i="8" s="1"/>
  <c r="H12" i="8"/>
  <c r="J12" i="8" s="1"/>
  <c r="H11" i="8"/>
  <c r="J11" i="8" s="1"/>
  <c r="H10" i="8"/>
  <c r="J10" i="8" s="1"/>
  <c r="H9" i="8"/>
  <c r="J9" i="8" s="1"/>
  <c r="H8" i="8"/>
  <c r="J8" i="8" s="1"/>
  <c r="H7" i="8"/>
  <c r="J7" i="8" s="1"/>
  <c r="H6" i="8"/>
  <c r="J6" i="8" s="1"/>
  <c r="H5" i="8"/>
  <c r="J5" i="8" s="1"/>
  <c r="H4" i="8"/>
  <c r="J4" i="8" s="1"/>
  <c r="H3" i="8"/>
  <c r="J3" i="8" s="1"/>
  <c r="H5" i="4"/>
  <c r="J5" i="4" s="1"/>
  <c r="H6" i="4"/>
  <c r="J6" i="4" s="1"/>
  <c r="H7" i="4"/>
  <c r="J7" i="4" s="1"/>
  <c r="H8" i="4"/>
  <c r="J8" i="4" s="1"/>
  <c r="H9" i="4"/>
  <c r="J9" i="4" s="1"/>
  <c r="H10" i="4"/>
  <c r="J10" i="4" s="1"/>
  <c r="H11" i="4"/>
  <c r="J11" i="4" s="1"/>
  <c r="H12" i="4"/>
  <c r="J12" i="4" s="1"/>
  <c r="H13" i="4"/>
  <c r="J13" i="4" s="1"/>
  <c r="H14" i="4"/>
  <c r="J14" i="4" s="1"/>
  <c r="M15" i="8" l="1"/>
  <c r="L15" i="8"/>
  <c r="M13" i="8"/>
  <c r="L13" i="8"/>
  <c r="M14" i="8"/>
  <c r="L14" i="8"/>
  <c r="M5" i="8"/>
  <c r="L5" i="8"/>
  <c r="M9" i="8"/>
  <c r="L9" i="8"/>
  <c r="M6" i="8"/>
  <c r="L6" i="8"/>
  <c r="M10" i="8"/>
  <c r="L10" i="8"/>
  <c r="M3" i="8"/>
  <c r="L3" i="8"/>
  <c r="M7" i="8"/>
  <c r="L7" i="8"/>
  <c r="M11" i="8"/>
  <c r="L11" i="8"/>
  <c r="M4" i="8"/>
  <c r="L4" i="8"/>
  <c r="M8" i="8"/>
  <c r="L8" i="8"/>
  <c r="M12" i="8"/>
  <c r="L12" i="8"/>
  <c r="L12" i="4"/>
  <c r="M12" i="4"/>
  <c r="M6" i="4"/>
  <c r="L6" i="4"/>
  <c r="L8" i="4"/>
  <c r="M8" i="4"/>
  <c r="L11" i="4"/>
  <c r="M11" i="4"/>
  <c r="L7" i="4"/>
  <c r="M7" i="4"/>
  <c r="L14" i="4"/>
  <c r="M14" i="4"/>
  <c r="M10" i="4"/>
  <c r="L10" i="4"/>
  <c r="M13" i="4"/>
  <c r="L13" i="4"/>
  <c r="L9" i="4"/>
  <c r="M9" i="4"/>
  <c r="L5" i="4"/>
  <c r="M5" i="4"/>
  <c r="H79" i="4" l="1"/>
  <c r="J79" i="4" s="1"/>
  <c r="M79" i="4" s="1"/>
  <c r="H80" i="4"/>
  <c r="J80" i="4" s="1"/>
  <c r="M80" i="4" s="1"/>
  <c r="H81" i="4"/>
  <c r="J81" i="4" s="1"/>
  <c r="M81" i="4" s="1"/>
  <c r="H82" i="4"/>
  <c r="J82" i="4" s="1"/>
  <c r="M82" i="4" s="1"/>
  <c r="H83" i="4"/>
  <c r="J83" i="4" s="1"/>
  <c r="M83" i="4" s="1"/>
  <c r="H84" i="4"/>
  <c r="J84" i="4" s="1"/>
  <c r="M84" i="4" s="1"/>
  <c r="H85" i="4"/>
  <c r="J85" i="4" s="1"/>
  <c r="M85" i="4" s="1"/>
  <c r="H86" i="4"/>
  <c r="J86" i="4" s="1"/>
  <c r="M86" i="4" s="1"/>
  <c r="H87" i="4"/>
  <c r="J87" i="4" s="1"/>
  <c r="M87" i="4" s="1"/>
  <c r="H88" i="4"/>
  <c r="J88" i="4" s="1"/>
  <c r="M88" i="4" s="1"/>
  <c r="H89" i="4"/>
  <c r="J89" i="4" s="1"/>
  <c r="M89" i="4" s="1"/>
  <c r="H90" i="4"/>
  <c r="J90" i="4" s="1"/>
  <c r="M90" i="4" s="1"/>
  <c r="H91" i="4"/>
  <c r="J91" i="4" s="1"/>
  <c r="M91" i="4" s="1"/>
  <c r="H92" i="4"/>
  <c r="J92" i="4" s="1"/>
  <c r="M92" i="4" s="1"/>
  <c r="H93" i="4"/>
  <c r="J93" i="4" s="1"/>
  <c r="M93" i="4" s="1"/>
  <c r="H94" i="4"/>
  <c r="J94" i="4" s="1"/>
  <c r="M94" i="4" s="1"/>
  <c r="H95" i="4"/>
  <c r="J95" i="4" s="1"/>
  <c r="M95" i="4" s="1"/>
  <c r="H96" i="4"/>
  <c r="J96" i="4" s="1"/>
  <c r="M96" i="4" s="1"/>
  <c r="H97" i="4"/>
  <c r="J97" i="4" s="1"/>
  <c r="M97" i="4" s="1"/>
  <c r="H98" i="4"/>
  <c r="J98" i="4" s="1"/>
  <c r="M98" i="4" s="1"/>
  <c r="H99" i="4"/>
  <c r="J99" i="4" s="1"/>
  <c r="M99" i="4" s="1"/>
  <c r="H100" i="4"/>
  <c r="J100" i="4" s="1"/>
  <c r="M100" i="4" s="1"/>
  <c r="H101" i="4"/>
  <c r="J101" i="4" s="1"/>
  <c r="M101" i="4" s="1"/>
  <c r="H102" i="4"/>
  <c r="J102" i="4" s="1"/>
  <c r="M102" i="4" s="1"/>
  <c r="H103" i="4"/>
  <c r="J103" i="4" s="1"/>
  <c r="M103" i="4" s="1"/>
  <c r="H104" i="4"/>
  <c r="J104" i="4" s="1"/>
  <c r="M104" i="4" s="1"/>
  <c r="H105" i="4"/>
  <c r="J105" i="4" s="1"/>
  <c r="M105" i="4" s="1"/>
  <c r="H106" i="4"/>
  <c r="J106" i="4" s="1"/>
  <c r="M106" i="4" s="1"/>
  <c r="H107" i="4"/>
  <c r="J107" i="4" s="1"/>
  <c r="M107" i="4" s="1"/>
  <c r="H108" i="4"/>
  <c r="J108" i="4" s="1"/>
  <c r="M108" i="4" s="1"/>
  <c r="H109" i="4"/>
  <c r="J109" i="4" s="1"/>
  <c r="M109" i="4" s="1"/>
  <c r="H110" i="4"/>
  <c r="J110" i="4" s="1"/>
  <c r="M110" i="4" s="1"/>
  <c r="H111" i="4"/>
  <c r="J111" i="4" s="1"/>
  <c r="M111" i="4" s="1"/>
  <c r="H112" i="4"/>
  <c r="J112" i="4" s="1"/>
  <c r="M112" i="4" s="1"/>
  <c r="H113" i="4"/>
  <c r="J113" i="4" s="1"/>
  <c r="M113" i="4" s="1"/>
  <c r="H114" i="4"/>
  <c r="J114" i="4" s="1"/>
  <c r="M114" i="4" s="1"/>
  <c r="H115" i="4"/>
  <c r="J115" i="4" s="1"/>
  <c r="M115" i="4" s="1"/>
  <c r="H116" i="4"/>
  <c r="J116" i="4" s="1"/>
  <c r="M116" i="4" s="1"/>
  <c r="H117" i="4"/>
  <c r="J117" i="4" s="1"/>
  <c r="M117" i="4" s="1"/>
  <c r="H118" i="4"/>
  <c r="J118" i="4" s="1"/>
  <c r="M118" i="4" s="1"/>
  <c r="H119" i="4"/>
  <c r="J119" i="4" s="1"/>
  <c r="M119" i="4" s="1"/>
  <c r="H120" i="4"/>
  <c r="J120" i="4" s="1"/>
  <c r="M120" i="4" s="1"/>
  <c r="H121" i="4"/>
  <c r="J121" i="4" s="1"/>
  <c r="M121" i="4" s="1"/>
  <c r="H122" i="4"/>
  <c r="J122" i="4" s="1"/>
  <c r="M122" i="4" s="1"/>
  <c r="H123" i="4"/>
  <c r="J123" i="4" s="1"/>
  <c r="M123" i="4" s="1"/>
  <c r="H124" i="4"/>
  <c r="J124" i="4" s="1"/>
  <c r="M124" i="4" s="1"/>
  <c r="H125" i="4"/>
  <c r="J125" i="4" s="1"/>
  <c r="M125" i="4" s="1"/>
  <c r="H126" i="4"/>
  <c r="J126" i="4" s="1"/>
  <c r="M126" i="4" s="1"/>
  <c r="H127" i="4"/>
  <c r="J127" i="4" s="1"/>
  <c r="M127" i="4" s="1"/>
  <c r="H128" i="4"/>
  <c r="J128" i="4" s="1"/>
  <c r="M128" i="4" s="1"/>
  <c r="H129" i="4"/>
  <c r="J129" i="4" s="1"/>
  <c r="M129" i="4" s="1"/>
  <c r="H130" i="4"/>
  <c r="J130" i="4" s="1"/>
  <c r="M130" i="4" s="1"/>
  <c r="H131" i="4"/>
  <c r="J131" i="4" s="1"/>
  <c r="M131" i="4" s="1"/>
  <c r="H132" i="4"/>
  <c r="J132" i="4" s="1"/>
  <c r="M132" i="4" s="1"/>
  <c r="H133" i="4"/>
  <c r="J133" i="4" s="1"/>
  <c r="M133" i="4" s="1"/>
  <c r="H134" i="4"/>
  <c r="J134" i="4" s="1"/>
  <c r="M134" i="4" s="1"/>
  <c r="H135" i="4"/>
  <c r="J135" i="4" s="1"/>
  <c r="M135" i="4" s="1"/>
  <c r="H136" i="4"/>
  <c r="J136" i="4" s="1"/>
  <c r="M136" i="4" s="1"/>
  <c r="H137" i="4"/>
  <c r="J137" i="4" s="1"/>
  <c r="M137" i="4" s="1"/>
  <c r="H138" i="4"/>
  <c r="J138" i="4" s="1"/>
  <c r="M138" i="4" s="1"/>
  <c r="H139" i="4"/>
  <c r="J139" i="4" s="1"/>
  <c r="M139" i="4" s="1"/>
  <c r="H140" i="4"/>
  <c r="J140" i="4" s="1"/>
  <c r="M140" i="4" s="1"/>
  <c r="H141" i="4"/>
  <c r="J141" i="4" s="1"/>
  <c r="M141" i="4" s="1"/>
  <c r="H142" i="4"/>
  <c r="J142" i="4" s="1"/>
  <c r="M142" i="4" s="1"/>
  <c r="H143" i="4"/>
  <c r="J143" i="4" s="1"/>
  <c r="M143" i="4" s="1"/>
  <c r="H144" i="4"/>
  <c r="J144" i="4" s="1"/>
  <c r="M144" i="4" s="1"/>
  <c r="H145" i="4"/>
  <c r="J145" i="4" s="1"/>
  <c r="M145" i="4" s="1"/>
  <c r="H146" i="4"/>
  <c r="J146" i="4" s="1"/>
  <c r="M146" i="4" s="1"/>
  <c r="H147" i="4"/>
  <c r="J147" i="4" s="1"/>
  <c r="M147" i="4" s="1"/>
  <c r="H148" i="4"/>
  <c r="J148" i="4" s="1"/>
  <c r="M148" i="4" s="1"/>
  <c r="H149" i="4"/>
  <c r="J149" i="4" s="1"/>
  <c r="M149" i="4" s="1"/>
  <c r="H150" i="4"/>
  <c r="J150" i="4" s="1"/>
  <c r="M150" i="4" s="1"/>
  <c r="H151" i="4"/>
  <c r="J151" i="4" s="1"/>
  <c r="M151" i="4" s="1"/>
  <c r="H152" i="4"/>
  <c r="J152" i="4" s="1"/>
  <c r="M152" i="4" s="1"/>
  <c r="H153" i="4"/>
  <c r="J153" i="4" s="1"/>
  <c r="M153" i="4" s="1"/>
  <c r="H154" i="4"/>
  <c r="J154" i="4" s="1"/>
  <c r="M154" i="4" s="1"/>
  <c r="H155" i="4"/>
  <c r="J155" i="4" s="1"/>
  <c r="M155" i="4" s="1"/>
  <c r="H156" i="4"/>
  <c r="J156" i="4" s="1"/>
  <c r="M156" i="4" s="1"/>
  <c r="H157" i="4"/>
  <c r="J157" i="4" s="1"/>
  <c r="M157" i="4" s="1"/>
  <c r="H158" i="4"/>
  <c r="J158" i="4" s="1"/>
  <c r="M158" i="4" s="1"/>
  <c r="H159" i="4"/>
  <c r="J159" i="4" s="1"/>
  <c r="M159" i="4" s="1"/>
  <c r="H160" i="4"/>
  <c r="J160" i="4" s="1"/>
  <c r="M160" i="4" s="1"/>
  <c r="H161" i="4"/>
  <c r="J161" i="4" s="1"/>
  <c r="M161" i="4" s="1"/>
  <c r="H162" i="4"/>
  <c r="J162" i="4" s="1"/>
  <c r="M162" i="4" s="1"/>
  <c r="H163" i="4"/>
  <c r="J163" i="4" s="1"/>
  <c r="M163" i="4" s="1"/>
  <c r="H164" i="4"/>
  <c r="J164" i="4" s="1"/>
  <c r="M164" i="4" s="1"/>
  <c r="H165" i="4"/>
  <c r="J165" i="4" s="1"/>
  <c r="M165" i="4" s="1"/>
  <c r="H166" i="4"/>
  <c r="J166" i="4" s="1"/>
  <c r="M166" i="4" s="1"/>
  <c r="H167" i="4"/>
  <c r="J167" i="4" s="1"/>
  <c r="M167" i="4" s="1"/>
  <c r="H168" i="4"/>
  <c r="J168" i="4" s="1"/>
  <c r="M168" i="4" s="1"/>
  <c r="H169" i="4"/>
  <c r="J169" i="4" s="1"/>
  <c r="M169" i="4" s="1"/>
  <c r="H170" i="4"/>
  <c r="J170" i="4" s="1"/>
  <c r="M170" i="4" s="1"/>
  <c r="H171" i="4"/>
  <c r="J171" i="4" s="1"/>
  <c r="M171" i="4" s="1"/>
  <c r="H172" i="4"/>
  <c r="J172" i="4" s="1"/>
  <c r="M172" i="4" s="1"/>
  <c r="H173" i="4"/>
  <c r="J173" i="4" s="1"/>
  <c r="M173" i="4" s="1"/>
  <c r="H174" i="4"/>
  <c r="J174" i="4" s="1"/>
  <c r="M174" i="4" s="1"/>
  <c r="H175" i="4"/>
  <c r="J175" i="4" s="1"/>
  <c r="M175" i="4" s="1"/>
  <c r="H176" i="4"/>
  <c r="J176" i="4" s="1"/>
  <c r="M176" i="4" s="1"/>
  <c r="H177" i="4"/>
  <c r="J177" i="4" s="1"/>
  <c r="M177" i="4" s="1"/>
  <c r="H178" i="4"/>
  <c r="J178" i="4" s="1"/>
  <c r="M178" i="4" s="1"/>
  <c r="H179" i="4"/>
  <c r="J179" i="4" s="1"/>
  <c r="M179" i="4" s="1"/>
  <c r="H180" i="4"/>
  <c r="J180" i="4" s="1"/>
  <c r="M180" i="4" s="1"/>
  <c r="H181" i="4"/>
  <c r="J181" i="4" s="1"/>
  <c r="M181" i="4" s="1"/>
  <c r="H182" i="4"/>
  <c r="J182" i="4" s="1"/>
  <c r="M182" i="4" s="1"/>
  <c r="H183" i="4"/>
  <c r="J183" i="4" s="1"/>
  <c r="M183" i="4" s="1"/>
  <c r="H184" i="4"/>
  <c r="J184" i="4" s="1"/>
  <c r="M184" i="4" s="1"/>
  <c r="H185" i="4"/>
  <c r="J185" i="4" s="1"/>
  <c r="M185" i="4" s="1"/>
  <c r="H186" i="4"/>
  <c r="J186" i="4" s="1"/>
  <c r="M186" i="4" s="1"/>
  <c r="H187" i="4"/>
  <c r="J187" i="4" s="1"/>
  <c r="M187" i="4" s="1"/>
  <c r="H188" i="4"/>
  <c r="J188" i="4" s="1"/>
  <c r="M188" i="4" s="1"/>
  <c r="H189" i="4"/>
  <c r="J189" i="4" s="1"/>
  <c r="M189" i="4" s="1"/>
  <c r="H190" i="4"/>
  <c r="J190" i="4" s="1"/>
  <c r="M190" i="4" s="1"/>
  <c r="H191" i="4"/>
  <c r="J191" i="4" s="1"/>
  <c r="M191" i="4" s="1"/>
  <c r="H192" i="4"/>
  <c r="J192" i="4" s="1"/>
  <c r="M192" i="4" s="1"/>
  <c r="H193" i="4"/>
  <c r="J193" i="4" s="1"/>
  <c r="M193" i="4" s="1"/>
  <c r="H194" i="4"/>
  <c r="J194" i="4" s="1"/>
  <c r="M194" i="4" s="1"/>
  <c r="H195" i="4"/>
  <c r="J195" i="4" s="1"/>
  <c r="M195" i="4" s="1"/>
  <c r="H196" i="4"/>
  <c r="J196" i="4" s="1"/>
  <c r="M196" i="4" s="1"/>
  <c r="H197" i="4"/>
  <c r="J197" i="4" s="1"/>
  <c r="M197" i="4" s="1"/>
  <c r="H198" i="4"/>
  <c r="J198" i="4" s="1"/>
  <c r="M198" i="4" s="1"/>
  <c r="H199" i="4"/>
  <c r="J199" i="4" s="1"/>
  <c r="M199" i="4" s="1"/>
  <c r="H200" i="4"/>
  <c r="J200" i="4" s="1"/>
  <c r="M200" i="4" s="1"/>
  <c r="H201" i="4"/>
  <c r="J201" i="4" s="1"/>
  <c r="M201" i="4" s="1"/>
  <c r="H202" i="4"/>
  <c r="J202" i="4" s="1"/>
  <c r="M202" i="4" s="1"/>
  <c r="H203" i="4"/>
  <c r="J203" i="4" s="1"/>
  <c r="M203" i="4" s="1"/>
  <c r="H204" i="4"/>
  <c r="J204" i="4" s="1"/>
  <c r="M204" i="4" s="1"/>
  <c r="H205" i="4"/>
  <c r="J205" i="4" s="1"/>
  <c r="M205" i="4" s="1"/>
  <c r="H206" i="4"/>
  <c r="J206" i="4" s="1"/>
  <c r="M206" i="4" s="1"/>
  <c r="H207" i="4"/>
  <c r="J207" i="4" s="1"/>
  <c r="M207" i="4" s="1"/>
  <c r="H208" i="4"/>
  <c r="J208" i="4" s="1"/>
  <c r="M208" i="4" s="1"/>
  <c r="H209" i="4"/>
  <c r="J209" i="4" s="1"/>
  <c r="M209" i="4" s="1"/>
  <c r="H210" i="4"/>
  <c r="J210" i="4" s="1"/>
  <c r="M210" i="4" s="1"/>
  <c r="H211" i="4"/>
  <c r="J211" i="4" s="1"/>
  <c r="M211" i="4" s="1"/>
  <c r="H212" i="4"/>
  <c r="J212" i="4" s="1"/>
  <c r="M212" i="4" s="1"/>
  <c r="H213" i="4"/>
  <c r="J213" i="4" s="1"/>
  <c r="M213" i="4" s="1"/>
  <c r="H214" i="4"/>
  <c r="J214" i="4" s="1"/>
  <c r="M214" i="4" s="1"/>
  <c r="H215" i="4"/>
  <c r="J215" i="4" s="1"/>
  <c r="M215" i="4" s="1"/>
  <c r="H216" i="4"/>
  <c r="J216" i="4" s="1"/>
  <c r="M216" i="4" s="1"/>
  <c r="H217" i="4"/>
  <c r="J217" i="4" s="1"/>
  <c r="M217" i="4" s="1"/>
  <c r="H218" i="4"/>
  <c r="J218" i="4" s="1"/>
  <c r="M218" i="4" s="1"/>
  <c r="H219" i="4"/>
  <c r="J219" i="4" s="1"/>
  <c r="M219" i="4" s="1"/>
  <c r="H220" i="4"/>
  <c r="J220" i="4" s="1"/>
  <c r="M220" i="4" s="1"/>
  <c r="H221" i="4"/>
  <c r="J221" i="4" s="1"/>
  <c r="M221" i="4" s="1"/>
  <c r="H222" i="4"/>
  <c r="J222" i="4" s="1"/>
  <c r="M222" i="4" s="1"/>
  <c r="H223" i="4"/>
  <c r="J223" i="4" s="1"/>
  <c r="M223" i="4" s="1"/>
  <c r="H224" i="4"/>
  <c r="J224" i="4" s="1"/>
  <c r="M224" i="4" s="1"/>
  <c r="H225" i="4"/>
  <c r="J225" i="4" s="1"/>
  <c r="M225" i="4" s="1"/>
  <c r="H226" i="4"/>
  <c r="J226" i="4" s="1"/>
  <c r="M226" i="4" s="1"/>
  <c r="H227" i="4"/>
  <c r="J227" i="4" s="1"/>
  <c r="M227" i="4" s="1"/>
  <c r="H228" i="4"/>
  <c r="J228" i="4" s="1"/>
  <c r="M228" i="4" s="1"/>
  <c r="H229" i="4"/>
  <c r="J229" i="4" s="1"/>
  <c r="M229" i="4" s="1"/>
  <c r="H230" i="4"/>
  <c r="J230" i="4" s="1"/>
  <c r="M230" i="4" s="1"/>
  <c r="H231" i="4"/>
  <c r="J231" i="4" s="1"/>
  <c r="M231" i="4" s="1"/>
  <c r="H232" i="4"/>
  <c r="J232" i="4" s="1"/>
  <c r="M232" i="4" s="1"/>
  <c r="H233" i="4"/>
  <c r="J233" i="4" s="1"/>
  <c r="M233" i="4" s="1"/>
  <c r="H234" i="4"/>
  <c r="J234" i="4" s="1"/>
  <c r="M234" i="4" s="1"/>
  <c r="H235" i="4"/>
  <c r="J235" i="4" s="1"/>
  <c r="M235" i="4" s="1"/>
  <c r="H236" i="4"/>
  <c r="J236" i="4" s="1"/>
  <c r="M236" i="4" s="1"/>
  <c r="H237" i="4"/>
  <c r="J237" i="4" s="1"/>
  <c r="M237" i="4" s="1"/>
  <c r="H238" i="4"/>
  <c r="J238" i="4" s="1"/>
  <c r="M238" i="4" s="1"/>
  <c r="H239" i="4"/>
  <c r="J239" i="4" s="1"/>
  <c r="M239" i="4" s="1"/>
  <c r="H240" i="4"/>
  <c r="J240" i="4" s="1"/>
  <c r="M240" i="4" s="1"/>
  <c r="H241" i="4"/>
  <c r="J241" i="4" s="1"/>
  <c r="M241" i="4" s="1"/>
  <c r="H242" i="4"/>
  <c r="J242" i="4" s="1"/>
  <c r="M242" i="4" s="1"/>
  <c r="H243" i="4"/>
  <c r="J243" i="4" s="1"/>
  <c r="M243" i="4" s="1"/>
  <c r="H244" i="4"/>
  <c r="J244" i="4" s="1"/>
  <c r="M244" i="4" s="1"/>
  <c r="H245" i="4"/>
  <c r="J245" i="4" s="1"/>
  <c r="M245" i="4" s="1"/>
  <c r="H246" i="4"/>
  <c r="J246" i="4" s="1"/>
  <c r="M246" i="4" s="1"/>
  <c r="H247" i="4"/>
  <c r="J247" i="4" s="1"/>
  <c r="M247" i="4" s="1"/>
  <c r="H248" i="4"/>
  <c r="J248" i="4" s="1"/>
  <c r="M248" i="4" s="1"/>
  <c r="H249" i="4"/>
  <c r="J249" i="4" s="1"/>
  <c r="M249" i="4" s="1"/>
  <c r="H250" i="4"/>
  <c r="J250" i="4" s="1"/>
  <c r="M250" i="4" s="1"/>
  <c r="H251" i="4"/>
  <c r="J251" i="4" s="1"/>
  <c r="M251" i="4" s="1"/>
  <c r="H252" i="4"/>
  <c r="J252" i="4" s="1"/>
  <c r="M252" i="4" s="1"/>
  <c r="H253" i="4"/>
  <c r="J253" i="4" s="1"/>
  <c r="M253" i="4" s="1"/>
  <c r="H254" i="4"/>
  <c r="J254" i="4" s="1"/>
  <c r="M254" i="4" s="1"/>
  <c r="H255" i="4"/>
  <c r="J255" i="4" s="1"/>
  <c r="M255" i="4" s="1"/>
  <c r="H256" i="4"/>
  <c r="J256" i="4" s="1"/>
  <c r="M256" i="4" s="1"/>
  <c r="H257" i="4"/>
  <c r="J257" i="4" s="1"/>
  <c r="M257" i="4" s="1"/>
  <c r="H258" i="4"/>
  <c r="J258" i="4" s="1"/>
  <c r="M258" i="4" s="1"/>
  <c r="H259" i="4"/>
  <c r="J259" i="4" s="1"/>
  <c r="M259" i="4" s="1"/>
  <c r="H260" i="4"/>
  <c r="J260" i="4" s="1"/>
  <c r="M260" i="4" s="1"/>
  <c r="H261" i="4"/>
  <c r="J261" i="4" s="1"/>
  <c r="M261" i="4" s="1"/>
  <c r="H262" i="4"/>
  <c r="J262" i="4" s="1"/>
  <c r="M262" i="4" s="1"/>
  <c r="H263" i="4"/>
  <c r="J263" i="4" s="1"/>
  <c r="M263" i="4" s="1"/>
  <c r="H264" i="4"/>
  <c r="J264" i="4" s="1"/>
  <c r="M264" i="4" s="1"/>
  <c r="H265" i="4"/>
  <c r="J265" i="4" s="1"/>
  <c r="M265" i="4" s="1"/>
  <c r="H266" i="4"/>
  <c r="J266" i="4" s="1"/>
  <c r="M266" i="4" s="1"/>
  <c r="H267" i="4"/>
  <c r="J267" i="4" s="1"/>
  <c r="M267" i="4" s="1"/>
  <c r="H268" i="4"/>
  <c r="J268" i="4" s="1"/>
  <c r="M268" i="4" s="1"/>
  <c r="H269" i="4"/>
  <c r="J269" i="4" s="1"/>
  <c r="M269" i="4" s="1"/>
  <c r="H270" i="4"/>
  <c r="J270" i="4" s="1"/>
  <c r="M270" i="4" s="1"/>
  <c r="H271" i="4"/>
  <c r="J271" i="4" s="1"/>
  <c r="M271" i="4" s="1"/>
  <c r="H272" i="4"/>
  <c r="J272" i="4" s="1"/>
  <c r="M272" i="4" s="1"/>
  <c r="H273" i="4"/>
  <c r="J273" i="4" s="1"/>
  <c r="M273" i="4" s="1"/>
  <c r="H274" i="4"/>
  <c r="J274" i="4" s="1"/>
  <c r="M274" i="4" s="1"/>
  <c r="H275" i="4"/>
  <c r="J275" i="4" s="1"/>
  <c r="M275" i="4" s="1"/>
  <c r="H276" i="4"/>
  <c r="J276" i="4" s="1"/>
  <c r="M276" i="4" s="1"/>
  <c r="H277" i="4"/>
  <c r="J277" i="4" s="1"/>
  <c r="M277" i="4" s="1"/>
  <c r="H278" i="4"/>
  <c r="J278" i="4" s="1"/>
  <c r="M278" i="4" s="1"/>
  <c r="H279" i="4"/>
  <c r="J279" i="4" s="1"/>
  <c r="M279" i="4" s="1"/>
  <c r="H280" i="4"/>
  <c r="J280" i="4" s="1"/>
  <c r="M280" i="4" s="1"/>
  <c r="H281" i="4"/>
  <c r="J281" i="4" s="1"/>
  <c r="M281" i="4" s="1"/>
  <c r="H282" i="4"/>
  <c r="J282" i="4" s="1"/>
  <c r="M282" i="4" s="1"/>
  <c r="H283" i="4"/>
  <c r="J283" i="4" s="1"/>
  <c r="M283" i="4" s="1"/>
  <c r="H284" i="4"/>
  <c r="J284" i="4" s="1"/>
  <c r="M284" i="4" s="1"/>
  <c r="H285" i="4"/>
  <c r="J285" i="4" s="1"/>
  <c r="M285" i="4" s="1"/>
  <c r="H286" i="4"/>
  <c r="J286" i="4" s="1"/>
  <c r="M286" i="4" s="1"/>
  <c r="H287" i="4"/>
  <c r="J287" i="4" s="1"/>
  <c r="M287" i="4" s="1"/>
  <c r="H288" i="4"/>
  <c r="J288" i="4" s="1"/>
  <c r="M288" i="4" s="1"/>
  <c r="H289" i="4"/>
  <c r="J289" i="4" s="1"/>
  <c r="M289" i="4" s="1"/>
  <c r="H290" i="4"/>
  <c r="J290" i="4" s="1"/>
  <c r="M290" i="4" s="1"/>
  <c r="H291" i="4"/>
  <c r="J291" i="4" s="1"/>
  <c r="M291" i="4" s="1"/>
  <c r="H292" i="4"/>
  <c r="J292" i="4" s="1"/>
  <c r="M292" i="4" s="1"/>
  <c r="H293" i="4"/>
  <c r="J293" i="4" s="1"/>
  <c r="M293" i="4" s="1"/>
  <c r="H294" i="4"/>
  <c r="J294" i="4" s="1"/>
  <c r="M294" i="4" s="1"/>
  <c r="H295" i="4"/>
  <c r="J295" i="4" s="1"/>
  <c r="M295" i="4" s="1"/>
  <c r="H296" i="4"/>
  <c r="J296" i="4" s="1"/>
  <c r="M296" i="4" s="1"/>
  <c r="H297" i="4"/>
  <c r="J297" i="4" s="1"/>
  <c r="M297" i="4" s="1"/>
  <c r="H298" i="4"/>
  <c r="J298" i="4" s="1"/>
  <c r="M298" i="4" s="1"/>
  <c r="H299" i="4"/>
  <c r="J299" i="4" s="1"/>
  <c r="M299" i="4" s="1"/>
  <c r="H300" i="4"/>
  <c r="J300" i="4" s="1"/>
  <c r="M300" i="4" s="1"/>
  <c r="H301" i="4"/>
  <c r="J301" i="4" s="1"/>
  <c r="M301" i="4" s="1"/>
  <c r="H302" i="4"/>
  <c r="J302" i="4" s="1"/>
  <c r="M302" i="4" s="1"/>
  <c r="H303" i="4"/>
  <c r="J303" i="4" s="1"/>
  <c r="M303" i="4" s="1"/>
  <c r="H304" i="4"/>
  <c r="J304" i="4" s="1"/>
  <c r="M304" i="4" s="1"/>
  <c r="H305" i="4"/>
  <c r="J305" i="4" s="1"/>
  <c r="M305" i="4" s="1"/>
  <c r="H306" i="4"/>
  <c r="J306" i="4" s="1"/>
  <c r="M306" i="4" s="1"/>
  <c r="H307" i="4"/>
  <c r="J307" i="4" s="1"/>
  <c r="M307" i="4" s="1"/>
  <c r="H308" i="4"/>
  <c r="J308" i="4" s="1"/>
  <c r="M308" i="4" s="1"/>
  <c r="H309" i="4"/>
  <c r="J309" i="4" s="1"/>
  <c r="M309" i="4" s="1"/>
  <c r="H310" i="4"/>
  <c r="J310" i="4" s="1"/>
  <c r="M310" i="4" s="1"/>
  <c r="H311" i="4"/>
  <c r="J311" i="4" s="1"/>
  <c r="M311" i="4" s="1"/>
  <c r="H312" i="4"/>
  <c r="J312" i="4" s="1"/>
  <c r="M312" i="4" s="1"/>
  <c r="H313" i="4"/>
  <c r="J313" i="4" s="1"/>
  <c r="M313" i="4" s="1"/>
  <c r="H314" i="4"/>
  <c r="J314" i="4" s="1"/>
  <c r="M314" i="4" s="1"/>
  <c r="H315" i="4"/>
  <c r="J315" i="4" s="1"/>
  <c r="M315" i="4" s="1"/>
  <c r="H316" i="4"/>
  <c r="J316" i="4" s="1"/>
  <c r="M316" i="4" s="1"/>
  <c r="H317" i="4"/>
  <c r="J317" i="4" s="1"/>
  <c r="M317" i="4" s="1"/>
  <c r="H318" i="4"/>
  <c r="J318" i="4" s="1"/>
  <c r="M318" i="4" s="1"/>
  <c r="H319" i="4"/>
  <c r="J319" i="4" s="1"/>
  <c r="M319" i="4" s="1"/>
  <c r="H320" i="4"/>
  <c r="J320" i="4" s="1"/>
  <c r="M320" i="4" s="1"/>
  <c r="H321" i="4"/>
  <c r="J321" i="4" s="1"/>
  <c r="M321" i="4" s="1"/>
  <c r="H322" i="4"/>
  <c r="J322" i="4" s="1"/>
  <c r="M322" i="4" s="1"/>
  <c r="H323" i="4"/>
  <c r="J323" i="4" s="1"/>
  <c r="M323" i="4" s="1"/>
  <c r="H324" i="4"/>
  <c r="J324" i="4" s="1"/>
  <c r="M324" i="4" s="1"/>
  <c r="H325" i="4"/>
  <c r="J325" i="4" s="1"/>
  <c r="M325" i="4" s="1"/>
  <c r="H326" i="4"/>
  <c r="J326" i="4" s="1"/>
  <c r="M326" i="4" s="1"/>
  <c r="H327" i="4"/>
  <c r="J327" i="4" s="1"/>
  <c r="M327" i="4" s="1"/>
  <c r="H328" i="4"/>
  <c r="J328" i="4" s="1"/>
  <c r="M328" i="4" s="1"/>
  <c r="H329" i="4"/>
  <c r="J329" i="4" s="1"/>
  <c r="M329" i="4" s="1"/>
  <c r="H330" i="4"/>
  <c r="J330" i="4" s="1"/>
  <c r="M330" i="4" s="1"/>
  <c r="H331" i="4"/>
  <c r="J331" i="4" s="1"/>
  <c r="M331" i="4" s="1"/>
  <c r="H332" i="4"/>
  <c r="J332" i="4" s="1"/>
  <c r="M332" i="4" s="1"/>
  <c r="H333" i="4"/>
  <c r="J333" i="4" s="1"/>
  <c r="M333" i="4" s="1"/>
  <c r="H334" i="4"/>
  <c r="J334" i="4" s="1"/>
  <c r="M334" i="4" s="1"/>
  <c r="H335" i="4"/>
  <c r="J335" i="4" s="1"/>
  <c r="M335" i="4" s="1"/>
  <c r="H336" i="4"/>
  <c r="J336" i="4" s="1"/>
  <c r="M336" i="4" s="1"/>
  <c r="H337" i="4"/>
  <c r="J337" i="4" s="1"/>
  <c r="M337" i="4" s="1"/>
  <c r="H338" i="4"/>
  <c r="J338" i="4" s="1"/>
  <c r="M338" i="4" s="1"/>
  <c r="H339" i="4"/>
  <c r="J339" i="4" s="1"/>
  <c r="M339" i="4" s="1"/>
  <c r="H340" i="4"/>
  <c r="J340" i="4" s="1"/>
  <c r="M340" i="4" s="1"/>
  <c r="H341" i="4"/>
  <c r="J341" i="4" s="1"/>
  <c r="M341" i="4" s="1"/>
  <c r="H342" i="4"/>
  <c r="J342" i="4" s="1"/>
  <c r="M342" i="4" s="1"/>
  <c r="H343" i="4"/>
  <c r="J343" i="4" s="1"/>
  <c r="M343" i="4" s="1"/>
  <c r="H344" i="4"/>
  <c r="J344" i="4" s="1"/>
  <c r="M344" i="4" s="1"/>
  <c r="H345" i="4"/>
  <c r="J345" i="4" s="1"/>
  <c r="M345" i="4" s="1"/>
  <c r="H346" i="4"/>
  <c r="J346" i="4" s="1"/>
  <c r="M346" i="4" s="1"/>
  <c r="H347" i="4"/>
  <c r="J347" i="4" s="1"/>
  <c r="M347" i="4" s="1"/>
  <c r="H348" i="4"/>
  <c r="J348" i="4" s="1"/>
  <c r="M348" i="4" s="1"/>
  <c r="H349" i="4"/>
  <c r="J349" i="4" s="1"/>
  <c r="M349" i="4" s="1"/>
  <c r="H350" i="4"/>
  <c r="J350" i="4" s="1"/>
  <c r="M350" i="4" s="1"/>
  <c r="H351" i="4"/>
  <c r="J351" i="4" s="1"/>
  <c r="M351" i="4" s="1"/>
  <c r="H352" i="4"/>
  <c r="J352" i="4" s="1"/>
  <c r="M352" i="4" s="1"/>
  <c r="H353" i="4"/>
  <c r="J353" i="4" s="1"/>
  <c r="M353" i="4" s="1"/>
  <c r="H354" i="4"/>
  <c r="J354" i="4" s="1"/>
  <c r="M354" i="4" s="1"/>
  <c r="H355" i="4"/>
  <c r="J355" i="4" s="1"/>
  <c r="M355" i="4" s="1"/>
  <c r="H356" i="4"/>
  <c r="J356" i="4" s="1"/>
  <c r="M356" i="4" s="1"/>
  <c r="H357" i="4"/>
  <c r="J357" i="4" s="1"/>
  <c r="M357" i="4" s="1"/>
  <c r="H358" i="4"/>
  <c r="J358" i="4" s="1"/>
  <c r="M358" i="4" s="1"/>
  <c r="H359" i="4"/>
  <c r="J359" i="4" s="1"/>
  <c r="M359" i="4" s="1"/>
  <c r="H360" i="4"/>
  <c r="J360" i="4" s="1"/>
  <c r="M360" i="4" s="1"/>
  <c r="H361" i="4"/>
  <c r="J361" i="4" s="1"/>
  <c r="M361" i="4" s="1"/>
  <c r="H362" i="4"/>
  <c r="J362" i="4" s="1"/>
  <c r="M362" i="4" s="1"/>
  <c r="H363" i="4"/>
  <c r="J363" i="4" s="1"/>
  <c r="M363" i="4" s="1"/>
  <c r="H364" i="4"/>
  <c r="J364" i="4" s="1"/>
  <c r="M364" i="4" s="1"/>
  <c r="H365" i="4"/>
  <c r="J365" i="4" s="1"/>
  <c r="M365" i="4" s="1"/>
  <c r="H366" i="4"/>
  <c r="J366" i="4" s="1"/>
  <c r="M366" i="4" s="1"/>
  <c r="H367" i="4"/>
  <c r="J367" i="4" s="1"/>
  <c r="M367" i="4" s="1"/>
  <c r="H368" i="4"/>
  <c r="J368" i="4" s="1"/>
  <c r="M368" i="4" s="1"/>
  <c r="H369" i="4"/>
  <c r="J369" i="4" s="1"/>
  <c r="M369" i="4" s="1"/>
  <c r="H370" i="4"/>
  <c r="J370" i="4" s="1"/>
  <c r="M370" i="4" s="1"/>
  <c r="H371" i="4"/>
  <c r="J371" i="4" s="1"/>
  <c r="M371" i="4" s="1"/>
  <c r="H372" i="4"/>
  <c r="J372" i="4" s="1"/>
  <c r="M372" i="4" s="1"/>
  <c r="H373" i="4"/>
  <c r="J373" i="4" s="1"/>
  <c r="M373" i="4" s="1"/>
  <c r="H78" i="4"/>
  <c r="J78" i="4" s="1"/>
  <c r="J374" i="4" l="1"/>
  <c r="M78" i="4"/>
  <c r="J687" i="2"/>
  <c r="M687" i="2" s="1"/>
  <c r="J686" i="2"/>
  <c r="L686" i="2" s="1"/>
  <c r="J685" i="2"/>
  <c r="M685" i="2" s="1"/>
  <c r="J684" i="2"/>
  <c r="L684" i="2" s="1"/>
  <c r="L683" i="2"/>
  <c r="J683" i="2"/>
  <c r="M683" i="2" s="1"/>
  <c r="H682" i="2"/>
  <c r="J682" i="2" s="1"/>
  <c r="J681" i="2"/>
  <c r="L681" i="2" s="1"/>
  <c r="H681" i="2"/>
  <c r="J680" i="2"/>
  <c r="H680" i="2"/>
  <c r="J679" i="2"/>
  <c r="H679" i="2"/>
  <c r="H678" i="2"/>
  <c r="J678" i="2" s="1"/>
  <c r="J677" i="2"/>
  <c r="L677" i="2" s="1"/>
  <c r="H677" i="2"/>
  <c r="J676" i="2"/>
  <c r="H676" i="2"/>
  <c r="J675" i="2"/>
  <c r="H675" i="2"/>
  <c r="H669" i="2"/>
  <c r="J669" i="2" s="1"/>
  <c r="J668" i="2"/>
  <c r="L668" i="2" s="1"/>
  <c r="H668" i="2"/>
  <c r="H667" i="2"/>
  <c r="J667" i="2" s="1"/>
  <c r="H666" i="2"/>
  <c r="J666" i="2" s="1"/>
  <c r="J665" i="2"/>
  <c r="L665" i="2" s="1"/>
  <c r="H665" i="2"/>
  <c r="H664" i="2"/>
  <c r="J664" i="2" s="1"/>
  <c r="J663" i="2"/>
  <c r="L663" i="2" s="1"/>
  <c r="H662" i="2"/>
  <c r="J662" i="2" s="1"/>
  <c r="M662" i="2" s="1"/>
  <c r="J661" i="2"/>
  <c r="M661" i="2" s="1"/>
  <c r="H661" i="2"/>
  <c r="H660" i="2"/>
  <c r="J660" i="2" s="1"/>
  <c r="H659" i="2"/>
  <c r="J659" i="2" s="1"/>
  <c r="H658" i="2"/>
  <c r="J658" i="2" s="1"/>
  <c r="J657" i="2"/>
  <c r="M657" i="2" s="1"/>
  <c r="H657" i="2"/>
  <c r="J656" i="2"/>
  <c r="H656" i="2"/>
  <c r="H655" i="2"/>
  <c r="J655" i="2" s="1"/>
  <c r="J647" i="2"/>
  <c r="M647" i="2" s="1"/>
  <c r="H647" i="2"/>
  <c r="J646" i="2"/>
  <c r="H646" i="2"/>
  <c r="J645" i="2"/>
  <c r="H645" i="2"/>
  <c r="H644" i="2"/>
  <c r="J644" i="2" s="1"/>
  <c r="J643" i="2"/>
  <c r="M643" i="2" s="1"/>
  <c r="H643" i="2"/>
  <c r="H642" i="2"/>
  <c r="J642" i="2" s="1"/>
  <c r="H641" i="2"/>
  <c r="J641" i="2" s="1"/>
  <c r="H640" i="2"/>
  <c r="J640" i="2" s="1"/>
  <c r="J639" i="2"/>
  <c r="M639" i="2" s="1"/>
  <c r="H639" i="2"/>
  <c r="H638" i="2"/>
  <c r="J638" i="2" s="1"/>
  <c r="H637" i="2"/>
  <c r="J637" i="2" s="1"/>
  <c r="H636" i="2"/>
  <c r="J636" i="2" s="1"/>
  <c r="H635" i="2"/>
  <c r="J635" i="2" s="1"/>
  <c r="J634" i="2"/>
  <c r="M634" i="2" s="1"/>
  <c r="H634" i="2"/>
  <c r="J633" i="2"/>
  <c r="H633" i="2"/>
  <c r="H632" i="2"/>
  <c r="J632" i="2" s="1"/>
  <c r="J631" i="2"/>
  <c r="M631" i="2" s="1"/>
  <c r="H631" i="2"/>
  <c r="J630" i="2"/>
  <c r="H630" i="2"/>
  <c r="J629" i="2"/>
  <c r="H629" i="2"/>
  <c r="H628" i="2"/>
  <c r="J628" i="2" s="1"/>
  <c r="J627" i="2"/>
  <c r="M627" i="2" s="1"/>
  <c r="H627" i="2"/>
  <c r="J626" i="2"/>
  <c r="M626" i="2" s="1"/>
  <c r="H626" i="2"/>
  <c r="H625" i="2"/>
  <c r="J625" i="2" s="1"/>
  <c r="H624" i="2"/>
  <c r="J624" i="2" s="1"/>
  <c r="H623" i="2"/>
  <c r="J623" i="2" s="1"/>
  <c r="J622" i="2"/>
  <c r="M622" i="2" s="1"/>
  <c r="H622" i="2"/>
  <c r="H621" i="2"/>
  <c r="J621" i="2" s="1"/>
  <c r="H620" i="2"/>
  <c r="J620" i="2" s="1"/>
  <c r="H619" i="2"/>
  <c r="J619" i="2" s="1"/>
  <c r="J618" i="2"/>
  <c r="M618" i="2" s="1"/>
  <c r="H618" i="2"/>
  <c r="J617" i="2"/>
  <c r="H617" i="2"/>
  <c r="H616" i="2"/>
  <c r="J616" i="2" s="1"/>
  <c r="J615" i="2"/>
  <c r="M615" i="2" s="1"/>
  <c r="H615" i="2"/>
  <c r="J614" i="2"/>
  <c r="H614" i="2"/>
  <c r="J613" i="2"/>
  <c r="H613" i="2"/>
  <c r="H612" i="2"/>
  <c r="J612" i="2" s="1"/>
  <c r="J611" i="2"/>
  <c r="M611" i="2" s="1"/>
  <c r="H611" i="2"/>
  <c r="H610" i="2"/>
  <c r="J610" i="2" s="1"/>
  <c r="H609" i="2"/>
  <c r="J609" i="2" s="1"/>
  <c r="H608" i="2"/>
  <c r="J608" i="2" s="1"/>
  <c r="J607" i="2"/>
  <c r="M607" i="2" s="1"/>
  <c r="H607" i="2"/>
  <c r="H606" i="2"/>
  <c r="J606" i="2" s="1"/>
  <c r="H605" i="2"/>
  <c r="J605" i="2" s="1"/>
  <c r="H604" i="2"/>
  <c r="J604" i="2" s="1"/>
  <c r="H603" i="2"/>
  <c r="J603" i="2" s="1"/>
  <c r="J602" i="2"/>
  <c r="M602" i="2" s="1"/>
  <c r="H602" i="2"/>
  <c r="J601" i="2"/>
  <c r="H601" i="2"/>
  <c r="H600" i="2"/>
  <c r="J600" i="2" s="1"/>
  <c r="J599" i="2"/>
  <c r="M599" i="2" s="1"/>
  <c r="H599" i="2"/>
  <c r="J598" i="2"/>
  <c r="H598" i="2"/>
  <c r="J597" i="2"/>
  <c r="H597" i="2"/>
  <c r="H596" i="2"/>
  <c r="J596" i="2" s="1"/>
  <c r="J595" i="2"/>
  <c r="M595" i="2" s="1"/>
  <c r="H595" i="2"/>
  <c r="J594" i="2"/>
  <c r="M594" i="2" s="1"/>
  <c r="H594" i="2"/>
  <c r="H593" i="2"/>
  <c r="J593" i="2" s="1"/>
  <c r="J592" i="2"/>
  <c r="M592" i="2" s="1"/>
  <c r="J591" i="2"/>
  <c r="J590" i="2"/>
  <c r="M590" i="2" s="1"/>
  <c r="M589" i="2"/>
  <c r="L589" i="2"/>
  <c r="J589" i="2"/>
  <c r="J588" i="2"/>
  <c r="J587" i="2"/>
  <c r="L587" i="2" s="1"/>
  <c r="L586" i="2"/>
  <c r="J586" i="2"/>
  <c r="M586" i="2" s="1"/>
  <c r="L585" i="2"/>
  <c r="J585" i="2"/>
  <c r="M585" i="2" s="1"/>
  <c r="L584" i="2"/>
  <c r="J584" i="2"/>
  <c r="M584" i="2" s="1"/>
  <c r="M583" i="2"/>
  <c r="J583" i="2"/>
  <c r="L583" i="2" s="1"/>
  <c r="M582" i="2"/>
  <c r="J582" i="2"/>
  <c r="L582" i="2" s="1"/>
  <c r="L581" i="2"/>
  <c r="J581" i="2"/>
  <c r="M581" i="2" s="1"/>
  <c r="L580" i="2"/>
  <c r="J580" i="2"/>
  <c r="M580" i="2" s="1"/>
  <c r="M579" i="2"/>
  <c r="J579" i="2"/>
  <c r="L579" i="2" s="1"/>
  <c r="J578" i="2"/>
  <c r="M578" i="2" s="1"/>
  <c r="J577" i="2"/>
  <c r="M577" i="2" s="1"/>
  <c r="J576" i="2"/>
  <c r="M576" i="2" s="1"/>
  <c r="J575" i="2"/>
  <c r="L575" i="2" s="1"/>
  <c r="L574" i="2"/>
  <c r="J574" i="2"/>
  <c r="M574" i="2" s="1"/>
  <c r="J573" i="2"/>
  <c r="M573" i="2" s="1"/>
  <c r="J572" i="2"/>
  <c r="M572" i="2" s="1"/>
  <c r="J571" i="2"/>
  <c r="L571" i="2" s="1"/>
  <c r="M570" i="2"/>
  <c r="L570" i="2"/>
  <c r="J570" i="2"/>
  <c r="L569" i="2"/>
  <c r="J569" i="2"/>
  <c r="M569" i="2" s="1"/>
  <c r="L568" i="2"/>
  <c r="J568" i="2"/>
  <c r="M568" i="2" s="1"/>
  <c r="M567" i="2"/>
  <c r="J567" i="2"/>
  <c r="L567" i="2" s="1"/>
  <c r="J566" i="2"/>
  <c r="M566" i="2" s="1"/>
  <c r="M565" i="2"/>
  <c r="L565" i="2"/>
  <c r="J565" i="2"/>
  <c r="L564" i="2"/>
  <c r="J564" i="2"/>
  <c r="M564" i="2" s="1"/>
  <c r="M563" i="2"/>
  <c r="J563" i="2"/>
  <c r="L563" i="2" s="1"/>
  <c r="M562" i="2"/>
  <c r="J562" i="2"/>
  <c r="L562" i="2" s="1"/>
  <c r="J561" i="2"/>
  <c r="L560" i="2"/>
  <c r="J560" i="2"/>
  <c r="M560" i="2" s="1"/>
  <c r="J559" i="2"/>
  <c r="L558" i="2"/>
  <c r="J558" i="2"/>
  <c r="M558" i="2" s="1"/>
  <c r="J557" i="2"/>
  <c r="M557" i="2" s="1"/>
  <c r="J556" i="2"/>
  <c r="M555" i="2"/>
  <c r="J555" i="2"/>
  <c r="L555" i="2" s="1"/>
  <c r="M554" i="2"/>
  <c r="J554" i="2"/>
  <c r="L554" i="2" s="1"/>
  <c r="J553" i="2"/>
  <c r="M553" i="2" s="1"/>
  <c r="J552" i="2"/>
  <c r="J551" i="2"/>
  <c r="M551" i="2" s="1"/>
  <c r="M550" i="2"/>
  <c r="L550" i="2"/>
  <c r="J550" i="2"/>
  <c r="J549" i="2"/>
  <c r="J548" i="2"/>
  <c r="J547" i="2"/>
  <c r="M547" i="2" s="1"/>
  <c r="M546" i="2"/>
  <c r="L546" i="2"/>
  <c r="J546" i="2"/>
  <c r="L545" i="2"/>
  <c r="J545" i="2"/>
  <c r="M545" i="2" s="1"/>
  <c r="J544" i="2"/>
  <c r="L543" i="2"/>
  <c r="J543" i="2"/>
  <c r="M543" i="2" s="1"/>
  <c r="J542" i="2"/>
  <c r="M542" i="2" s="1"/>
  <c r="J541" i="2"/>
  <c r="M541" i="2" s="1"/>
  <c r="J540" i="2"/>
  <c r="M539" i="2"/>
  <c r="J539" i="2"/>
  <c r="L539" i="2" s="1"/>
  <c r="L538" i="2"/>
  <c r="J538" i="2"/>
  <c r="M538" i="2" s="1"/>
  <c r="L537" i="2"/>
  <c r="J537" i="2"/>
  <c r="M537" i="2" s="1"/>
  <c r="J536" i="2"/>
  <c r="M535" i="2"/>
  <c r="L535" i="2"/>
  <c r="J535" i="2"/>
  <c r="M534" i="2"/>
  <c r="J534" i="2"/>
  <c r="L534" i="2" s="1"/>
  <c r="J533" i="2"/>
  <c r="J532" i="2"/>
  <c r="M531" i="2"/>
  <c r="L531" i="2"/>
  <c r="J531" i="2"/>
  <c r="M530" i="2"/>
  <c r="J530" i="2"/>
  <c r="L530" i="2" s="1"/>
  <c r="J529" i="2"/>
  <c r="M529" i="2" s="1"/>
  <c r="J528" i="2"/>
  <c r="M527" i="2"/>
  <c r="L527" i="2"/>
  <c r="J527" i="2"/>
  <c r="M526" i="2"/>
  <c r="J526" i="2"/>
  <c r="L526" i="2" s="1"/>
  <c r="J525" i="2"/>
  <c r="M525" i="2" s="1"/>
  <c r="J524" i="2"/>
  <c r="J523" i="2"/>
  <c r="M523" i="2" s="1"/>
  <c r="M522" i="2"/>
  <c r="L522" i="2"/>
  <c r="J522" i="2"/>
  <c r="L521" i="2"/>
  <c r="J521" i="2"/>
  <c r="M521" i="2" s="1"/>
  <c r="J520" i="2"/>
  <c r="L519" i="2"/>
  <c r="J519" i="2"/>
  <c r="M519" i="2" s="1"/>
  <c r="J518" i="2"/>
  <c r="M518" i="2" s="1"/>
  <c r="J517" i="2"/>
  <c r="J516" i="2"/>
  <c r="L515" i="2"/>
  <c r="J515" i="2"/>
  <c r="M515" i="2" s="1"/>
  <c r="J514" i="2"/>
  <c r="M514" i="2" s="1"/>
  <c r="J513" i="2"/>
  <c r="J512" i="2"/>
  <c r="L511" i="2"/>
  <c r="J511" i="2"/>
  <c r="M511" i="2" s="1"/>
  <c r="J510" i="2"/>
  <c r="M510" i="2" s="1"/>
  <c r="J509" i="2"/>
  <c r="M509" i="2" s="1"/>
  <c r="J508" i="2"/>
  <c r="M507" i="2"/>
  <c r="J507" i="2"/>
  <c r="L507" i="2" s="1"/>
  <c r="L506" i="2"/>
  <c r="J506" i="2"/>
  <c r="M506" i="2" s="1"/>
  <c r="L505" i="2"/>
  <c r="J505" i="2"/>
  <c r="M505" i="2" s="1"/>
  <c r="J504" i="2"/>
  <c r="M503" i="2"/>
  <c r="L503" i="2"/>
  <c r="J503" i="2"/>
  <c r="M502" i="2"/>
  <c r="J502" i="2"/>
  <c r="L502" i="2" s="1"/>
  <c r="J501" i="2"/>
  <c r="J500" i="2"/>
  <c r="M499" i="2"/>
  <c r="L499" i="2"/>
  <c r="J499" i="2"/>
  <c r="M498" i="2"/>
  <c r="J498" i="2"/>
  <c r="L498" i="2" s="1"/>
  <c r="J497" i="2"/>
  <c r="M497" i="2" s="1"/>
  <c r="J496" i="2"/>
  <c r="J495" i="2"/>
  <c r="M495" i="2" s="1"/>
  <c r="M494" i="2"/>
  <c r="L494" i="2"/>
  <c r="J494" i="2"/>
  <c r="L493" i="2"/>
  <c r="J493" i="2"/>
  <c r="M493" i="2" s="1"/>
  <c r="J492" i="2"/>
  <c r="L491" i="2"/>
  <c r="J491" i="2"/>
  <c r="M491" i="2" s="1"/>
  <c r="J490" i="2"/>
  <c r="M490" i="2" s="1"/>
  <c r="J489" i="2"/>
  <c r="M489" i="2" s="1"/>
  <c r="J488" i="2"/>
  <c r="M487" i="2"/>
  <c r="J487" i="2"/>
  <c r="L487" i="2" s="1"/>
  <c r="L486" i="2"/>
  <c r="J486" i="2"/>
  <c r="M486" i="2" s="1"/>
  <c r="J485" i="2"/>
  <c r="J484" i="2"/>
  <c r="M483" i="2"/>
  <c r="J483" i="2"/>
  <c r="L483" i="2" s="1"/>
  <c r="L482" i="2"/>
  <c r="J482" i="2"/>
  <c r="M482" i="2" s="1"/>
  <c r="L481" i="2"/>
  <c r="J481" i="2"/>
  <c r="M481" i="2" s="1"/>
  <c r="J480" i="2"/>
  <c r="M479" i="2"/>
  <c r="L479" i="2"/>
  <c r="J479" i="2"/>
  <c r="M478" i="2"/>
  <c r="J478" i="2"/>
  <c r="L478" i="2" s="1"/>
  <c r="J477" i="2"/>
  <c r="M477" i="2" s="1"/>
  <c r="J476" i="2"/>
  <c r="J475" i="2"/>
  <c r="M475" i="2" s="1"/>
  <c r="M474" i="2"/>
  <c r="L474" i="2"/>
  <c r="J474" i="2"/>
  <c r="L473" i="2"/>
  <c r="J473" i="2"/>
  <c r="M473" i="2" s="1"/>
  <c r="J472" i="2"/>
  <c r="L471" i="2"/>
  <c r="J471" i="2"/>
  <c r="M471" i="2" s="1"/>
  <c r="J470" i="2"/>
  <c r="M470" i="2" s="1"/>
  <c r="J469" i="2"/>
  <c r="J468" i="2"/>
  <c r="L467" i="2"/>
  <c r="J467" i="2"/>
  <c r="M467" i="2" s="1"/>
  <c r="J466" i="2"/>
  <c r="M466" i="2" s="1"/>
  <c r="J465" i="2"/>
  <c r="M465" i="2" s="1"/>
  <c r="J464" i="2"/>
  <c r="M463" i="2"/>
  <c r="J463" i="2"/>
  <c r="L463" i="2" s="1"/>
  <c r="J462" i="2"/>
  <c r="M462" i="2" s="1"/>
  <c r="J461" i="2"/>
  <c r="M461" i="2" s="1"/>
  <c r="J460" i="2"/>
  <c r="M460" i="2" s="1"/>
  <c r="M459" i="2"/>
  <c r="L459" i="2"/>
  <c r="J459" i="2"/>
  <c r="J458" i="2"/>
  <c r="H457" i="2"/>
  <c r="J457" i="2" s="1"/>
  <c r="H456" i="2"/>
  <c r="J456" i="2" s="1"/>
  <c r="J455" i="2"/>
  <c r="H455" i="2"/>
  <c r="H454" i="2"/>
  <c r="J454" i="2" s="1"/>
  <c r="H453" i="2"/>
  <c r="J453" i="2" s="1"/>
  <c r="H452" i="2"/>
  <c r="J452" i="2" s="1"/>
  <c r="J451" i="2"/>
  <c r="H451" i="2"/>
  <c r="H450" i="2"/>
  <c r="J450" i="2" s="1"/>
  <c r="H449" i="2"/>
  <c r="J449" i="2" s="1"/>
  <c r="H448" i="2"/>
  <c r="J448" i="2" s="1"/>
  <c r="J447" i="2"/>
  <c r="H447" i="2"/>
  <c r="H446" i="2"/>
  <c r="J446" i="2" s="1"/>
  <c r="H445" i="2"/>
  <c r="J445" i="2" s="1"/>
  <c r="H444" i="2"/>
  <c r="J444" i="2" s="1"/>
  <c r="J443" i="2"/>
  <c r="H443" i="2"/>
  <c r="H442" i="2"/>
  <c r="J442" i="2" s="1"/>
  <c r="H441" i="2"/>
  <c r="J441" i="2" s="1"/>
  <c r="H440" i="2"/>
  <c r="J440" i="2" s="1"/>
  <c r="J439" i="2"/>
  <c r="H439" i="2"/>
  <c r="H438" i="2"/>
  <c r="J438" i="2" s="1"/>
  <c r="H437" i="2"/>
  <c r="J437" i="2" s="1"/>
  <c r="H436" i="2"/>
  <c r="J436" i="2" s="1"/>
  <c r="J435" i="2"/>
  <c r="H435" i="2"/>
  <c r="H434" i="2"/>
  <c r="J434" i="2" s="1"/>
  <c r="H433" i="2"/>
  <c r="J433" i="2" s="1"/>
  <c r="H432" i="2"/>
  <c r="J432" i="2" s="1"/>
  <c r="J431" i="2"/>
  <c r="H431" i="2"/>
  <c r="H430" i="2"/>
  <c r="J430" i="2" s="1"/>
  <c r="H429" i="2"/>
  <c r="J429" i="2" s="1"/>
  <c r="H428" i="2"/>
  <c r="J428" i="2" s="1"/>
  <c r="J427" i="2"/>
  <c r="H427" i="2"/>
  <c r="H426" i="2"/>
  <c r="J426" i="2" s="1"/>
  <c r="H425" i="2"/>
  <c r="J425" i="2" s="1"/>
  <c r="H424" i="2"/>
  <c r="J424" i="2" s="1"/>
  <c r="J423" i="2"/>
  <c r="H423" i="2"/>
  <c r="H422" i="2"/>
  <c r="J422" i="2" s="1"/>
  <c r="H421" i="2"/>
  <c r="J421" i="2" s="1"/>
  <c r="H420" i="2"/>
  <c r="J420" i="2" s="1"/>
  <c r="J419" i="2"/>
  <c r="H419" i="2"/>
  <c r="H418" i="2"/>
  <c r="J418" i="2" s="1"/>
  <c r="H417" i="2"/>
  <c r="J417" i="2" s="1"/>
  <c r="H416" i="2"/>
  <c r="J416" i="2" s="1"/>
  <c r="J415" i="2"/>
  <c r="H415" i="2"/>
  <c r="H414" i="2"/>
  <c r="J414" i="2" s="1"/>
  <c r="H413" i="2"/>
  <c r="J413" i="2" s="1"/>
  <c r="H412" i="2"/>
  <c r="J412" i="2" s="1"/>
  <c r="J411" i="2"/>
  <c r="H411" i="2"/>
  <c r="H410" i="2"/>
  <c r="J410" i="2" s="1"/>
  <c r="H409" i="2"/>
  <c r="J409" i="2" s="1"/>
  <c r="H408" i="2"/>
  <c r="J408" i="2" s="1"/>
  <c r="J407" i="2"/>
  <c r="H407" i="2"/>
  <c r="H406" i="2"/>
  <c r="J406" i="2" s="1"/>
  <c r="H405" i="2"/>
  <c r="J405" i="2" s="1"/>
  <c r="H404" i="2"/>
  <c r="J404" i="2" s="1"/>
  <c r="J403" i="2"/>
  <c r="H403" i="2"/>
  <c r="H402" i="2"/>
  <c r="J402" i="2" s="1"/>
  <c r="H401" i="2"/>
  <c r="J401" i="2" s="1"/>
  <c r="H400" i="2"/>
  <c r="J400" i="2" s="1"/>
  <c r="J399" i="2"/>
  <c r="H399" i="2"/>
  <c r="H398" i="2"/>
  <c r="J398" i="2" s="1"/>
  <c r="H397" i="2"/>
  <c r="J397" i="2" s="1"/>
  <c r="H396" i="2"/>
  <c r="J396" i="2" s="1"/>
  <c r="J395" i="2"/>
  <c r="H395" i="2"/>
  <c r="H394" i="2"/>
  <c r="J394" i="2" s="1"/>
  <c r="H393" i="2"/>
  <c r="J393" i="2" s="1"/>
  <c r="H392" i="2"/>
  <c r="J392" i="2" s="1"/>
  <c r="J391" i="2"/>
  <c r="H391" i="2"/>
  <c r="H390" i="2"/>
  <c r="J390" i="2" s="1"/>
  <c r="H389" i="2"/>
  <c r="J389" i="2" s="1"/>
  <c r="H388" i="2"/>
  <c r="J388" i="2" s="1"/>
  <c r="J387" i="2"/>
  <c r="H387" i="2"/>
  <c r="H386" i="2"/>
  <c r="J386" i="2" s="1"/>
  <c r="H385" i="2"/>
  <c r="J385" i="2" s="1"/>
  <c r="H384" i="2"/>
  <c r="J384" i="2" s="1"/>
  <c r="J383" i="2"/>
  <c r="H383" i="2"/>
  <c r="H382" i="2"/>
  <c r="J382" i="2" s="1"/>
  <c r="H381" i="2"/>
  <c r="J381" i="2" s="1"/>
  <c r="H380" i="2"/>
  <c r="J380" i="2" s="1"/>
  <c r="J379" i="2"/>
  <c r="H379" i="2"/>
  <c r="H378" i="2"/>
  <c r="J378" i="2" s="1"/>
  <c r="H377" i="2"/>
  <c r="J377" i="2" s="1"/>
  <c r="L377" i="2" s="1"/>
  <c r="H376" i="2"/>
  <c r="J376" i="2" s="1"/>
  <c r="L376" i="2" s="1"/>
  <c r="M375" i="2"/>
  <c r="H375" i="2"/>
  <c r="J375" i="2" s="1"/>
  <c r="L375" i="2" s="1"/>
  <c r="H374" i="2"/>
  <c r="J374" i="2" s="1"/>
  <c r="L374" i="2" s="1"/>
  <c r="H373" i="2"/>
  <c r="J373" i="2" s="1"/>
  <c r="L373" i="2" s="1"/>
  <c r="H372" i="2"/>
  <c r="J372" i="2" s="1"/>
  <c r="L372" i="2" s="1"/>
  <c r="M371" i="2"/>
  <c r="H371" i="2"/>
  <c r="J371" i="2" s="1"/>
  <c r="L371" i="2" s="1"/>
  <c r="H370" i="2"/>
  <c r="J370" i="2" s="1"/>
  <c r="L370" i="2" s="1"/>
  <c r="H369" i="2"/>
  <c r="J369" i="2" s="1"/>
  <c r="L369" i="2" s="1"/>
  <c r="H368" i="2"/>
  <c r="J368" i="2" s="1"/>
  <c r="L368" i="2" s="1"/>
  <c r="M367" i="2"/>
  <c r="H367" i="2"/>
  <c r="J367" i="2" s="1"/>
  <c r="L367" i="2" s="1"/>
  <c r="H366" i="2"/>
  <c r="J366" i="2" s="1"/>
  <c r="L366" i="2" s="1"/>
  <c r="H365" i="2"/>
  <c r="J365" i="2" s="1"/>
  <c r="L365" i="2" s="1"/>
  <c r="H364" i="2"/>
  <c r="J364" i="2" s="1"/>
  <c r="L364" i="2" s="1"/>
  <c r="M363" i="2"/>
  <c r="H363" i="2"/>
  <c r="J363" i="2" s="1"/>
  <c r="L363" i="2" s="1"/>
  <c r="H362" i="2"/>
  <c r="J362" i="2" s="1"/>
  <c r="L362" i="2" s="1"/>
  <c r="H361" i="2"/>
  <c r="J361" i="2" s="1"/>
  <c r="L361" i="2" s="1"/>
  <c r="H360" i="2"/>
  <c r="J360" i="2" s="1"/>
  <c r="L360" i="2" s="1"/>
  <c r="M359" i="2"/>
  <c r="H359" i="2"/>
  <c r="J359" i="2" s="1"/>
  <c r="L359" i="2" s="1"/>
  <c r="H358" i="2"/>
  <c r="J358" i="2" s="1"/>
  <c r="L358" i="2" s="1"/>
  <c r="H357" i="2"/>
  <c r="J357" i="2" s="1"/>
  <c r="L357" i="2" s="1"/>
  <c r="H356" i="2"/>
  <c r="J356" i="2" s="1"/>
  <c r="L356" i="2" s="1"/>
  <c r="M355" i="2"/>
  <c r="H355" i="2"/>
  <c r="J355" i="2" s="1"/>
  <c r="L355" i="2" s="1"/>
  <c r="H354" i="2"/>
  <c r="J354" i="2" s="1"/>
  <c r="L354" i="2" s="1"/>
  <c r="H353" i="2"/>
  <c r="J353" i="2" s="1"/>
  <c r="L353" i="2" s="1"/>
  <c r="H352" i="2"/>
  <c r="J352" i="2" s="1"/>
  <c r="L352" i="2" s="1"/>
  <c r="M351" i="2"/>
  <c r="H351" i="2"/>
  <c r="J351" i="2" s="1"/>
  <c r="L351" i="2" s="1"/>
  <c r="H350" i="2"/>
  <c r="J350" i="2" s="1"/>
  <c r="H349" i="2"/>
  <c r="J349" i="2" s="1"/>
  <c r="M349" i="2" s="1"/>
  <c r="M348" i="2"/>
  <c r="H348" i="2"/>
  <c r="J348" i="2" s="1"/>
  <c r="L348" i="2" s="1"/>
  <c r="M347" i="2"/>
  <c r="L347" i="2"/>
  <c r="H347" i="2"/>
  <c r="J347" i="2" s="1"/>
  <c r="H346" i="2"/>
  <c r="J346" i="2" s="1"/>
  <c r="H345" i="2"/>
  <c r="J345" i="2" s="1"/>
  <c r="M345" i="2" s="1"/>
  <c r="M344" i="2"/>
  <c r="H344" i="2"/>
  <c r="J344" i="2" s="1"/>
  <c r="L344" i="2" s="1"/>
  <c r="M343" i="2"/>
  <c r="L343" i="2"/>
  <c r="H343" i="2"/>
  <c r="J343" i="2" s="1"/>
  <c r="H342" i="2"/>
  <c r="J342" i="2" s="1"/>
  <c r="H341" i="2"/>
  <c r="J341" i="2" s="1"/>
  <c r="M341" i="2" s="1"/>
  <c r="M340" i="2"/>
  <c r="H340" i="2"/>
  <c r="J340" i="2" s="1"/>
  <c r="L340" i="2" s="1"/>
  <c r="M339" i="2"/>
  <c r="L339" i="2"/>
  <c r="H339" i="2"/>
  <c r="J339" i="2" s="1"/>
  <c r="H338" i="2"/>
  <c r="J338" i="2" s="1"/>
  <c r="H337" i="2"/>
  <c r="J337" i="2" s="1"/>
  <c r="M337" i="2" s="1"/>
  <c r="M336" i="2"/>
  <c r="H336" i="2"/>
  <c r="J336" i="2" s="1"/>
  <c r="L336" i="2" s="1"/>
  <c r="M335" i="2"/>
  <c r="L335" i="2"/>
  <c r="H335" i="2"/>
  <c r="J335" i="2" s="1"/>
  <c r="H328" i="2"/>
  <c r="J328" i="2" s="1"/>
  <c r="H327" i="2"/>
  <c r="J327" i="2" s="1"/>
  <c r="M327" i="2" s="1"/>
  <c r="H326" i="2"/>
  <c r="J326" i="2" s="1"/>
  <c r="M326" i="2" s="1"/>
  <c r="M325" i="2"/>
  <c r="L325" i="2"/>
  <c r="H325" i="2"/>
  <c r="J325" i="2" s="1"/>
  <c r="H324" i="2"/>
  <c r="J324" i="2" s="1"/>
  <c r="H323" i="2"/>
  <c r="J323" i="2" s="1"/>
  <c r="M323" i="2" s="1"/>
  <c r="H322" i="2"/>
  <c r="J322" i="2" s="1"/>
  <c r="M321" i="2"/>
  <c r="L321" i="2"/>
  <c r="H321" i="2"/>
  <c r="J321" i="2" s="1"/>
  <c r="H320" i="2"/>
  <c r="J320" i="2" s="1"/>
  <c r="H319" i="2"/>
  <c r="J319" i="2" s="1"/>
  <c r="M319" i="2" s="1"/>
  <c r="H318" i="2"/>
  <c r="J318" i="2" s="1"/>
  <c r="L318" i="2" s="1"/>
  <c r="M317" i="2"/>
  <c r="L317" i="2"/>
  <c r="H317" i="2"/>
  <c r="J317" i="2" s="1"/>
  <c r="H316" i="2"/>
  <c r="J316" i="2" s="1"/>
  <c r="H315" i="2"/>
  <c r="J315" i="2" s="1"/>
  <c r="M315" i="2" s="1"/>
  <c r="H314" i="2"/>
  <c r="J314" i="2" s="1"/>
  <c r="L314" i="2" s="1"/>
  <c r="M313" i="2"/>
  <c r="L313" i="2"/>
  <c r="H313" i="2"/>
  <c r="J313" i="2" s="1"/>
  <c r="J312" i="2"/>
  <c r="L312" i="2" s="1"/>
  <c r="J311" i="2"/>
  <c r="M311" i="2" s="1"/>
  <c r="L310" i="2"/>
  <c r="J310" i="2"/>
  <c r="M310" i="2" s="1"/>
  <c r="J309" i="2"/>
  <c r="L309" i="2" s="1"/>
  <c r="L308" i="2"/>
  <c r="H308" i="2"/>
  <c r="J308" i="2" s="1"/>
  <c r="M308" i="2" s="1"/>
  <c r="H307" i="2"/>
  <c r="J307" i="2" s="1"/>
  <c r="H306" i="2"/>
  <c r="J306" i="2" s="1"/>
  <c r="H305" i="2"/>
  <c r="J305" i="2" s="1"/>
  <c r="M305" i="2" s="1"/>
  <c r="H304" i="2"/>
  <c r="J304" i="2" s="1"/>
  <c r="H303" i="2"/>
  <c r="J303" i="2" s="1"/>
  <c r="L303" i="2" s="1"/>
  <c r="H302" i="2"/>
  <c r="J302" i="2" s="1"/>
  <c r="H301" i="2"/>
  <c r="J301" i="2" s="1"/>
  <c r="M301" i="2" s="1"/>
  <c r="H300" i="2"/>
  <c r="J300" i="2" s="1"/>
  <c r="M300" i="2" s="1"/>
  <c r="H299" i="2"/>
  <c r="J299" i="2" s="1"/>
  <c r="H298" i="2"/>
  <c r="J298" i="2" s="1"/>
  <c r="H297" i="2"/>
  <c r="J297" i="2" s="1"/>
  <c r="M297" i="2" s="1"/>
  <c r="H296" i="2"/>
  <c r="J296" i="2" s="1"/>
  <c r="H295" i="2"/>
  <c r="J295" i="2" s="1"/>
  <c r="L295" i="2" s="1"/>
  <c r="H294" i="2"/>
  <c r="J294" i="2" s="1"/>
  <c r="H293" i="2"/>
  <c r="J293" i="2" s="1"/>
  <c r="M293" i="2" s="1"/>
  <c r="H292" i="2"/>
  <c r="J292" i="2" s="1"/>
  <c r="M292" i="2" s="1"/>
  <c r="H291" i="2"/>
  <c r="J291" i="2" s="1"/>
  <c r="H290" i="2"/>
  <c r="J290" i="2" s="1"/>
  <c r="H289" i="2"/>
  <c r="J289" i="2" s="1"/>
  <c r="M289" i="2" s="1"/>
  <c r="H288" i="2"/>
  <c r="J288" i="2" s="1"/>
  <c r="H287" i="2"/>
  <c r="J287" i="2" s="1"/>
  <c r="L287" i="2" s="1"/>
  <c r="H286" i="2"/>
  <c r="J286" i="2" s="1"/>
  <c r="H285" i="2"/>
  <c r="J285" i="2" s="1"/>
  <c r="M285" i="2" s="1"/>
  <c r="H284" i="2"/>
  <c r="J284" i="2" s="1"/>
  <c r="M284" i="2" s="1"/>
  <c r="H283" i="2"/>
  <c r="J283" i="2" s="1"/>
  <c r="H282" i="2"/>
  <c r="J282" i="2" s="1"/>
  <c r="H281" i="2"/>
  <c r="J281" i="2" s="1"/>
  <c r="M281" i="2" s="1"/>
  <c r="H280" i="2"/>
  <c r="J280" i="2" s="1"/>
  <c r="H279" i="2"/>
  <c r="J279" i="2" s="1"/>
  <c r="L279" i="2" s="1"/>
  <c r="H278" i="2"/>
  <c r="J278" i="2" s="1"/>
  <c r="H277" i="2"/>
  <c r="J277" i="2" s="1"/>
  <c r="M277" i="2" s="1"/>
  <c r="H276" i="2"/>
  <c r="J276" i="2" s="1"/>
  <c r="M276" i="2" s="1"/>
  <c r="H275" i="2"/>
  <c r="J275" i="2" s="1"/>
  <c r="H274" i="2"/>
  <c r="J274" i="2" s="1"/>
  <c r="H273" i="2"/>
  <c r="J273" i="2" s="1"/>
  <c r="M273" i="2" s="1"/>
  <c r="H272" i="2"/>
  <c r="J272" i="2" s="1"/>
  <c r="L271" i="2"/>
  <c r="H271" i="2"/>
  <c r="J271" i="2" s="1"/>
  <c r="M271" i="2" s="1"/>
  <c r="H270" i="2"/>
  <c r="J270" i="2" s="1"/>
  <c r="H269" i="2"/>
  <c r="J269" i="2" s="1"/>
  <c r="M269" i="2" s="1"/>
  <c r="H268" i="2"/>
  <c r="J268" i="2" s="1"/>
  <c r="L267" i="2"/>
  <c r="H267" i="2"/>
  <c r="J267" i="2" s="1"/>
  <c r="M267" i="2" s="1"/>
  <c r="H266" i="2"/>
  <c r="J266" i="2" s="1"/>
  <c r="H265" i="2"/>
  <c r="J265" i="2" s="1"/>
  <c r="M265" i="2" s="1"/>
  <c r="H264" i="2"/>
  <c r="J264" i="2" s="1"/>
  <c r="L263" i="2"/>
  <c r="H263" i="2"/>
  <c r="J263" i="2" s="1"/>
  <c r="M263" i="2" s="1"/>
  <c r="H262" i="2"/>
  <c r="J262" i="2" s="1"/>
  <c r="H261" i="2"/>
  <c r="J261" i="2" s="1"/>
  <c r="M261" i="2" s="1"/>
  <c r="H260" i="2"/>
  <c r="J260" i="2" s="1"/>
  <c r="L259" i="2"/>
  <c r="H259" i="2"/>
  <c r="J259" i="2" s="1"/>
  <c r="M259" i="2" s="1"/>
  <c r="H258" i="2"/>
  <c r="J258" i="2" s="1"/>
  <c r="H257" i="2"/>
  <c r="J257" i="2" s="1"/>
  <c r="M257" i="2" s="1"/>
  <c r="H256" i="2"/>
  <c r="J256" i="2" s="1"/>
  <c r="L255" i="2"/>
  <c r="H255" i="2"/>
  <c r="J255" i="2" s="1"/>
  <c r="M255" i="2" s="1"/>
  <c r="H254" i="2"/>
  <c r="J254" i="2" s="1"/>
  <c r="H253" i="2"/>
  <c r="J253" i="2" s="1"/>
  <c r="M253" i="2" s="1"/>
  <c r="H252" i="2"/>
  <c r="J252" i="2" s="1"/>
  <c r="L251" i="2"/>
  <c r="H251" i="2"/>
  <c r="J251" i="2" s="1"/>
  <c r="M251" i="2" s="1"/>
  <c r="H250" i="2"/>
  <c r="J250" i="2" s="1"/>
  <c r="L249" i="2"/>
  <c r="J249" i="2"/>
  <c r="M249" i="2" s="1"/>
  <c r="M248" i="2"/>
  <c r="J248" i="2"/>
  <c r="L248" i="2" s="1"/>
  <c r="H248" i="2"/>
  <c r="M247" i="2"/>
  <c r="J247" i="2"/>
  <c r="L247" i="2" s="1"/>
  <c r="H247" i="2"/>
  <c r="M246" i="2"/>
  <c r="J246" i="2"/>
  <c r="L246" i="2" s="1"/>
  <c r="H246" i="2"/>
  <c r="M245" i="2"/>
  <c r="J245" i="2"/>
  <c r="L245" i="2" s="1"/>
  <c r="H245" i="2"/>
  <c r="M244" i="2"/>
  <c r="J244" i="2"/>
  <c r="L244" i="2" s="1"/>
  <c r="H244" i="2"/>
  <c r="M243" i="2"/>
  <c r="J243" i="2"/>
  <c r="L243" i="2" s="1"/>
  <c r="H243" i="2"/>
  <c r="M237" i="2"/>
  <c r="J237" i="2"/>
  <c r="L237" i="2" s="1"/>
  <c r="H237" i="2"/>
  <c r="M236" i="2"/>
  <c r="J236" i="2"/>
  <c r="L236" i="2" s="1"/>
  <c r="H236" i="2"/>
  <c r="M235" i="2"/>
  <c r="J235" i="2"/>
  <c r="L235" i="2" s="1"/>
  <c r="H235" i="2"/>
  <c r="J234" i="2"/>
  <c r="L234" i="2" s="1"/>
  <c r="H234" i="2"/>
  <c r="M233" i="2"/>
  <c r="J233" i="2"/>
  <c r="L233" i="2" s="1"/>
  <c r="H233" i="2"/>
  <c r="J232" i="2"/>
  <c r="L232" i="2" s="1"/>
  <c r="H232" i="2"/>
  <c r="M231" i="2"/>
  <c r="J231" i="2"/>
  <c r="L231" i="2" s="1"/>
  <c r="H231" i="2"/>
  <c r="J230" i="2"/>
  <c r="L230" i="2" s="1"/>
  <c r="H230" i="2"/>
  <c r="M229" i="2"/>
  <c r="J229" i="2"/>
  <c r="L229" i="2" s="1"/>
  <c r="H229" i="2"/>
  <c r="J228" i="2"/>
  <c r="L228" i="2" s="1"/>
  <c r="H228" i="2"/>
  <c r="M227" i="2"/>
  <c r="J227" i="2"/>
  <c r="L227" i="2" s="1"/>
  <c r="H227" i="2"/>
  <c r="J226" i="2"/>
  <c r="L226" i="2" s="1"/>
  <c r="H226" i="2"/>
  <c r="M225" i="2"/>
  <c r="J225" i="2"/>
  <c r="L225" i="2" s="1"/>
  <c r="H225" i="2"/>
  <c r="J224" i="2"/>
  <c r="L224" i="2" s="1"/>
  <c r="H224" i="2"/>
  <c r="M223" i="2"/>
  <c r="J223" i="2"/>
  <c r="L223" i="2" s="1"/>
  <c r="H223" i="2"/>
  <c r="J222" i="2"/>
  <c r="L222" i="2" s="1"/>
  <c r="H222" i="2"/>
  <c r="M221" i="2"/>
  <c r="J221" i="2"/>
  <c r="L221" i="2" s="1"/>
  <c r="H221" i="2"/>
  <c r="J220" i="2"/>
  <c r="L220" i="2" s="1"/>
  <c r="H220" i="2"/>
  <c r="M219" i="2"/>
  <c r="J219" i="2"/>
  <c r="L219" i="2" s="1"/>
  <c r="H219" i="2"/>
  <c r="J218" i="2"/>
  <c r="L218" i="2" s="1"/>
  <c r="H218" i="2"/>
  <c r="H217" i="2"/>
  <c r="J217" i="2" s="1"/>
  <c r="J216" i="2"/>
  <c r="L216" i="2" s="1"/>
  <c r="H216" i="2"/>
  <c r="H215" i="2"/>
  <c r="J215" i="2" s="1"/>
  <c r="J214" i="2"/>
  <c r="L214" i="2" s="1"/>
  <c r="H214" i="2"/>
  <c r="H213" i="2"/>
  <c r="J213" i="2" s="1"/>
  <c r="J212" i="2"/>
  <c r="L212" i="2" s="1"/>
  <c r="H212" i="2"/>
  <c r="H211" i="2"/>
  <c r="J211" i="2" s="1"/>
  <c r="J210" i="2"/>
  <c r="L210" i="2" s="1"/>
  <c r="H210" i="2"/>
  <c r="H209" i="2"/>
  <c r="J209" i="2" s="1"/>
  <c r="J208" i="2"/>
  <c r="L208" i="2" s="1"/>
  <c r="H208" i="2"/>
  <c r="H207" i="2"/>
  <c r="J207" i="2" s="1"/>
  <c r="J206" i="2"/>
  <c r="L206" i="2" s="1"/>
  <c r="H206" i="2"/>
  <c r="M205" i="2"/>
  <c r="J205" i="2"/>
  <c r="L205" i="2" s="1"/>
  <c r="J204" i="2"/>
  <c r="M203" i="2"/>
  <c r="J203" i="2"/>
  <c r="L203" i="2" s="1"/>
  <c r="L202" i="2"/>
  <c r="J202" i="2"/>
  <c r="M202" i="2" s="1"/>
  <c r="H201" i="2"/>
  <c r="J201" i="2" s="1"/>
  <c r="H200" i="2"/>
  <c r="J200" i="2" s="1"/>
  <c r="H199" i="2"/>
  <c r="J199" i="2" s="1"/>
  <c r="J198" i="2"/>
  <c r="H198" i="2"/>
  <c r="H197" i="2"/>
  <c r="J197" i="2" s="1"/>
  <c r="H196" i="2"/>
  <c r="J196" i="2" s="1"/>
  <c r="H195" i="2"/>
  <c r="J195" i="2" s="1"/>
  <c r="J194" i="2"/>
  <c r="H194" i="2"/>
  <c r="H193" i="2"/>
  <c r="J193" i="2" s="1"/>
  <c r="H192" i="2"/>
  <c r="J192" i="2" s="1"/>
  <c r="H191" i="2"/>
  <c r="J191" i="2" s="1"/>
  <c r="J190" i="2"/>
  <c r="H190" i="2"/>
  <c r="H189" i="2"/>
  <c r="J189" i="2" s="1"/>
  <c r="H188" i="2"/>
  <c r="J188" i="2" s="1"/>
  <c r="H187" i="2"/>
  <c r="J187" i="2" s="1"/>
  <c r="J186" i="2"/>
  <c r="H186" i="2"/>
  <c r="H185" i="2"/>
  <c r="J185" i="2" s="1"/>
  <c r="H184" i="2"/>
  <c r="J184" i="2" s="1"/>
  <c r="H183" i="2"/>
  <c r="J183" i="2" s="1"/>
  <c r="J182" i="2"/>
  <c r="H182" i="2"/>
  <c r="H181" i="2"/>
  <c r="J181" i="2" s="1"/>
  <c r="H180" i="2"/>
  <c r="J180" i="2" s="1"/>
  <c r="H179" i="2"/>
  <c r="J179" i="2" s="1"/>
  <c r="J178" i="2"/>
  <c r="H178" i="2"/>
  <c r="H177" i="2"/>
  <c r="J177" i="2" s="1"/>
  <c r="H176" i="2"/>
  <c r="J176" i="2" s="1"/>
  <c r="H175" i="2"/>
  <c r="J175" i="2" s="1"/>
  <c r="J174" i="2"/>
  <c r="H174" i="2"/>
  <c r="H173" i="2"/>
  <c r="J173" i="2" s="1"/>
  <c r="H172" i="2"/>
  <c r="J172" i="2" s="1"/>
  <c r="H171" i="2"/>
  <c r="J171" i="2" s="1"/>
  <c r="J170" i="2"/>
  <c r="H170" i="2"/>
  <c r="H169" i="2"/>
  <c r="J169" i="2" s="1"/>
  <c r="H168" i="2"/>
  <c r="J168" i="2" s="1"/>
  <c r="H167" i="2"/>
  <c r="J167" i="2" s="1"/>
  <c r="J166" i="2"/>
  <c r="H166" i="2"/>
  <c r="H165" i="2"/>
  <c r="J165" i="2" s="1"/>
  <c r="H164" i="2"/>
  <c r="J164" i="2" s="1"/>
  <c r="M164" i="2" s="1"/>
  <c r="H163" i="2"/>
  <c r="J163" i="2" s="1"/>
  <c r="J157" i="2"/>
  <c r="M157" i="2" s="1"/>
  <c r="H157" i="2"/>
  <c r="H156" i="2"/>
  <c r="J156" i="2" s="1"/>
  <c r="M156" i="2" s="1"/>
  <c r="J155" i="2"/>
  <c r="M155" i="2" s="1"/>
  <c r="H155" i="2"/>
  <c r="J154" i="2"/>
  <c r="M154" i="2" s="1"/>
  <c r="H154" i="2"/>
  <c r="H153" i="2"/>
  <c r="J153" i="2" s="1"/>
  <c r="M153" i="2" s="1"/>
  <c r="H152" i="2"/>
  <c r="J152" i="2" s="1"/>
  <c r="M152" i="2" s="1"/>
  <c r="H151" i="2"/>
  <c r="J151" i="2" s="1"/>
  <c r="M151" i="2" s="1"/>
  <c r="L150" i="2"/>
  <c r="J150" i="2"/>
  <c r="M150" i="2" s="1"/>
  <c r="H150" i="2"/>
  <c r="H149" i="2"/>
  <c r="J149" i="2" s="1"/>
  <c r="M149" i="2" s="1"/>
  <c r="J148" i="2"/>
  <c r="M148" i="2" s="1"/>
  <c r="H148" i="2"/>
  <c r="H147" i="2"/>
  <c r="J147" i="2" s="1"/>
  <c r="M147" i="2" s="1"/>
  <c r="H146" i="2"/>
  <c r="J146" i="2" s="1"/>
  <c r="M146" i="2" s="1"/>
  <c r="H145" i="2"/>
  <c r="J145" i="2" s="1"/>
  <c r="M145" i="2" s="1"/>
  <c r="H144" i="2"/>
  <c r="J144" i="2" s="1"/>
  <c r="M144" i="2" s="1"/>
  <c r="J143" i="2"/>
  <c r="M143" i="2" s="1"/>
  <c r="H143" i="2"/>
  <c r="J142" i="2"/>
  <c r="H142" i="2"/>
  <c r="J141" i="2"/>
  <c r="M141" i="2" s="1"/>
  <c r="H141" i="2"/>
  <c r="J140" i="2"/>
  <c r="M140" i="2" s="1"/>
  <c r="H140" i="2"/>
  <c r="J139" i="2"/>
  <c r="M139" i="2" s="1"/>
  <c r="H139" i="2"/>
  <c r="H138" i="2"/>
  <c r="J138" i="2" s="1"/>
  <c r="H137" i="2"/>
  <c r="J137" i="2" s="1"/>
  <c r="M137" i="2" s="1"/>
  <c r="J136" i="2"/>
  <c r="M136" i="2" s="1"/>
  <c r="H136" i="2"/>
  <c r="H135" i="2"/>
  <c r="J135" i="2" s="1"/>
  <c r="M135" i="2" s="1"/>
  <c r="J134" i="2"/>
  <c r="M134" i="2" s="1"/>
  <c r="H134" i="2"/>
  <c r="J133" i="2"/>
  <c r="M133" i="2" s="1"/>
  <c r="H133" i="2"/>
  <c r="J112" i="2"/>
  <c r="M112" i="2" s="1"/>
  <c r="J111" i="2"/>
  <c r="J110" i="2"/>
  <c r="L110" i="2" s="1"/>
  <c r="J109" i="2"/>
  <c r="L108" i="2"/>
  <c r="J108" i="2"/>
  <c r="M108" i="2" s="1"/>
  <c r="J107" i="2"/>
  <c r="M107" i="2" s="1"/>
  <c r="J106" i="2"/>
  <c r="M106" i="2" s="1"/>
  <c r="J105" i="2"/>
  <c r="M104" i="2"/>
  <c r="L104" i="2"/>
  <c r="J104" i="2"/>
  <c r="J103" i="2"/>
  <c r="M103" i="2" s="1"/>
  <c r="J102" i="2"/>
  <c r="M102" i="2" s="1"/>
  <c r="J101" i="2"/>
  <c r="J100" i="2"/>
  <c r="M100" i="2" s="1"/>
  <c r="M99" i="2"/>
  <c r="L99" i="2"/>
  <c r="J99" i="2"/>
  <c r="J98" i="2"/>
  <c r="M98" i="2" s="1"/>
  <c r="H97" i="2"/>
  <c r="J97" i="2" s="1"/>
  <c r="H96" i="2"/>
  <c r="J96" i="2" s="1"/>
  <c r="H95" i="2"/>
  <c r="J95" i="2" s="1"/>
  <c r="H94" i="2"/>
  <c r="J94" i="2" s="1"/>
  <c r="H93" i="2"/>
  <c r="J93" i="2" s="1"/>
  <c r="H92" i="2"/>
  <c r="J92" i="2" s="1"/>
  <c r="H91" i="2"/>
  <c r="J91" i="2" s="1"/>
  <c r="H90" i="2"/>
  <c r="J90" i="2" s="1"/>
  <c r="H89" i="2"/>
  <c r="J89" i="2" s="1"/>
  <c r="H88" i="2"/>
  <c r="J88" i="2" s="1"/>
  <c r="H87" i="2"/>
  <c r="J87" i="2" s="1"/>
  <c r="H86" i="2"/>
  <c r="J86" i="2" s="1"/>
  <c r="H85" i="2"/>
  <c r="J85" i="2" s="1"/>
  <c r="H84" i="2"/>
  <c r="J84" i="2" s="1"/>
  <c r="H83" i="2"/>
  <c r="J83" i="2" s="1"/>
  <c r="H82" i="2"/>
  <c r="J82" i="2" s="1"/>
  <c r="H81" i="2"/>
  <c r="J81" i="2" s="1"/>
  <c r="H80" i="2"/>
  <c r="J80" i="2" s="1"/>
  <c r="H79" i="2"/>
  <c r="J79" i="2" s="1"/>
  <c r="H78" i="2"/>
  <c r="J78" i="2" s="1"/>
  <c r="H77" i="2"/>
  <c r="J77" i="2" s="1"/>
  <c r="H76" i="2"/>
  <c r="J76" i="2" s="1"/>
  <c r="H75" i="2"/>
  <c r="J75" i="2" s="1"/>
  <c r="H74" i="2"/>
  <c r="J74" i="2" s="1"/>
  <c r="H73" i="2"/>
  <c r="J73" i="2" s="1"/>
  <c r="H72" i="2"/>
  <c r="J72" i="2" s="1"/>
  <c r="H71" i="2"/>
  <c r="J71" i="2" s="1"/>
  <c r="H70" i="2"/>
  <c r="J70" i="2" s="1"/>
  <c r="H69" i="2"/>
  <c r="J69" i="2" s="1"/>
  <c r="H68" i="2"/>
  <c r="J68" i="2" s="1"/>
  <c r="H67" i="2"/>
  <c r="J67" i="2" s="1"/>
  <c r="H66" i="2"/>
  <c r="J66" i="2" s="1"/>
  <c r="H65" i="2"/>
  <c r="J65" i="2" s="1"/>
  <c r="H64" i="2"/>
  <c r="J64" i="2" s="1"/>
  <c r="H63" i="2"/>
  <c r="J63" i="2" s="1"/>
  <c r="H62" i="2"/>
  <c r="J62" i="2" s="1"/>
  <c r="H61" i="2"/>
  <c r="J61" i="2" s="1"/>
  <c r="H60" i="2"/>
  <c r="J60" i="2" s="1"/>
  <c r="H59" i="2"/>
  <c r="J59" i="2" s="1"/>
  <c r="H58" i="2"/>
  <c r="J58" i="2" s="1"/>
  <c r="H57" i="2"/>
  <c r="J57" i="2" s="1"/>
  <c r="H56" i="2"/>
  <c r="J56" i="2" s="1"/>
  <c r="H55" i="2"/>
  <c r="J55" i="2" s="1"/>
  <c r="H54" i="2"/>
  <c r="J54" i="2" s="1"/>
  <c r="H53" i="2"/>
  <c r="J53" i="2" s="1"/>
  <c r="H52" i="2"/>
  <c r="J52" i="2" s="1"/>
  <c r="H51" i="2"/>
  <c r="J51" i="2" s="1"/>
  <c r="H50" i="2"/>
  <c r="J50" i="2" s="1"/>
  <c r="H49" i="2"/>
  <c r="J49" i="2" s="1"/>
  <c r="H48" i="2"/>
  <c r="J48" i="2" s="1"/>
  <c r="H47" i="2"/>
  <c r="J47" i="2" s="1"/>
  <c r="H46" i="2"/>
  <c r="J46" i="2" s="1"/>
  <c r="H45" i="2"/>
  <c r="J45" i="2" s="1"/>
  <c r="H44" i="2"/>
  <c r="J44" i="2" s="1"/>
  <c r="H43" i="2"/>
  <c r="J43" i="2" s="1"/>
  <c r="H42" i="2"/>
  <c r="J42" i="2" s="1"/>
  <c r="H41" i="2"/>
  <c r="J41" i="2" s="1"/>
  <c r="H40" i="2"/>
  <c r="J40" i="2" s="1"/>
  <c r="H39" i="2"/>
  <c r="J39" i="2" s="1"/>
  <c r="H38" i="2"/>
  <c r="J38" i="2" s="1"/>
  <c r="H37" i="2"/>
  <c r="J37" i="2" s="1"/>
  <c r="H36" i="2"/>
  <c r="J36" i="2" s="1"/>
  <c r="H35" i="2"/>
  <c r="J35" i="2" s="1"/>
  <c r="H34" i="2"/>
  <c r="J34" i="2" s="1"/>
  <c r="H33" i="2"/>
  <c r="J33" i="2" s="1"/>
  <c r="H32" i="2"/>
  <c r="J32" i="2" s="1"/>
  <c r="H31" i="2"/>
  <c r="J31" i="2" s="1"/>
  <c r="H30" i="2"/>
  <c r="J30" i="2" s="1"/>
  <c r="H29" i="2"/>
  <c r="J29" i="2" s="1"/>
  <c r="H28" i="2"/>
  <c r="J28" i="2" s="1"/>
  <c r="H27" i="2"/>
  <c r="J27" i="2" s="1"/>
  <c r="H26" i="2"/>
  <c r="J26" i="2" s="1"/>
  <c r="H25" i="2"/>
  <c r="J25" i="2" s="1"/>
  <c r="H24" i="2"/>
  <c r="J24" i="2" s="1"/>
  <c r="H23" i="2"/>
  <c r="J23" i="2" s="1"/>
  <c r="H22" i="2"/>
  <c r="J22" i="2" s="1"/>
  <c r="H21" i="2"/>
  <c r="J21" i="2" s="1"/>
  <c r="H20" i="2"/>
  <c r="J20" i="2" s="1"/>
  <c r="H19" i="2"/>
  <c r="J19" i="2" s="1"/>
  <c r="H18" i="2"/>
  <c r="J18" i="2" s="1"/>
  <c r="H17" i="2"/>
  <c r="J17" i="2" s="1"/>
  <c r="H16" i="2"/>
  <c r="J16" i="2" s="1"/>
  <c r="H15" i="2"/>
  <c r="J15" i="2" s="1"/>
  <c r="H14" i="2"/>
  <c r="J14" i="2" s="1"/>
  <c r="H13" i="2"/>
  <c r="J13" i="2" s="1"/>
  <c r="H12" i="2"/>
  <c r="J12" i="2" s="1"/>
  <c r="H11" i="2"/>
  <c r="J11" i="2" s="1"/>
  <c r="H10" i="2"/>
  <c r="J10" i="2" s="1"/>
  <c r="H9" i="2"/>
  <c r="J9" i="2" s="1"/>
  <c r="H8" i="2"/>
  <c r="J8" i="2" s="1"/>
  <c r="H7" i="2"/>
  <c r="J7" i="2" s="1"/>
  <c r="H6" i="2"/>
  <c r="J6" i="2" s="1"/>
  <c r="H5" i="2"/>
  <c r="J5" i="2" s="1"/>
  <c r="H4" i="2"/>
  <c r="J4" i="2" s="1"/>
  <c r="M138" i="2" l="1"/>
  <c r="L138" i="2"/>
  <c r="L213" i="2"/>
  <c r="M213" i="2"/>
  <c r="L211" i="2"/>
  <c r="M211" i="2"/>
  <c r="M163" i="2"/>
  <c r="L163" i="2"/>
  <c r="L209" i="2"/>
  <c r="M209" i="2"/>
  <c r="L217" i="2"/>
  <c r="M217" i="2"/>
  <c r="L207" i="2"/>
  <c r="M207" i="2"/>
  <c r="L215" i="2"/>
  <c r="M215" i="2"/>
  <c r="L100" i="2"/>
  <c r="L102" i="2"/>
  <c r="M111" i="2"/>
  <c r="L111" i="2"/>
  <c r="L146" i="2"/>
  <c r="L154" i="2"/>
  <c r="M206" i="2"/>
  <c r="M210" i="2"/>
  <c r="M214" i="2"/>
  <c r="M218" i="2"/>
  <c r="M222" i="2"/>
  <c r="M226" i="2"/>
  <c r="M230" i="2"/>
  <c r="M234" i="2"/>
  <c r="M264" i="2"/>
  <c r="L264" i="2"/>
  <c r="M142" i="2"/>
  <c r="L142" i="2"/>
  <c r="M252" i="2"/>
  <c r="L252" i="2"/>
  <c r="M268" i="2"/>
  <c r="L268" i="2"/>
  <c r="L275" i="2"/>
  <c r="M275" i="2"/>
  <c r="L283" i="2"/>
  <c r="M283" i="2"/>
  <c r="L291" i="2"/>
  <c r="M291" i="2"/>
  <c r="L299" i="2"/>
  <c r="M299" i="2"/>
  <c r="L307" i="2"/>
  <c r="M307" i="2"/>
  <c r="L103" i="2"/>
  <c r="L107" i="2"/>
  <c r="L134" i="2"/>
  <c r="M208" i="2"/>
  <c r="M212" i="2"/>
  <c r="M216" i="2"/>
  <c r="M220" i="2"/>
  <c r="M224" i="2"/>
  <c r="M228" i="2"/>
  <c r="M232" i="2"/>
  <c r="M256" i="2"/>
  <c r="L256" i="2"/>
  <c r="M272" i="2"/>
  <c r="L272" i="2"/>
  <c r="M280" i="2"/>
  <c r="L280" i="2"/>
  <c r="M288" i="2"/>
  <c r="L288" i="2"/>
  <c r="M296" i="2"/>
  <c r="L296" i="2"/>
  <c r="M304" i="2"/>
  <c r="L304" i="2"/>
  <c r="M260" i="2"/>
  <c r="L260" i="2"/>
  <c r="L276" i="2"/>
  <c r="M279" i="2"/>
  <c r="L284" i="2"/>
  <c r="M287" i="2"/>
  <c r="L292" i="2"/>
  <c r="M295" i="2"/>
  <c r="L300" i="2"/>
  <c r="M303" i="2"/>
  <c r="M322" i="2"/>
  <c r="L322" i="2"/>
  <c r="M606" i="2"/>
  <c r="L606" i="2"/>
  <c r="M619" i="2"/>
  <c r="L619" i="2"/>
  <c r="M635" i="2"/>
  <c r="L635" i="2"/>
  <c r="M642" i="2"/>
  <c r="L642" i="2"/>
  <c r="L678" i="2"/>
  <c r="M678" i="2"/>
  <c r="M603" i="2"/>
  <c r="L603" i="2"/>
  <c r="M610" i="2"/>
  <c r="L610" i="2"/>
  <c r="M623" i="2"/>
  <c r="L623" i="2"/>
  <c r="L669" i="2"/>
  <c r="M669" i="2"/>
  <c r="M312" i="2"/>
  <c r="M318" i="2"/>
  <c r="L664" i="2"/>
  <c r="M664" i="2"/>
  <c r="L667" i="2"/>
  <c r="M667" i="2"/>
  <c r="M314" i="2"/>
  <c r="M638" i="2"/>
  <c r="L638" i="2"/>
  <c r="M658" i="2"/>
  <c r="L658" i="2"/>
  <c r="L682" i="2"/>
  <c r="M682" i="2"/>
  <c r="M357" i="2"/>
  <c r="M365" i="2"/>
  <c r="M373" i="2"/>
  <c r="L460" i="2"/>
  <c r="L462" i="2"/>
  <c r="L466" i="2"/>
  <c r="L470" i="2"/>
  <c r="L475" i="2"/>
  <c r="L477" i="2"/>
  <c r="L490" i="2"/>
  <c r="L495" i="2"/>
  <c r="L497" i="2"/>
  <c r="L510" i="2"/>
  <c r="L514" i="2"/>
  <c r="L518" i="2"/>
  <c r="L523" i="2"/>
  <c r="L525" i="2"/>
  <c r="L542" i="2"/>
  <c r="L547" i="2"/>
  <c r="L551" i="2"/>
  <c r="L553" i="2"/>
  <c r="L557" i="2"/>
  <c r="L566" i="2"/>
  <c r="M571" i="2"/>
  <c r="L573" i="2"/>
  <c r="L576" i="2"/>
  <c r="L578" i="2"/>
  <c r="L590" i="2"/>
  <c r="L592" i="2"/>
  <c r="L602" i="2"/>
  <c r="L607" i="2"/>
  <c r="L611" i="2"/>
  <c r="L615" i="2"/>
  <c r="L627" i="2"/>
  <c r="L631" i="2"/>
  <c r="L657" i="2"/>
  <c r="L661" i="2"/>
  <c r="M663" i="2"/>
  <c r="M677" i="2"/>
  <c r="L685" i="2"/>
  <c r="L687" i="2"/>
  <c r="L326" i="2"/>
  <c r="M353" i="2"/>
  <c r="M361" i="2"/>
  <c r="M369" i="2"/>
  <c r="M377" i="2"/>
  <c r="L461" i="2"/>
  <c r="L465" i="2"/>
  <c r="L489" i="2"/>
  <c r="L509" i="2"/>
  <c r="L541" i="2"/>
  <c r="L572" i="2"/>
  <c r="M575" i="2"/>
  <c r="L577" i="2"/>
  <c r="M587" i="2"/>
  <c r="L595" i="2"/>
  <c r="L599" i="2"/>
  <c r="L618" i="2"/>
  <c r="L622" i="2"/>
  <c r="L634" i="2"/>
  <c r="L639" i="2"/>
  <c r="L643" i="2"/>
  <c r="L647" i="2"/>
  <c r="L662" i="2"/>
  <c r="M665" i="2"/>
  <c r="M668" i="2"/>
  <c r="M681" i="2"/>
  <c r="M684" i="2"/>
  <c r="M686" i="2"/>
  <c r="L374" i="4"/>
  <c r="M374" i="4"/>
  <c r="M16" i="2"/>
  <c r="L16" i="2"/>
  <c r="M28" i="2"/>
  <c r="L28" i="2"/>
  <c r="M40" i="2"/>
  <c r="L40" i="2"/>
  <c r="M52" i="2"/>
  <c r="L52" i="2"/>
  <c r="M64" i="2"/>
  <c r="L64" i="2"/>
  <c r="M76" i="2"/>
  <c r="L76" i="2"/>
  <c r="M92" i="2"/>
  <c r="L92" i="2"/>
  <c r="M9" i="2"/>
  <c r="L9" i="2"/>
  <c r="M21" i="2"/>
  <c r="L21" i="2"/>
  <c r="M29" i="2"/>
  <c r="L29" i="2"/>
  <c r="M41" i="2"/>
  <c r="L41" i="2"/>
  <c r="M45" i="2"/>
  <c r="L45" i="2"/>
  <c r="M49" i="2"/>
  <c r="L49" i="2"/>
  <c r="M53" i="2"/>
  <c r="L53" i="2"/>
  <c r="M57" i="2"/>
  <c r="L57" i="2"/>
  <c r="M61" i="2"/>
  <c r="L61" i="2"/>
  <c r="M65" i="2"/>
  <c r="L65" i="2"/>
  <c r="M69" i="2"/>
  <c r="L69" i="2"/>
  <c r="M73" i="2"/>
  <c r="L73" i="2"/>
  <c r="M77" i="2"/>
  <c r="L77" i="2"/>
  <c r="M81" i="2"/>
  <c r="L81" i="2"/>
  <c r="M85" i="2"/>
  <c r="L85" i="2"/>
  <c r="M89" i="2"/>
  <c r="L89" i="2"/>
  <c r="M93" i="2"/>
  <c r="L93" i="2"/>
  <c r="M97" i="2"/>
  <c r="L97" i="2"/>
  <c r="M8" i="2"/>
  <c r="L8" i="2"/>
  <c r="M20" i="2"/>
  <c r="L20" i="2"/>
  <c r="M32" i="2"/>
  <c r="L32" i="2"/>
  <c r="M44" i="2"/>
  <c r="L44" i="2"/>
  <c r="M56" i="2"/>
  <c r="L56" i="2"/>
  <c r="M68" i="2"/>
  <c r="L68" i="2"/>
  <c r="M80" i="2"/>
  <c r="L80" i="2"/>
  <c r="M96" i="2"/>
  <c r="L96" i="2"/>
  <c r="M13" i="2"/>
  <c r="L13" i="2"/>
  <c r="M25" i="2"/>
  <c r="L25" i="2"/>
  <c r="M33" i="2"/>
  <c r="L33" i="2"/>
  <c r="M6" i="2"/>
  <c r="L6" i="2"/>
  <c r="M10" i="2"/>
  <c r="L10" i="2"/>
  <c r="M14" i="2"/>
  <c r="L14" i="2"/>
  <c r="M18" i="2"/>
  <c r="L18" i="2"/>
  <c r="M22" i="2"/>
  <c r="L22" i="2"/>
  <c r="M26" i="2"/>
  <c r="L26" i="2"/>
  <c r="M30" i="2"/>
  <c r="L30" i="2"/>
  <c r="M34" i="2"/>
  <c r="L34" i="2"/>
  <c r="M38" i="2"/>
  <c r="L38" i="2"/>
  <c r="M42" i="2"/>
  <c r="L42" i="2"/>
  <c r="M46" i="2"/>
  <c r="L46" i="2"/>
  <c r="M50" i="2"/>
  <c r="L50" i="2"/>
  <c r="M54" i="2"/>
  <c r="L54" i="2"/>
  <c r="M58" i="2"/>
  <c r="L58" i="2"/>
  <c r="M62" i="2"/>
  <c r="L62" i="2"/>
  <c r="M66" i="2"/>
  <c r="L66" i="2"/>
  <c r="M70" i="2"/>
  <c r="L70" i="2"/>
  <c r="M74" i="2"/>
  <c r="L74" i="2"/>
  <c r="M78" i="2"/>
  <c r="L78" i="2"/>
  <c r="M82" i="2"/>
  <c r="L82" i="2"/>
  <c r="M86" i="2"/>
  <c r="L86" i="2"/>
  <c r="M90" i="2"/>
  <c r="L90" i="2"/>
  <c r="M94" i="2"/>
  <c r="L94" i="2"/>
  <c r="M4" i="2"/>
  <c r="L4" i="2"/>
  <c r="M12" i="2"/>
  <c r="L12" i="2"/>
  <c r="M24" i="2"/>
  <c r="L24" i="2"/>
  <c r="M36" i="2"/>
  <c r="L36" i="2"/>
  <c r="M48" i="2"/>
  <c r="L48" i="2"/>
  <c r="M60" i="2"/>
  <c r="L60" i="2"/>
  <c r="M72" i="2"/>
  <c r="L72" i="2"/>
  <c r="M84" i="2"/>
  <c r="L84" i="2"/>
  <c r="M88" i="2"/>
  <c r="L88" i="2"/>
  <c r="M5" i="2"/>
  <c r="L5" i="2"/>
  <c r="M17" i="2"/>
  <c r="L17" i="2"/>
  <c r="M37" i="2"/>
  <c r="L37" i="2"/>
  <c r="M7" i="2"/>
  <c r="L7" i="2"/>
  <c r="M11" i="2"/>
  <c r="L11" i="2"/>
  <c r="M15" i="2"/>
  <c r="L15" i="2"/>
  <c r="M19" i="2"/>
  <c r="L19" i="2"/>
  <c r="M23" i="2"/>
  <c r="L23" i="2"/>
  <c r="M27" i="2"/>
  <c r="L27" i="2"/>
  <c r="M31" i="2"/>
  <c r="L31" i="2"/>
  <c r="M35" i="2"/>
  <c r="L35" i="2"/>
  <c r="M39" i="2"/>
  <c r="L39" i="2"/>
  <c r="M43" i="2"/>
  <c r="L43" i="2"/>
  <c r="M47" i="2"/>
  <c r="L47" i="2"/>
  <c r="M51" i="2"/>
  <c r="L51" i="2"/>
  <c r="M55" i="2"/>
  <c r="L55" i="2"/>
  <c r="M59" i="2"/>
  <c r="L59" i="2"/>
  <c r="M63" i="2"/>
  <c r="L63" i="2"/>
  <c r="M67" i="2"/>
  <c r="L67" i="2"/>
  <c r="M71" i="2"/>
  <c r="L71" i="2"/>
  <c r="M75" i="2"/>
  <c r="L75" i="2"/>
  <c r="M79" i="2"/>
  <c r="L79" i="2"/>
  <c r="M83" i="2"/>
  <c r="L83" i="2"/>
  <c r="M87" i="2"/>
  <c r="L87" i="2"/>
  <c r="M91" i="2"/>
  <c r="L91" i="2"/>
  <c r="M95" i="2"/>
  <c r="L95" i="2"/>
  <c r="M109" i="2"/>
  <c r="L109" i="2"/>
  <c r="M380" i="2"/>
  <c r="L380" i="2"/>
  <c r="M385" i="2"/>
  <c r="L385" i="2"/>
  <c r="M388" i="2"/>
  <c r="L388" i="2"/>
  <c r="M393" i="2"/>
  <c r="L393" i="2"/>
  <c r="M396" i="2"/>
  <c r="L396" i="2"/>
  <c r="M401" i="2"/>
  <c r="L401" i="2"/>
  <c r="M404" i="2"/>
  <c r="L404" i="2"/>
  <c r="M409" i="2"/>
  <c r="L409" i="2"/>
  <c r="M412" i="2"/>
  <c r="L412" i="2"/>
  <c r="M417" i="2"/>
  <c r="L417" i="2"/>
  <c r="M420" i="2"/>
  <c r="L420" i="2"/>
  <c r="M425" i="2"/>
  <c r="L425" i="2"/>
  <c r="M428" i="2"/>
  <c r="L428" i="2"/>
  <c r="M433" i="2"/>
  <c r="L433" i="2"/>
  <c r="M436" i="2"/>
  <c r="L436" i="2"/>
  <c r="M441" i="2"/>
  <c r="L441" i="2"/>
  <c r="M444" i="2"/>
  <c r="L444" i="2"/>
  <c r="M449" i="2"/>
  <c r="L449" i="2"/>
  <c r="M452" i="2"/>
  <c r="L452" i="2"/>
  <c r="M457" i="2"/>
  <c r="L457" i="2"/>
  <c r="M469" i="2"/>
  <c r="L469" i="2"/>
  <c r="M513" i="2"/>
  <c r="L513" i="2"/>
  <c r="L106" i="2"/>
  <c r="L133" i="2"/>
  <c r="L137" i="2"/>
  <c r="L141" i="2"/>
  <c r="L145" i="2"/>
  <c r="L149" i="2"/>
  <c r="L153" i="2"/>
  <c r="L157" i="2"/>
  <c r="M165" i="2"/>
  <c r="L165" i="2"/>
  <c r="M167" i="2"/>
  <c r="L167" i="2"/>
  <c r="M169" i="2"/>
  <c r="L169" i="2"/>
  <c r="M171" i="2"/>
  <c r="L171" i="2"/>
  <c r="M173" i="2"/>
  <c r="L173" i="2"/>
  <c r="M175" i="2"/>
  <c r="L175" i="2"/>
  <c r="M177" i="2"/>
  <c r="L177" i="2"/>
  <c r="M179" i="2"/>
  <c r="L179" i="2"/>
  <c r="M181" i="2"/>
  <c r="L181" i="2"/>
  <c r="M183" i="2"/>
  <c r="L183" i="2"/>
  <c r="M185" i="2"/>
  <c r="L185" i="2"/>
  <c r="M187" i="2"/>
  <c r="L187" i="2"/>
  <c r="M189" i="2"/>
  <c r="L189" i="2"/>
  <c r="M191" i="2"/>
  <c r="L191" i="2"/>
  <c r="M193" i="2"/>
  <c r="L193" i="2"/>
  <c r="M195" i="2"/>
  <c r="L195" i="2"/>
  <c r="L197" i="2"/>
  <c r="M197" i="2"/>
  <c r="L199" i="2"/>
  <c r="M199" i="2"/>
  <c r="L201" i="2"/>
  <c r="M201" i="2"/>
  <c r="L680" i="2"/>
  <c r="M680" i="2"/>
  <c r="M101" i="2"/>
  <c r="L101" i="2"/>
  <c r="M110" i="2"/>
  <c r="L112" i="2"/>
  <c r="L136" i="2"/>
  <c r="L140" i="2"/>
  <c r="L144" i="2"/>
  <c r="L148" i="2"/>
  <c r="L152" i="2"/>
  <c r="L156" i="2"/>
  <c r="L250" i="2"/>
  <c r="M250" i="2"/>
  <c r="L254" i="2"/>
  <c r="M254" i="2"/>
  <c r="L258" i="2"/>
  <c r="M258" i="2"/>
  <c r="L262" i="2"/>
  <c r="M262" i="2"/>
  <c r="L266" i="2"/>
  <c r="M266" i="2"/>
  <c r="L270" i="2"/>
  <c r="M270" i="2"/>
  <c r="L274" i="2"/>
  <c r="M274" i="2"/>
  <c r="L278" i="2"/>
  <c r="M278" i="2"/>
  <c r="L282" i="2"/>
  <c r="M282" i="2"/>
  <c r="L286" i="2"/>
  <c r="M286" i="2"/>
  <c r="L290" i="2"/>
  <c r="M290" i="2"/>
  <c r="L294" i="2"/>
  <c r="M294" i="2"/>
  <c r="L298" i="2"/>
  <c r="M298" i="2"/>
  <c r="M302" i="2"/>
  <c r="L302" i="2"/>
  <c r="M306" i="2"/>
  <c r="L306" i="2"/>
  <c r="L98" i="2"/>
  <c r="M105" i="2"/>
  <c r="L105" i="2"/>
  <c r="L135" i="2"/>
  <c r="L139" i="2"/>
  <c r="L143" i="2"/>
  <c r="L147" i="2"/>
  <c r="L151" i="2"/>
  <c r="L155" i="2"/>
  <c r="L164" i="2"/>
  <c r="L166" i="2"/>
  <c r="M166" i="2"/>
  <c r="L168" i="2"/>
  <c r="M168" i="2"/>
  <c r="L170" i="2"/>
  <c r="M170" i="2"/>
  <c r="L172" i="2"/>
  <c r="M172" i="2"/>
  <c r="L174" i="2"/>
  <c r="M174" i="2"/>
  <c r="L176" i="2"/>
  <c r="M176" i="2"/>
  <c r="L178" i="2"/>
  <c r="M178" i="2"/>
  <c r="L180" i="2"/>
  <c r="M180" i="2"/>
  <c r="L182" i="2"/>
  <c r="M182" i="2"/>
  <c r="L184" i="2"/>
  <c r="M184" i="2"/>
  <c r="L186" i="2"/>
  <c r="M186" i="2"/>
  <c r="L188" i="2"/>
  <c r="M188" i="2"/>
  <c r="L190" i="2"/>
  <c r="M190" i="2"/>
  <c r="L192" i="2"/>
  <c r="M192" i="2"/>
  <c r="L194" i="2"/>
  <c r="M194" i="2"/>
  <c r="L196" i="2"/>
  <c r="M196" i="2"/>
  <c r="M198" i="2"/>
  <c r="L198" i="2"/>
  <c r="M200" i="2"/>
  <c r="L200" i="2"/>
  <c r="M204" i="2"/>
  <c r="L204" i="2"/>
  <c r="M316" i="2"/>
  <c r="L316" i="2"/>
  <c r="L320" i="2"/>
  <c r="M320" i="2"/>
  <c r="M324" i="2"/>
  <c r="L324" i="2"/>
  <c r="M328" i="2"/>
  <c r="L328" i="2"/>
  <c r="M338" i="2"/>
  <c r="L338" i="2"/>
  <c r="M342" i="2"/>
  <c r="L342" i="2"/>
  <c r="L346" i="2"/>
  <c r="M346" i="2"/>
  <c r="M350" i="2"/>
  <c r="L350" i="2"/>
  <c r="M378" i="2"/>
  <c r="L378" i="2"/>
  <c r="M386" i="2"/>
  <c r="L386" i="2"/>
  <c r="M391" i="2"/>
  <c r="L391" i="2"/>
  <c r="M402" i="2"/>
  <c r="L402" i="2"/>
  <c r="M410" i="2"/>
  <c r="L410" i="2"/>
  <c r="M418" i="2"/>
  <c r="L418" i="2"/>
  <c r="M423" i="2"/>
  <c r="L423" i="2"/>
  <c r="M431" i="2"/>
  <c r="L431" i="2"/>
  <c r="M442" i="2"/>
  <c r="L442" i="2"/>
  <c r="M450" i="2"/>
  <c r="L450" i="2"/>
  <c r="M458" i="2"/>
  <c r="L458" i="2"/>
  <c r="M637" i="2"/>
  <c r="L637" i="2"/>
  <c r="M641" i="2"/>
  <c r="L641" i="2"/>
  <c r="L666" i="2"/>
  <c r="M666" i="2"/>
  <c r="L253" i="2"/>
  <c r="L257" i="2"/>
  <c r="L261" i="2"/>
  <c r="L265" i="2"/>
  <c r="L269" i="2"/>
  <c r="L273" i="2"/>
  <c r="L277" i="2"/>
  <c r="L281" i="2"/>
  <c r="L285" i="2"/>
  <c r="L289" i="2"/>
  <c r="L293" i="2"/>
  <c r="L297" i="2"/>
  <c r="L301" i="2"/>
  <c r="L305" i="2"/>
  <c r="M309" i="2"/>
  <c r="L311" i="2"/>
  <c r="L315" i="2"/>
  <c r="L319" i="2"/>
  <c r="L323" i="2"/>
  <c r="L327" i="2"/>
  <c r="L337" i="2"/>
  <c r="L341" i="2"/>
  <c r="L345" i="2"/>
  <c r="L349" i="2"/>
  <c r="M352" i="2"/>
  <c r="M354" i="2"/>
  <c r="M356" i="2"/>
  <c r="M358" i="2"/>
  <c r="M360" i="2"/>
  <c r="M362" i="2"/>
  <c r="M364" i="2"/>
  <c r="M366" i="2"/>
  <c r="M368" i="2"/>
  <c r="M370" i="2"/>
  <c r="M372" i="2"/>
  <c r="M374" i="2"/>
  <c r="M376" i="2"/>
  <c r="M381" i="2"/>
  <c r="L381" i="2"/>
  <c r="M384" i="2"/>
  <c r="L384" i="2"/>
  <c r="M389" i="2"/>
  <c r="L389" i="2"/>
  <c r="M392" i="2"/>
  <c r="L392" i="2"/>
  <c r="M397" i="2"/>
  <c r="L397" i="2"/>
  <c r="M400" i="2"/>
  <c r="L400" i="2"/>
  <c r="M405" i="2"/>
  <c r="L405" i="2"/>
  <c r="M408" i="2"/>
  <c r="L408" i="2"/>
  <c r="M413" i="2"/>
  <c r="L413" i="2"/>
  <c r="M416" i="2"/>
  <c r="L416" i="2"/>
  <c r="M421" i="2"/>
  <c r="L421" i="2"/>
  <c r="M424" i="2"/>
  <c r="L424" i="2"/>
  <c r="M429" i="2"/>
  <c r="L429" i="2"/>
  <c r="M432" i="2"/>
  <c r="L432" i="2"/>
  <c r="M437" i="2"/>
  <c r="L437" i="2"/>
  <c r="M440" i="2"/>
  <c r="L440" i="2"/>
  <c r="M445" i="2"/>
  <c r="L445" i="2"/>
  <c r="M448" i="2"/>
  <c r="L448" i="2"/>
  <c r="M453" i="2"/>
  <c r="L453" i="2"/>
  <c r="M456" i="2"/>
  <c r="L456" i="2"/>
  <c r="M532" i="2"/>
  <c r="L532" i="2"/>
  <c r="M536" i="2"/>
  <c r="L536" i="2"/>
  <c r="M549" i="2"/>
  <c r="L549" i="2"/>
  <c r="M588" i="2"/>
  <c r="L588" i="2"/>
  <c r="M605" i="2"/>
  <c r="L605" i="2"/>
  <c r="M609" i="2"/>
  <c r="L609" i="2"/>
  <c r="M624" i="2"/>
  <c r="L624" i="2"/>
  <c r="L626" i="2"/>
  <c r="M628" i="2"/>
  <c r="L628" i="2"/>
  <c r="M630" i="2"/>
  <c r="L630" i="2"/>
  <c r="M656" i="2"/>
  <c r="L656" i="2"/>
  <c r="M660" i="2"/>
  <c r="L660" i="2"/>
  <c r="M383" i="2"/>
  <c r="L383" i="2"/>
  <c r="M394" i="2"/>
  <c r="L394" i="2"/>
  <c r="M399" i="2"/>
  <c r="L399" i="2"/>
  <c r="M407" i="2"/>
  <c r="L407" i="2"/>
  <c r="M415" i="2"/>
  <c r="L415" i="2"/>
  <c r="M426" i="2"/>
  <c r="L426" i="2"/>
  <c r="M434" i="2"/>
  <c r="L434" i="2"/>
  <c r="M439" i="2"/>
  <c r="L439" i="2"/>
  <c r="M447" i="2"/>
  <c r="L447" i="2"/>
  <c r="M455" i="2"/>
  <c r="L455" i="2"/>
  <c r="M379" i="2"/>
  <c r="L379" i="2"/>
  <c r="M382" i="2"/>
  <c r="L382" i="2"/>
  <c r="M387" i="2"/>
  <c r="L387" i="2"/>
  <c r="M390" i="2"/>
  <c r="L390" i="2"/>
  <c r="M395" i="2"/>
  <c r="L395" i="2"/>
  <c r="M398" i="2"/>
  <c r="L398" i="2"/>
  <c r="M403" i="2"/>
  <c r="L403" i="2"/>
  <c r="M406" i="2"/>
  <c r="L406" i="2"/>
  <c r="M411" i="2"/>
  <c r="L411" i="2"/>
  <c r="M414" i="2"/>
  <c r="L414" i="2"/>
  <c r="M419" i="2"/>
  <c r="L419" i="2"/>
  <c r="M422" i="2"/>
  <c r="L422" i="2"/>
  <c r="M427" i="2"/>
  <c r="L427" i="2"/>
  <c r="M430" i="2"/>
  <c r="L430" i="2"/>
  <c r="M435" i="2"/>
  <c r="L435" i="2"/>
  <c r="M438" i="2"/>
  <c r="L438" i="2"/>
  <c r="M443" i="2"/>
  <c r="L443" i="2"/>
  <c r="M446" i="2"/>
  <c r="L446" i="2"/>
  <c r="M451" i="2"/>
  <c r="L451" i="2"/>
  <c r="M454" i="2"/>
  <c r="L454" i="2"/>
  <c r="M468" i="2"/>
  <c r="L468" i="2"/>
  <c r="M472" i="2"/>
  <c r="L472" i="2"/>
  <c r="M485" i="2"/>
  <c r="L485" i="2"/>
  <c r="M516" i="2"/>
  <c r="L516" i="2"/>
  <c r="M520" i="2"/>
  <c r="L520" i="2"/>
  <c r="L529" i="2"/>
  <c r="M533" i="2"/>
  <c r="L533" i="2"/>
  <c r="M561" i="2"/>
  <c r="L561" i="2"/>
  <c r="L594" i="2"/>
  <c r="M596" i="2"/>
  <c r="L596" i="2"/>
  <c r="M598" i="2"/>
  <c r="L598" i="2"/>
  <c r="M617" i="2"/>
  <c r="L617" i="2"/>
  <c r="M621" i="2"/>
  <c r="L621" i="2"/>
  <c r="M500" i="2"/>
  <c r="L500" i="2"/>
  <c r="M504" i="2"/>
  <c r="L504" i="2"/>
  <c r="M517" i="2"/>
  <c r="L517" i="2"/>
  <c r="L559" i="2"/>
  <c r="M559" i="2"/>
  <c r="M593" i="2"/>
  <c r="L593" i="2"/>
  <c r="M625" i="2"/>
  <c r="L625" i="2"/>
  <c r="L676" i="2"/>
  <c r="M676" i="2"/>
  <c r="M484" i="2"/>
  <c r="L484" i="2"/>
  <c r="M488" i="2"/>
  <c r="L488" i="2"/>
  <c r="M501" i="2"/>
  <c r="L501" i="2"/>
  <c r="M548" i="2"/>
  <c r="L548" i="2"/>
  <c r="M552" i="2"/>
  <c r="L552" i="2"/>
  <c r="M556" i="2"/>
  <c r="L556" i="2"/>
  <c r="L591" i="2"/>
  <c r="M591" i="2"/>
  <c r="M601" i="2"/>
  <c r="L601" i="2"/>
  <c r="M608" i="2"/>
  <c r="L608" i="2"/>
  <c r="M612" i="2"/>
  <c r="L612" i="2"/>
  <c r="M614" i="2"/>
  <c r="L614" i="2"/>
  <c r="M633" i="2"/>
  <c r="L633" i="2"/>
  <c r="M640" i="2"/>
  <c r="L640" i="2"/>
  <c r="M644" i="2"/>
  <c r="L644" i="2"/>
  <c r="M646" i="2"/>
  <c r="L646" i="2"/>
  <c r="M476" i="2"/>
  <c r="L476" i="2"/>
  <c r="M492" i="2"/>
  <c r="L492" i="2"/>
  <c r="M508" i="2"/>
  <c r="L508" i="2"/>
  <c r="M524" i="2"/>
  <c r="L524" i="2"/>
  <c r="M540" i="2"/>
  <c r="L540" i="2"/>
  <c r="M600" i="2"/>
  <c r="L600" i="2"/>
  <c r="M616" i="2"/>
  <c r="L616" i="2"/>
  <c r="M632" i="2"/>
  <c r="L632" i="2"/>
  <c r="M655" i="2"/>
  <c r="L655" i="2"/>
  <c r="L679" i="2"/>
  <c r="M679" i="2"/>
  <c r="M464" i="2"/>
  <c r="L464" i="2"/>
  <c r="M480" i="2"/>
  <c r="L480" i="2"/>
  <c r="M496" i="2"/>
  <c r="L496" i="2"/>
  <c r="M512" i="2"/>
  <c r="L512" i="2"/>
  <c r="M528" i="2"/>
  <c r="L528" i="2"/>
  <c r="M544" i="2"/>
  <c r="L544" i="2"/>
  <c r="M597" i="2"/>
  <c r="L597" i="2"/>
  <c r="M604" i="2"/>
  <c r="L604" i="2"/>
  <c r="M613" i="2"/>
  <c r="L613" i="2"/>
  <c r="M620" i="2"/>
  <c r="L620" i="2"/>
  <c r="M629" i="2"/>
  <c r="L629" i="2"/>
  <c r="M636" i="2"/>
  <c r="L636" i="2"/>
  <c r="M645" i="2"/>
  <c r="L645" i="2"/>
  <c r="M659" i="2"/>
  <c r="L659" i="2"/>
  <c r="L675" i="2"/>
  <c r="M675" i="2"/>
  <c r="L362" i="4" l="1"/>
  <c r="L358" i="4"/>
  <c r="L334" i="4"/>
  <c r="L323" i="4"/>
  <c r="L320" i="4"/>
  <c r="L316" i="4"/>
  <c r="L312" i="4"/>
  <c r="L311" i="4"/>
  <c r="L307" i="4"/>
  <c r="L304" i="4"/>
  <c r="L301" i="4"/>
  <c r="L300" i="4"/>
  <c r="L299" i="4"/>
  <c r="L298" i="4"/>
  <c r="L297" i="4"/>
  <c r="L295" i="4"/>
  <c r="L293" i="4"/>
  <c r="L292" i="4"/>
  <c r="L291" i="4"/>
  <c r="L289" i="4"/>
  <c r="L287" i="4"/>
  <c r="L285" i="4"/>
  <c r="L284" i="4"/>
  <c r="L283" i="4"/>
  <c r="L281" i="4"/>
  <c r="L279" i="4"/>
  <c r="L277" i="4"/>
  <c r="L276" i="4"/>
  <c r="L275" i="4"/>
  <c r="L273" i="4"/>
  <c r="L272" i="4"/>
  <c r="L270" i="4"/>
  <c r="L268" i="4"/>
  <c r="L266" i="4"/>
  <c r="L264" i="4"/>
  <c r="L262" i="4"/>
  <c r="L260" i="4"/>
  <c r="L258" i="4"/>
  <c r="L256" i="4"/>
  <c r="L254" i="4"/>
  <c r="L252" i="4"/>
  <c r="L248" i="4"/>
  <c r="L246" i="4"/>
  <c r="L244" i="4"/>
  <c r="L242" i="4"/>
  <c r="L240" i="4"/>
  <c r="L239" i="4"/>
  <c r="L235" i="4"/>
  <c r="L233" i="4"/>
  <c r="L231" i="4"/>
  <c r="L230" i="4"/>
  <c r="L229" i="4"/>
  <c r="L224" i="4"/>
  <c r="L218" i="4"/>
  <c r="L214" i="4"/>
  <c r="L211" i="4"/>
  <c r="L209" i="4"/>
  <c r="L208" i="4"/>
  <c r="L207" i="4"/>
  <c r="L206" i="4"/>
  <c r="L205" i="4"/>
  <c r="L204" i="4"/>
  <c r="L203" i="4"/>
  <c r="L202" i="4"/>
  <c r="L201" i="4"/>
  <c r="L200" i="4"/>
  <c r="L199" i="4"/>
  <c r="L198" i="4"/>
  <c r="L197" i="4"/>
  <c r="L196" i="4"/>
  <c r="L195" i="4"/>
  <c r="L194" i="4"/>
  <c r="L193" i="4"/>
  <c r="L192" i="4"/>
  <c r="L190" i="4"/>
  <c r="L185" i="4"/>
  <c r="L184" i="4"/>
  <c r="L181" i="4"/>
  <c r="L180" i="4"/>
  <c r="L173" i="4"/>
  <c r="L172" i="4"/>
  <c r="L169" i="4"/>
  <c r="L168" i="4"/>
  <c r="L165" i="4"/>
  <c r="L156" i="4"/>
  <c r="L152" i="4"/>
  <c r="L145" i="4"/>
  <c r="L141" i="4"/>
  <c r="L136" i="4"/>
  <c r="L132" i="4"/>
  <c r="L128" i="4"/>
  <c r="L125" i="4"/>
  <c r="L124" i="4"/>
  <c r="L121" i="4"/>
  <c r="L120" i="4"/>
  <c r="L117" i="4"/>
  <c r="L116" i="4"/>
  <c r="L113" i="4"/>
  <c r="L112" i="4"/>
  <c r="L109" i="4"/>
  <c r="L108" i="4"/>
  <c r="L104" i="4"/>
  <c r="L100" i="4"/>
  <c r="L91" i="4"/>
  <c r="H69" i="4"/>
  <c r="J69" i="4" s="1"/>
  <c r="H68" i="4"/>
  <c r="J68" i="4" s="1"/>
  <c r="H67" i="4"/>
  <c r="J67" i="4" s="1"/>
  <c r="H66" i="4"/>
  <c r="J66" i="4" s="1"/>
  <c r="H65" i="4"/>
  <c r="J65" i="4" s="1"/>
  <c r="H64" i="4"/>
  <c r="J64" i="4" s="1"/>
  <c r="H63" i="4"/>
  <c r="J63" i="4" s="1"/>
  <c r="H62" i="4"/>
  <c r="J62" i="4" s="1"/>
  <c r="H61" i="4"/>
  <c r="J61" i="4" s="1"/>
  <c r="H60" i="4"/>
  <c r="J60" i="4" s="1"/>
  <c r="H59" i="4"/>
  <c r="J59" i="4" s="1"/>
  <c r="H58" i="4"/>
  <c r="J58" i="4" s="1"/>
  <c r="H57" i="4"/>
  <c r="J57" i="4" s="1"/>
  <c r="H56" i="4"/>
  <c r="J56" i="4" s="1"/>
  <c r="H55" i="4"/>
  <c r="J55" i="4" s="1"/>
  <c r="H54" i="4"/>
  <c r="J54" i="4" s="1"/>
  <c r="H53" i="4"/>
  <c r="J53" i="4" s="1"/>
  <c r="H52" i="4"/>
  <c r="J52" i="4" s="1"/>
  <c r="H51" i="4"/>
  <c r="J51" i="4" s="1"/>
  <c r="H50" i="4"/>
  <c r="J50" i="4" s="1"/>
  <c r="H49" i="4"/>
  <c r="J49" i="4" s="1"/>
  <c r="H48" i="4"/>
  <c r="J48" i="4" s="1"/>
  <c r="H47" i="4"/>
  <c r="J47" i="4" s="1"/>
  <c r="H46" i="4"/>
  <c r="J46" i="4" s="1"/>
  <c r="H45" i="4"/>
  <c r="J45" i="4" s="1"/>
  <c r="H44" i="4"/>
  <c r="J44" i="4" s="1"/>
  <c r="H43" i="4"/>
  <c r="J43" i="4" s="1"/>
  <c r="H42" i="4"/>
  <c r="J42" i="4" s="1"/>
  <c r="H41" i="4"/>
  <c r="J41" i="4" s="1"/>
  <c r="H40" i="4"/>
  <c r="J40" i="4" s="1"/>
  <c r="H39" i="4"/>
  <c r="J39" i="4" s="1"/>
  <c r="H38" i="4"/>
  <c r="J38" i="4" s="1"/>
  <c r="L38" i="4" s="1"/>
  <c r="H37" i="4"/>
  <c r="J37" i="4" s="1"/>
  <c r="H36" i="4"/>
  <c r="J36" i="4" s="1"/>
  <c r="L36" i="4" s="1"/>
  <c r="H35" i="4"/>
  <c r="J35" i="4" s="1"/>
  <c r="L35" i="4" s="1"/>
  <c r="H34" i="4"/>
  <c r="J34" i="4" s="1"/>
  <c r="L34" i="4" s="1"/>
  <c r="H33" i="4"/>
  <c r="J33" i="4" s="1"/>
  <c r="L33" i="4" s="1"/>
  <c r="H32" i="4"/>
  <c r="J32" i="4" s="1"/>
  <c r="L32" i="4" s="1"/>
  <c r="H31" i="4"/>
  <c r="J31" i="4" s="1"/>
  <c r="L31" i="4" s="1"/>
  <c r="H30" i="4"/>
  <c r="J30" i="4" s="1"/>
  <c r="L30" i="4" s="1"/>
  <c r="H29" i="4"/>
  <c r="J29" i="4" s="1"/>
  <c r="L29" i="4" s="1"/>
  <c r="H28" i="4"/>
  <c r="J28" i="4" s="1"/>
  <c r="L28" i="4" s="1"/>
  <c r="H27" i="4"/>
  <c r="J27" i="4" s="1"/>
  <c r="L27" i="4" s="1"/>
  <c r="H26" i="4"/>
  <c r="J26" i="4" s="1"/>
  <c r="L26" i="4" s="1"/>
  <c r="H25" i="4"/>
  <c r="J25" i="4" s="1"/>
  <c r="L25" i="4" s="1"/>
  <c r="H24" i="4"/>
  <c r="J24" i="4" s="1"/>
  <c r="L24" i="4" s="1"/>
  <c r="H23" i="4"/>
  <c r="J23" i="4" s="1"/>
  <c r="L23" i="4" s="1"/>
  <c r="H22" i="4"/>
  <c r="J22" i="4" s="1"/>
  <c r="L22" i="4" s="1"/>
  <c r="H21" i="4"/>
  <c r="J21" i="4" s="1"/>
  <c r="L21" i="4" s="1"/>
  <c r="H20" i="4"/>
  <c r="J20" i="4" s="1"/>
  <c r="L20" i="4" s="1"/>
  <c r="H19" i="4"/>
  <c r="J19" i="4" s="1"/>
  <c r="L19" i="4" s="1"/>
  <c r="H18" i="4"/>
  <c r="J18" i="4" s="1"/>
  <c r="L18" i="4" s="1"/>
  <c r="H17" i="4"/>
  <c r="J17" i="4" s="1"/>
  <c r="L17" i="4" s="1"/>
  <c r="H16" i="4"/>
  <c r="J16" i="4" s="1"/>
  <c r="L16" i="4" s="1"/>
  <c r="H15" i="4"/>
  <c r="J15" i="4" s="1"/>
  <c r="L15" i="4" s="1"/>
  <c r="M613" i="1"/>
  <c r="J613" i="1"/>
  <c r="L613" i="1" s="1"/>
  <c r="M612" i="1"/>
  <c r="J612" i="1"/>
  <c r="L612" i="1" s="1"/>
  <c r="J611" i="1"/>
  <c r="L610" i="1"/>
  <c r="J610" i="1"/>
  <c r="M610" i="1" s="1"/>
  <c r="M609" i="1"/>
  <c r="J609" i="1"/>
  <c r="L609" i="1" s="1"/>
  <c r="H608" i="1"/>
  <c r="J608" i="1" s="1"/>
  <c r="M608" i="1" s="1"/>
  <c r="H607" i="1"/>
  <c r="J607" i="1" s="1"/>
  <c r="M607" i="1" s="1"/>
  <c r="H606" i="1"/>
  <c r="J606" i="1" s="1"/>
  <c r="M606" i="1" s="1"/>
  <c r="L605" i="1"/>
  <c r="H605" i="1"/>
  <c r="J605" i="1" s="1"/>
  <c r="M605" i="1" s="1"/>
  <c r="H599" i="1"/>
  <c r="J599" i="1" s="1"/>
  <c r="M599" i="1" s="1"/>
  <c r="H598" i="1"/>
  <c r="J598" i="1" s="1"/>
  <c r="M598" i="1" s="1"/>
  <c r="H597" i="1"/>
  <c r="J597" i="1" s="1"/>
  <c r="M597" i="1" s="1"/>
  <c r="L596" i="1"/>
  <c r="H596" i="1"/>
  <c r="J596" i="1" s="1"/>
  <c r="M596" i="1" s="1"/>
  <c r="H595" i="1"/>
  <c r="J595" i="1" s="1"/>
  <c r="M595" i="1" s="1"/>
  <c r="L594" i="1"/>
  <c r="H594" i="1"/>
  <c r="J594" i="1" s="1"/>
  <c r="M594" i="1" s="1"/>
  <c r="L593" i="1"/>
  <c r="J593" i="1"/>
  <c r="M593" i="1" s="1"/>
  <c r="J592" i="1"/>
  <c r="H592" i="1"/>
  <c r="J591" i="1"/>
  <c r="H591" i="1"/>
  <c r="J590" i="1"/>
  <c r="H590" i="1"/>
  <c r="J589" i="1"/>
  <c r="H589" i="1"/>
  <c r="J588" i="1"/>
  <c r="H588" i="1"/>
  <c r="J587" i="1"/>
  <c r="H587" i="1"/>
  <c r="J586" i="1"/>
  <c r="H586" i="1"/>
  <c r="H578" i="1"/>
  <c r="J578" i="1" s="1"/>
  <c r="H577" i="1"/>
  <c r="J577" i="1" s="1"/>
  <c r="L577" i="1" s="1"/>
  <c r="H576" i="1"/>
  <c r="J576" i="1" s="1"/>
  <c r="J575" i="1"/>
  <c r="L575" i="1" s="1"/>
  <c r="H575" i="1"/>
  <c r="H574" i="1"/>
  <c r="J574" i="1" s="1"/>
  <c r="H573" i="1"/>
  <c r="J573" i="1" s="1"/>
  <c r="H572" i="1"/>
  <c r="J572" i="1" s="1"/>
  <c r="J571" i="1"/>
  <c r="L571" i="1" s="1"/>
  <c r="H571" i="1"/>
  <c r="H570" i="1"/>
  <c r="J570" i="1" s="1"/>
  <c r="H569" i="1"/>
  <c r="J569" i="1" s="1"/>
  <c r="H568" i="1"/>
  <c r="J568" i="1" s="1"/>
  <c r="J567" i="1"/>
  <c r="L567" i="1" s="1"/>
  <c r="H567" i="1"/>
  <c r="H566" i="1"/>
  <c r="J566" i="1" s="1"/>
  <c r="J565" i="1"/>
  <c r="L565" i="1" s="1"/>
  <c r="H565" i="1"/>
  <c r="J564" i="1"/>
  <c r="H564" i="1"/>
  <c r="H563" i="1"/>
  <c r="J563" i="1" s="1"/>
  <c r="J562" i="1"/>
  <c r="L562" i="1" s="1"/>
  <c r="H562" i="1"/>
  <c r="J561" i="1"/>
  <c r="H561" i="1"/>
  <c r="J560" i="1"/>
  <c r="H560" i="1"/>
  <c r="H559" i="1"/>
  <c r="J559" i="1" s="1"/>
  <c r="J558" i="1"/>
  <c r="L558" i="1" s="1"/>
  <c r="H558" i="1"/>
  <c r="J557" i="1"/>
  <c r="L557" i="1" s="1"/>
  <c r="H557" i="1"/>
  <c r="J556" i="1"/>
  <c r="H556" i="1"/>
  <c r="H555" i="1"/>
  <c r="J555" i="1" s="1"/>
  <c r="J554" i="1"/>
  <c r="L554" i="1" s="1"/>
  <c r="H554" i="1"/>
  <c r="J553" i="1"/>
  <c r="H553" i="1"/>
  <c r="J552" i="1"/>
  <c r="H552" i="1"/>
  <c r="H551" i="1"/>
  <c r="J551" i="1" s="1"/>
  <c r="J550" i="1"/>
  <c r="L550" i="1" s="1"/>
  <c r="H550" i="1"/>
  <c r="H549" i="1"/>
  <c r="J549" i="1" s="1"/>
  <c r="H548" i="1"/>
  <c r="J548" i="1" s="1"/>
  <c r="J547" i="1"/>
  <c r="L547" i="1" s="1"/>
  <c r="H547" i="1"/>
  <c r="H546" i="1"/>
  <c r="J546" i="1" s="1"/>
  <c r="H545" i="1"/>
  <c r="J545" i="1" s="1"/>
  <c r="J544" i="1"/>
  <c r="H544" i="1"/>
  <c r="H543" i="1"/>
  <c r="J543" i="1" s="1"/>
  <c r="H542" i="1"/>
  <c r="J542" i="1" s="1"/>
  <c r="H541" i="1"/>
  <c r="J541" i="1" s="1"/>
  <c r="H540" i="1"/>
  <c r="J540" i="1" s="1"/>
  <c r="H539" i="1"/>
  <c r="J539" i="1" s="1"/>
  <c r="H538" i="1"/>
  <c r="J538" i="1" s="1"/>
  <c r="H537" i="1"/>
  <c r="J537" i="1" s="1"/>
  <c r="H536" i="1"/>
  <c r="J536" i="1" s="1"/>
  <c r="J535" i="1"/>
  <c r="L535" i="1" s="1"/>
  <c r="H535" i="1"/>
  <c r="H534" i="1"/>
  <c r="J534" i="1" s="1"/>
  <c r="H533" i="1"/>
  <c r="J533" i="1" s="1"/>
  <c r="J532" i="1"/>
  <c r="H532" i="1"/>
  <c r="H531" i="1"/>
  <c r="J531" i="1" s="1"/>
  <c r="H530" i="1"/>
  <c r="J530" i="1" s="1"/>
  <c r="H529" i="1"/>
  <c r="J529" i="1" s="1"/>
  <c r="H528" i="1"/>
  <c r="J528" i="1" s="1"/>
  <c r="H527" i="1"/>
  <c r="J527" i="1" s="1"/>
  <c r="H526" i="1"/>
  <c r="J526" i="1" s="1"/>
  <c r="J525" i="1"/>
  <c r="L525" i="1" s="1"/>
  <c r="H525" i="1"/>
  <c r="H524" i="1"/>
  <c r="J524" i="1" s="1"/>
  <c r="M523" i="1"/>
  <c r="J523" i="1"/>
  <c r="L523" i="1" s="1"/>
  <c r="J522" i="1"/>
  <c r="L522" i="1" s="1"/>
  <c r="J521" i="1"/>
  <c r="J520" i="1"/>
  <c r="M520" i="1" s="1"/>
  <c r="J519" i="1"/>
  <c r="J518" i="1"/>
  <c r="M518" i="1" s="1"/>
  <c r="M517" i="1"/>
  <c r="J517" i="1"/>
  <c r="L517" i="1" s="1"/>
  <c r="J516" i="1"/>
  <c r="M516" i="1" s="1"/>
  <c r="M515" i="1"/>
  <c r="J515" i="1"/>
  <c r="L515" i="1" s="1"/>
  <c r="J514" i="1"/>
  <c r="M514" i="1" s="1"/>
  <c r="M513" i="1"/>
  <c r="J513" i="1"/>
  <c r="L513" i="1" s="1"/>
  <c r="J512" i="1"/>
  <c r="M512" i="1" s="1"/>
  <c r="M511" i="1"/>
  <c r="J511" i="1"/>
  <c r="L511" i="1" s="1"/>
  <c r="J510" i="1"/>
  <c r="M510" i="1" s="1"/>
  <c r="M509" i="1"/>
  <c r="J509" i="1"/>
  <c r="L509" i="1" s="1"/>
  <c r="J508" i="1"/>
  <c r="L508" i="1" s="1"/>
  <c r="M507" i="1"/>
  <c r="J507" i="1"/>
  <c r="L507" i="1" s="1"/>
  <c r="J506" i="1"/>
  <c r="M506" i="1" s="1"/>
  <c r="M505" i="1"/>
  <c r="J505" i="1"/>
  <c r="L505" i="1" s="1"/>
  <c r="L504" i="1"/>
  <c r="J504" i="1"/>
  <c r="M504" i="1" s="1"/>
  <c r="J503" i="1"/>
  <c r="L503" i="1" s="1"/>
  <c r="L502" i="1"/>
  <c r="J502" i="1"/>
  <c r="M502" i="1" s="1"/>
  <c r="J501" i="1"/>
  <c r="L501" i="1" s="1"/>
  <c r="L500" i="1"/>
  <c r="J500" i="1"/>
  <c r="M500" i="1" s="1"/>
  <c r="J499" i="1"/>
  <c r="L499" i="1" s="1"/>
  <c r="L498" i="1"/>
  <c r="J498" i="1"/>
  <c r="M498" i="1" s="1"/>
  <c r="J497" i="1"/>
  <c r="L497" i="1" s="1"/>
  <c r="L496" i="1"/>
  <c r="J496" i="1"/>
  <c r="M496" i="1" s="1"/>
  <c r="J495" i="1"/>
  <c r="L494" i="1"/>
  <c r="J494" i="1"/>
  <c r="M494" i="1" s="1"/>
  <c r="J493" i="1"/>
  <c r="L493" i="1" s="1"/>
  <c r="L492" i="1"/>
  <c r="J492" i="1"/>
  <c r="M492" i="1" s="1"/>
  <c r="J491" i="1"/>
  <c r="M490" i="1"/>
  <c r="L490" i="1"/>
  <c r="J490" i="1"/>
  <c r="L489" i="1"/>
  <c r="J489" i="1"/>
  <c r="M489" i="1" s="1"/>
  <c r="J488" i="1"/>
  <c r="J487" i="1"/>
  <c r="M486" i="1"/>
  <c r="L486" i="1"/>
  <c r="J486" i="1"/>
  <c r="L485" i="1"/>
  <c r="J485" i="1"/>
  <c r="M485" i="1" s="1"/>
  <c r="J484" i="1"/>
  <c r="J483" i="1"/>
  <c r="M482" i="1"/>
  <c r="L482" i="1"/>
  <c r="J482" i="1"/>
  <c r="L481" i="1"/>
  <c r="J481" i="1"/>
  <c r="M481" i="1" s="1"/>
  <c r="J480" i="1"/>
  <c r="M480" i="1" s="1"/>
  <c r="J479" i="1"/>
  <c r="M478" i="1"/>
  <c r="L478" i="1"/>
  <c r="J478" i="1"/>
  <c r="L477" i="1"/>
  <c r="J477" i="1"/>
  <c r="M477" i="1" s="1"/>
  <c r="J476" i="1"/>
  <c r="M476" i="1" s="1"/>
  <c r="J475" i="1"/>
  <c r="M474" i="1"/>
  <c r="J474" i="1"/>
  <c r="L474" i="1" s="1"/>
  <c r="M473" i="1"/>
  <c r="L473" i="1"/>
  <c r="J473" i="1"/>
  <c r="J472" i="1"/>
  <c r="J471" i="1"/>
  <c r="M470" i="1"/>
  <c r="J470" i="1"/>
  <c r="L470" i="1" s="1"/>
  <c r="M469" i="1"/>
  <c r="L469" i="1"/>
  <c r="J469" i="1"/>
  <c r="J468" i="1"/>
  <c r="M468" i="1" s="1"/>
  <c r="J467" i="1"/>
  <c r="J466" i="1"/>
  <c r="L466" i="1" s="1"/>
  <c r="M465" i="1"/>
  <c r="J465" i="1"/>
  <c r="L465" i="1" s="1"/>
  <c r="J464" i="1"/>
  <c r="J463" i="1"/>
  <c r="J462" i="1"/>
  <c r="L462" i="1" s="1"/>
  <c r="M461" i="1"/>
  <c r="J461" i="1"/>
  <c r="L461" i="1" s="1"/>
  <c r="L460" i="1"/>
  <c r="J460" i="1"/>
  <c r="M460" i="1" s="1"/>
  <c r="J459" i="1"/>
  <c r="L458" i="1"/>
  <c r="J458" i="1"/>
  <c r="M458" i="1" s="1"/>
  <c r="J457" i="1"/>
  <c r="L457" i="1" s="1"/>
  <c r="J456" i="1"/>
  <c r="J455" i="1"/>
  <c r="L454" i="1"/>
  <c r="J454" i="1"/>
  <c r="M454" i="1" s="1"/>
  <c r="J453" i="1"/>
  <c r="L453" i="1" s="1"/>
  <c r="L452" i="1"/>
  <c r="J452" i="1"/>
  <c r="M452" i="1" s="1"/>
  <c r="J451" i="1"/>
  <c r="M450" i="1"/>
  <c r="L450" i="1"/>
  <c r="J450" i="1"/>
  <c r="L449" i="1"/>
  <c r="J449" i="1"/>
  <c r="M449" i="1" s="1"/>
  <c r="J448" i="1"/>
  <c r="M448" i="1" s="1"/>
  <c r="J447" i="1"/>
  <c r="M446" i="1"/>
  <c r="J446" i="1"/>
  <c r="L446" i="1" s="1"/>
  <c r="M445" i="1"/>
  <c r="L445" i="1"/>
  <c r="J445" i="1"/>
  <c r="J444" i="1"/>
  <c r="M444" i="1" s="1"/>
  <c r="J443" i="1"/>
  <c r="J442" i="1"/>
  <c r="L442" i="1" s="1"/>
  <c r="M441" i="1"/>
  <c r="J441" i="1"/>
  <c r="L441" i="1" s="1"/>
  <c r="J440" i="1"/>
  <c r="J439" i="1"/>
  <c r="J438" i="1"/>
  <c r="L438" i="1" s="1"/>
  <c r="M437" i="1"/>
  <c r="J437" i="1"/>
  <c r="L437" i="1" s="1"/>
  <c r="J436" i="1"/>
  <c r="M436" i="1" s="1"/>
  <c r="J435" i="1"/>
  <c r="J434" i="1"/>
  <c r="L434" i="1" s="1"/>
  <c r="M433" i="1"/>
  <c r="J433" i="1"/>
  <c r="L433" i="1" s="1"/>
  <c r="L432" i="1"/>
  <c r="J432" i="1"/>
  <c r="M432" i="1" s="1"/>
  <c r="J431" i="1"/>
  <c r="L430" i="1"/>
  <c r="J430" i="1"/>
  <c r="M430" i="1" s="1"/>
  <c r="J429" i="1"/>
  <c r="L429" i="1" s="1"/>
  <c r="L428" i="1"/>
  <c r="J428" i="1"/>
  <c r="M428" i="1" s="1"/>
  <c r="J427" i="1"/>
  <c r="M426" i="1"/>
  <c r="L426" i="1"/>
  <c r="J426" i="1"/>
  <c r="L425" i="1"/>
  <c r="J425" i="1"/>
  <c r="M425" i="1" s="1"/>
  <c r="J424" i="1"/>
  <c r="J423" i="1"/>
  <c r="M422" i="1"/>
  <c r="L422" i="1"/>
  <c r="J422" i="1"/>
  <c r="L421" i="1"/>
  <c r="J421" i="1"/>
  <c r="M421" i="1" s="1"/>
  <c r="J420" i="1"/>
  <c r="J419" i="1"/>
  <c r="M418" i="1"/>
  <c r="L418" i="1"/>
  <c r="J418" i="1"/>
  <c r="L417" i="1"/>
  <c r="J417" i="1"/>
  <c r="M417" i="1" s="1"/>
  <c r="J416" i="1"/>
  <c r="M416" i="1" s="1"/>
  <c r="J415" i="1"/>
  <c r="M414" i="1"/>
  <c r="L414" i="1"/>
  <c r="J414" i="1"/>
  <c r="L413" i="1"/>
  <c r="J413" i="1"/>
  <c r="M413" i="1" s="1"/>
  <c r="L412" i="1"/>
  <c r="J412" i="1"/>
  <c r="M412" i="1" s="1"/>
  <c r="J411" i="1"/>
  <c r="M410" i="1"/>
  <c r="L410" i="1"/>
  <c r="J410" i="1"/>
  <c r="M409" i="1"/>
  <c r="L409" i="1"/>
  <c r="J409" i="1"/>
  <c r="J408" i="1"/>
  <c r="J407" i="1"/>
  <c r="M406" i="1"/>
  <c r="L406" i="1"/>
  <c r="J406" i="1"/>
  <c r="M405" i="1"/>
  <c r="L405" i="1"/>
  <c r="J405" i="1"/>
  <c r="J404" i="1"/>
  <c r="M404" i="1" s="1"/>
  <c r="J403" i="1"/>
  <c r="J402" i="1"/>
  <c r="L402" i="1" s="1"/>
  <c r="M401" i="1"/>
  <c r="L401" i="1"/>
  <c r="J401" i="1"/>
  <c r="J400" i="1"/>
  <c r="J399" i="1"/>
  <c r="J398" i="1"/>
  <c r="L398" i="1" s="1"/>
  <c r="M397" i="1"/>
  <c r="L397" i="1"/>
  <c r="J397" i="1"/>
  <c r="L396" i="1"/>
  <c r="J396" i="1"/>
  <c r="M396" i="1" s="1"/>
  <c r="J395" i="1"/>
  <c r="L394" i="1"/>
  <c r="J394" i="1"/>
  <c r="M394" i="1" s="1"/>
  <c r="J393" i="1"/>
  <c r="L393" i="1" s="1"/>
  <c r="J392" i="1"/>
  <c r="J391" i="1"/>
  <c r="L390" i="1"/>
  <c r="J390" i="1"/>
  <c r="M390" i="1" s="1"/>
  <c r="J389" i="1"/>
  <c r="L389" i="1" s="1"/>
  <c r="H388" i="1"/>
  <c r="J388" i="1" s="1"/>
  <c r="J387" i="1"/>
  <c r="H387" i="1"/>
  <c r="H386" i="1"/>
  <c r="J386" i="1" s="1"/>
  <c r="M386" i="1" s="1"/>
  <c r="L385" i="1"/>
  <c r="J385" i="1"/>
  <c r="M385" i="1" s="1"/>
  <c r="H385" i="1"/>
  <c r="H384" i="1"/>
  <c r="J384" i="1" s="1"/>
  <c r="J383" i="1"/>
  <c r="H383" i="1"/>
  <c r="H382" i="1"/>
  <c r="J382" i="1" s="1"/>
  <c r="M382" i="1" s="1"/>
  <c r="J381" i="1"/>
  <c r="M381" i="1" s="1"/>
  <c r="H381" i="1"/>
  <c r="H380" i="1"/>
  <c r="J380" i="1" s="1"/>
  <c r="H379" i="1"/>
  <c r="J379" i="1" s="1"/>
  <c r="H378" i="1"/>
  <c r="J378" i="1" s="1"/>
  <c r="M378" i="1" s="1"/>
  <c r="J377" i="1"/>
  <c r="M377" i="1" s="1"/>
  <c r="H377" i="1"/>
  <c r="H376" i="1"/>
  <c r="J376" i="1" s="1"/>
  <c r="H375" i="1"/>
  <c r="J375" i="1" s="1"/>
  <c r="J374" i="1"/>
  <c r="L374" i="1" s="1"/>
  <c r="H374" i="1"/>
  <c r="H373" i="1"/>
  <c r="J373" i="1" s="1"/>
  <c r="H372" i="1"/>
  <c r="J372" i="1" s="1"/>
  <c r="H371" i="1"/>
  <c r="J371" i="1" s="1"/>
  <c r="J370" i="1"/>
  <c r="L370" i="1" s="1"/>
  <c r="H370" i="1"/>
  <c r="H369" i="1"/>
  <c r="J369" i="1" s="1"/>
  <c r="H368" i="1"/>
  <c r="J368" i="1" s="1"/>
  <c r="H367" i="1"/>
  <c r="J367" i="1" s="1"/>
  <c r="M366" i="1"/>
  <c r="J366" i="1"/>
  <c r="L366" i="1" s="1"/>
  <c r="H366" i="1"/>
  <c r="H365" i="1"/>
  <c r="J365" i="1" s="1"/>
  <c r="H364" i="1"/>
  <c r="J364" i="1" s="1"/>
  <c r="H363" i="1"/>
  <c r="J363" i="1" s="1"/>
  <c r="M362" i="1"/>
  <c r="J362" i="1"/>
  <c r="L362" i="1" s="1"/>
  <c r="H362" i="1"/>
  <c r="H361" i="1"/>
  <c r="J361" i="1" s="1"/>
  <c r="H360" i="1"/>
  <c r="J360" i="1" s="1"/>
  <c r="H359" i="1"/>
  <c r="J359" i="1" s="1"/>
  <c r="J358" i="1"/>
  <c r="L358" i="1" s="1"/>
  <c r="H358" i="1"/>
  <c r="H357" i="1"/>
  <c r="J357" i="1" s="1"/>
  <c r="H356" i="1"/>
  <c r="J356" i="1" s="1"/>
  <c r="H355" i="1"/>
  <c r="J355" i="1" s="1"/>
  <c r="J354" i="1"/>
  <c r="L354" i="1" s="1"/>
  <c r="H354" i="1"/>
  <c r="H353" i="1"/>
  <c r="J353" i="1" s="1"/>
  <c r="H352" i="1"/>
  <c r="J352" i="1" s="1"/>
  <c r="H351" i="1"/>
  <c r="J351" i="1" s="1"/>
  <c r="J350" i="1"/>
  <c r="L350" i="1" s="1"/>
  <c r="H350" i="1"/>
  <c r="H349" i="1"/>
  <c r="J349" i="1" s="1"/>
  <c r="H348" i="1"/>
  <c r="J348" i="1" s="1"/>
  <c r="H347" i="1"/>
  <c r="J347" i="1" s="1"/>
  <c r="J346" i="1"/>
  <c r="L346" i="1" s="1"/>
  <c r="H346" i="1"/>
  <c r="H345" i="1"/>
  <c r="J345" i="1" s="1"/>
  <c r="H344" i="1"/>
  <c r="J344" i="1" s="1"/>
  <c r="H343" i="1"/>
  <c r="J343" i="1" s="1"/>
  <c r="J342" i="1"/>
  <c r="L342" i="1" s="1"/>
  <c r="H342" i="1"/>
  <c r="H341" i="1"/>
  <c r="J341" i="1" s="1"/>
  <c r="H340" i="1"/>
  <c r="J340" i="1" s="1"/>
  <c r="H339" i="1"/>
  <c r="J339" i="1" s="1"/>
  <c r="J338" i="1"/>
  <c r="L338" i="1" s="1"/>
  <c r="H338" i="1"/>
  <c r="H337" i="1"/>
  <c r="J337" i="1" s="1"/>
  <c r="H336" i="1"/>
  <c r="J336" i="1" s="1"/>
  <c r="H335" i="1"/>
  <c r="J335" i="1" s="1"/>
  <c r="L335" i="1" s="1"/>
  <c r="J334" i="1"/>
  <c r="L334" i="1" s="1"/>
  <c r="H334" i="1"/>
  <c r="H333" i="1"/>
  <c r="J333" i="1" s="1"/>
  <c r="H332" i="1"/>
  <c r="J332" i="1" s="1"/>
  <c r="M331" i="1"/>
  <c r="H331" i="1"/>
  <c r="J331" i="1" s="1"/>
  <c r="L331" i="1" s="1"/>
  <c r="M330" i="1"/>
  <c r="J330" i="1"/>
  <c r="L330" i="1" s="1"/>
  <c r="H330" i="1"/>
  <c r="H329" i="1"/>
  <c r="J329" i="1" s="1"/>
  <c r="H328" i="1"/>
  <c r="J328" i="1" s="1"/>
  <c r="H327" i="1"/>
  <c r="J327" i="1" s="1"/>
  <c r="J326" i="1"/>
  <c r="L326" i="1" s="1"/>
  <c r="H326" i="1"/>
  <c r="H325" i="1"/>
  <c r="J325" i="1" s="1"/>
  <c r="H324" i="1"/>
  <c r="J324" i="1" s="1"/>
  <c r="H323" i="1"/>
  <c r="J323" i="1" s="1"/>
  <c r="J322" i="1"/>
  <c r="L322" i="1" s="1"/>
  <c r="H322" i="1"/>
  <c r="H321" i="1"/>
  <c r="J321" i="1" s="1"/>
  <c r="H320" i="1"/>
  <c r="J320" i="1" s="1"/>
  <c r="H319" i="1"/>
  <c r="J319" i="1" s="1"/>
  <c r="L319" i="1" s="1"/>
  <c r="J318" i="1"/>
  <c r="L318" i="1" s="1"/>
  <c r="H318" i="1"/>
  <c r="H317" i="1"/>
  <c r="J317" i="1" s="1"/>
  <c r="H316" i="1"/>
  <c r="J316" i="1" s="1"/>
  <c r="M315" i="1"/>
  <c r="H315" i="1"/>
  <c r="J315" i="1" s="1"/>
  <c r="L315" i="1" s="1"/>
  <c r="M314" i="1"/>
  <c r="J314" i="1"/>
  <c r="L314" i="1" s="1"/>
  <c r="H314" i="1"/>
  <c r="H313" i="1"/>
  <c r="J313" i="1" s="1"/>
  <c r="H312" i="1"/>
  <c r="J312" i="1" s="1"/>
  <c r="H311" i="1"/>
  <c r="J311" i="1" s="1"/>
  <c r="M310" i="1"/>
  <c r="H310" i="1"/>
  <c r="J310" i="1" s="1"/>
  <c r="L310" i="1" s="1"/>
  <c r="M309" i="1"/>
  <c r="H309" i="1"/>
  <c r="J309" i="1" s="1"/>
  <c r="L309" i="1" s="1"/>
  <c r="M308" i="1"/>
  <c r="H308" i="1"/>
  <c r="J308" i="1" s="1"/>
  <c r="L308" i="1" s="1"/>
  <c r="M307" i="1"/>
  <c r="H307" i="1"/>
  <c r="J307" i="1" s="1"/>
  <c r="L307" i="1" s="1"/>
  <c r="M306" i="1"/>
  <c r="H306" i="1"/>
  <c r="J306" i="1" s="1"/>
  <c r="L306" i="1" s="1"/>
  <c r="M305" i="1"/>
  <c r="H305" i="1"/>
  <c r="J305" i="1" s="1"/>
  <c r="L305" i="1" s="1"/>
  <c r="M304" i="1"/>
  <c r="H304" i="1"/>
  <c r="J304" i="1" s="1"/>
  <c r="L304" i="1" s="1"/>
  <c r="H303" i="1"/>
  <c r="J303" i="1" s="1"/>
  <c r="M302" i="1"/>
  <c r="J302" i="1"/>
  <c r="L302" i="1" s="1"/>
  <c r="H302" i="1"/>
  <c r="M301" i="1"/>
  <c r="J301" i="1"/>
  <c r="L301" i="1" s="1"/>
  <c r="H301" i="1"/>
  <c r="J300" i="1"/>
  <c r="L300" i="1" s="1"/>
  <c r="H300" i="1"/>
  <c r="H299" i="1"/>
  <c r="J299" i="1" s="1"/>
  <c r="M298" i="1"/>
  <c r="J298" i="1"/>
  <c r="L298" i="1" s="1"/>
  <c r="H298" i="1"/>
  <c r="M297" i="1"/>
  <c r="J297" i="1"/>
  <c r="L297" i="1" s="1"/>
  <c r="H297" i="1"/>
  <c r="J296" i="1"/>
  <c r="L296" i="1" s="1"/>
  <c r="H296" i="1"/>
  <c r="H295" i="1"/>
  <c r="J295" i="1" s="1"/>
  <c r="M294" i="1"/>
  <c r="J294" i="1"/>
  <c r="L294" i="1" s="1"/>
  <c r="H294" i="1"/>
  <c r="M293" i="1"/>
  <c r="J293" i="1"/>
  <c r="L293" i="1" s="1"/>
  <c r="H293" i="1"/>
  <c r="J292" i="1"/>
  <c r="L292" i="1" s="1"/>
  <c r="H292" i="1"/>
  <c r="H291" i="1"/>
  <c r="J291" i="1" s="1"/>
  <c r="H290" i="1"/>
  <c r="J290" i="1" s="1"/>
  <c r="H289" i="1"/>
  <c r="J289" i="1" s="1"/>
  <c r="H288" i="1"/>
  <c r="J288" i="1" s="1"/>
  <c r="H287" i="1"/>
  <c r="J287" i="1" s="1"/>
  <c r="H286" i="1"/>
  <c r="J286" i="1" s="1"/>
  <c r="H285" i="1"/>
  <c r="J285" i="1" s="1"/>
  <c r="H284" i="1"/>
  <c r="J284" i="1" s="1"/>
  <c r="H283" i="1"/>
  <c r="J283" i="1" s="1"/>
  <c r="H282" i="1"/>
  <c r="J282" i="1" s="1"/>
  <c r="H275" i="1"/>
  <c r="J275" i="1" s="1"/>
  <c r="H274" i="1"/>
  <c r="J274" i="1" s="1"/>
  <c r="H273" i="1"/>
  <c r="J273" i="1" s="1"/>
  <c r="H272" i="1"/>
  <c r="J272" i="1" s="1"/>
  <c r="M272" i="1" s="1"/>
  <c r="H271" i="1"/>
  <c r="J271" i="1" s="1"/>
  <c r="M271" i="1" s="1"/>
  <c r="H270" i="1"/>
  <c r="J270" i="1" s="1"/>
  <c r="L270" i="1" s="1"/>
  <c r="M269" i="1"/>
  <c r="L269" i="1"/>
  <c r="H269" i="1"/>
  <c r="J269" i="1" s="1"/>
  <c r="H268" i="1"/>
  <c r="J268" i="1" s="1"/>
  <c r="L268" i="1" s="1"/>
  <c r="H267" i="1"/>
  <c r="J267" i="1" s="1"/>
  <c r="M267" i="1" s="1"/>
  <c r="M266" i="1"/>
  <c r="H266" i="1"/>
  <c r="J266" i="1" s="1"/>
  <c r="L266" i="1" s="1"/>
  <c r="M265" i="1"/>
  <c r="L265" i="1"/>
  <c r="H265" i="1"/>
  <c r="J265" i="1" s="1"/>
  <c r="H264" i="1"/>
  <c r="J264" i="1" s="1"/>
  <c r="L264" i="1" s="1"/>
  <c r="H263" i="1"/>
  <c r="J263" i="1" s="1"/>
  <c r="M263" i="1" s="1"/>
  <c r="M262" i="1"/>
  <c r="H262" i="1"/>
  <c r="J262" i="1" s="1"/>
  <c r="L262" i="1" s="1"/>
  <c r="L261" i="1"/>
  <c r="H261" i="1"/>
  <c r="J261" i="1" s="1"/>
  <c r="M261" i="1" s="1"/>
  <c r="H260" i="1"/>
  <c r="J260" i="1" s="1"/>
  <c r="L260" i="1" s="1"/>
  <c r="L259" i="1"/>
  <c r="J259" i="1"/>
  <c r="M259" i="1" s="1"/>
  <c r="L258" i="1"/>
  <c r="J258" i="1"/>
  <c r="M258" i="1" s="1"/>
  <c r="J257" i="1"/>
  <c r="M256" i="1"/>
  <c r="J256" i="1"/>
  <c r="L256" i="1" s="1"/>
  <c r="H255" i="1"/>
  <c r="J255" i="1" s="1"/>
  <c r="M255" i="1" s="1"/>
  <c r="M254" i="1"/>
  <c r="H254" i="1"/>
  <c r="J254" i="1" s="1"/>
  <c r="L254" i="1" s="1"/>
  <c r="H253" i="1"/>
  <c r="J253" i="1" s="1"/>
  <c r="M253" i="1" s="1"/>
  <c r="H252" i="1"/>
  <c r="J252" i="1" s="1"/>
  <c r="M252" i="1" s="1"/>
  <c r="H251" i="1"/>
  <c r="J251" i="1" s="1"/>
  <c r="M251" i="1" s="1"/>
  <c r="H250" i="1"/>
  <c r="J250" i="1" s="1"/>
  <c r="L250" i="1" s="1"/>
  <c r="M249" i="1"/>
  <c r="L249" i="1"/>
  <c r="H249" i="1"/>
  <c r="J249" i="1" s="1"/>
  <c r="H248" i="1"/>
  <c r="J248" i="1" s="1"/>
  <c r="M248" i="1" s="1"/>
  <c r="H247" i="1"/>
  <c r="J247" i="1" s="1"/>
  <c r="M247" i="1" s="1"/>
  <c r="H246" i="1"/>
  <c r="J246" i="1" s="1"/>
  <c r="M246" i="1" s="1"/>
  <c r="M245" i="1"/>
  <c r="L245" i="1"/>
  <c r="H245" i="1"/>
  <c r="J245" i="1" s="1"/>
  <c r="H244" i="1"/>
  <c r="J244" i="1" s="1"/>
  <c r="L244" i="1" s="1"/>
  <c r="H243" i="1"/>
  <c r="J243" i="1" s="1"/>
  <c r="M243" i="1" s="1"/>
  <c r="H242" i="1"/>
  <c r="J242" i="1" s="1"/>
  <c r="M242" i="1" s="1"/>
  <c r="M241" i="1"/>
  <c r="L241" i="1"/>
  <c r="H241" i="1"/>
  <c r="J241" i="1" s="1"/>
  <c r="H240" i="1"/>
  <c r="J240" i="1" s="1"/>
  <c r="M240" i="1" s="1"/>
  <c r="H239" i="1"/>
  <c r="J239" i="1" s="1"/>
  <c r="M239" i="1" s="1"/>
  <c r="H238" i="1"/>
  <c r="J238" i="1" s="1"/>
  <c r="M238" i="1" s="1"/>
  <c r="M237" i="1"/>
  <c r="L237" i="1"/>
  <c r="H237" i="1"/>
  <c r="J237" i="1" s="1"/>
  <c r="H236" i="1"/>
  <c r="J236" i="1" s="1"/>
  <c r="L236" i="1" s="1"/>
  <c r="H235" i="1"/>
  <c r="J235" i="1" s="1"/>
  <c r="M235" i="1" s="1"/>
  <c r="H234" i="1"/>
  <c r="J234" i="1" s="1"/>
  <c r="M234" i="1" s="1"/>
  <c r="M233" i="1"/>
  <c r="L233" i="1"/>
  <c r="H233" i="1"/>
  <c r="J233" i="1" s="1"/>
  <c r="H232" i="1"/>
  <c r="J232" i="1" s="1"/>
  <c r="M232" i="1" s="1"/>
  <c r="H231" i="1"/>
  <c r="J231" i="1" s="1"/>
  <c r="M231" i="1" s="1"/>
  <c r="H230" i="1"/>
  <c r="J230" i="1" s="1"/>
  <c r="M230" i="1" s="1"/>
  <c r="M229" i="1"/>
  <c r="L229" i="1"/>
  <c r="H229" i="1"/>
  <c r="J229" i="1" s="1"/>
  <c r="H228" i="1"/>
  <c r="J228" i="1" s="1"/>
  <c r="L228" i="1" s="1"/>
  <c r="H227" i="1"/>
  <c r="J227" i="1" s="1"/>
  <c r="M227" i="1" s="1"/>
  <c r="H226" i="1"/>
  <c r="J226" i="1" s="1"/>
  <c r="M226" i="1" s="1"/>
  <c r="M225" i="1"/>
  <c r="L225" i="1"/>
  <c r="H225" i="1"/>
  <c r="J225" i="1" s="1"/>
  <c r="H224" i="1"/>
  <c r="J224" i="1" s="1"/>
  <c r="L224" i="1" s="1"/>
  <c r="H223" i="1"/>
  <c r="J223" i="1" s="1"/>
  <c r="M223" i="1" s="1"/>
  <c r="H222" i="1"/>
  <c r="J222" i="1" s="1"/>
  <c r="M222" i="1" s="1"/>
  <c r="M221" i="1"/>
  <c r="L221" i="1"/>
  <c r="H221" i="1"/>
  <c r="J221" i="1" s="1"/>
  <c r="H220" i="1"/>
  <c r="J220" i="1" s="1"/>
  <c r="M220" i="1" s="1"/>
  <c r="H219" i="1"/>
  <c r="J219" i="1" s="1"/>
  <c r="M219" i="1" s="1"/>
  <c r="H218" i="1"/>
  <c r="J218" i="1" s="1"/>
  <c r="M218" i="1" s="1"/>
  <c r="M217" i="1"/>
  <c r="L217" i="1"/>
  <c r="H217" i="1"/>
  <c r="J217" i="1" s="1"/>
  <c r="H216" i="1"/>
  <c r="J216" i="1" s="1"/>
  <c r="M216" i="1" s="1"/>
  <c r="H215" i="1"/>
  <c r="J215" i="1" s="1"/>
  <c r="M215" i="1" s="1"/>
  <c r="H214" i="1"/>
  <c r="J214" i="1" s="1"/>
  <c r="M214" i="1" s="1"/>
  <c r="M213" i="1"/>
  <c r="L213" i="1"/>
  <c r="H213" i="1"/>
  <c r="J213" i="1" s="1"/>
  <c r="H212" i="1"/>
  <c r="J212" i="1" s="1"/>
  <c r="L212" i="1" s="1"/>
  <c r="H211" i="1"/>
  <c r="J211" i="1" s="1"/>
  <c r="M211" i="1" s="1"/>
  <c r="H210" i="1"/>
  <c r="J210" i="1" s="1"/>
  <c r="M210" i="1" s="1"/>
  <c r="M209" i="1"/>
  <c r="L209" i="1"/>
  <c r="H209" i="1"/>
  <c r="J209" i="1" s="1"/>
  <c r="M208" i="1"/>
  <c r="L208" i="1"/>
  <c r="J208" i="1"/>
  <c r="J207" i="1"/>
  <c r="M207" i="1" s="1"/>
  <c r="H207" i="1"/>
  <c r="H201" i="1"/>
  <c r="J201" i="1" s="1"/>
  <c r="J200" i="1"/>
  <c r="M200" i="1" s="1"/>
  <c r="H200" i="1"/>
  <c r="H199" i="1"/>
  <c r="J199" i="1" s="1"/>
  <c r="M199" i="1" s="1"/>
  <c r="L198" i="1"/>
  <c r="J198" i="1"/>
  <c r="M198" i="1" s="1"/>
  <c r="H198" i="1"/>
  <c r="L197" i="1"/>
  <c r="J197" i="1"/>
  <c r="M197" i="1" s="1"/>
  <c r="H197" i="1"/>
  <c r="H196" i="1"/>
  <c r="J196" i="1" s="1"/>
  <c r="M196" i="1" s="1"/>
  <c r="J195" i="1"/>
  <c r="M195" i="1" s="1"/>
  <c r="H195" i="1"/>
  <c r="J194" i="1"/>
  <c r="M194" i="1" s="1"/>
  <c r="H194" i="1"/>
  <c r="H193" i="1"/>
  <c r="J193" i="1" s="1"/>
  <c r="J192" i="1"/>
  <c r="M192" i="1" s="1"/>
  <c r="H192" i="1"/>
  <c r="H191" i="1"/>
  <c r="J191" i="1" s="1"/>
  <c r="M191" i="1" s="1"/>
  <c r="L190" i="1"/>
  <c r="J190" i="1"/>
  <c r="M190" i="1" s="1"/>
  <c r="H190" i="1"/>
  <c r="L189" i="1"/>
  <c r="J189" i="1"/>
  <c r="M189" i="1" s="1"/>
  <c r="H189" i="1"/>
  <c r="H188" i="1"/>
  <c r="J188" i="1" s="1"/>
  <c r="M188" i="1" s="1"/>
  <c r="J187" i="1"/>
  <c r="M187" i="1" s="1"/>
  <c r="H187" i="1"/>
  <c r="J186" i="1"/>
  <c r="M186" i="1" s="1"/>
  <c r="H186" i="1"/>
  <c r="H185" i="1"/>
  <c r="J185" i="1" s="1"/>
  <c r="J184" i="1"/>
  <c r="M184" i="1" s="1"/>
  <c r="H184" i="1"/>
  <c r="H183" i="1"/>
  <c r="J183" i="1" s="1"/>
  <c r="M183" i="1" s="1"/>
  <c r="L182" i="1"/>
  <c r="J182" i="1"/>
  <c r="M182" i="1" s="1"/>
  <c r="H182" i="1"/>
  <c r="L181" i="1"/>
  <c r="J181" i="1"/>
  <c r="M181" i="1" s="1"/>
  <c r="H181" i="1"/>
  <c r="H180" i="1"/>
  <c r="J180" i="1" s="1"/>
  <c r="M180" i="1" s="1"/>
  <c r="J179" i="1"/>
  <c r="M179" i="1" s="1"/>
  <c r="H179" i="1"/>
  <c r="J178" i="1"/>
  <c r="M178" i="1" s="1"/>
  <c r="H178" i="1"/>
  <c r="H177" i="1"/>
  <c r="J177" i="1" s="1"/>
  <c r="J176" i="1"/>
  <c r="M176" i="1" s="1"/>
  <c r="H176" i="1"/>
  <c r="H175" i="1"/>
  <c r="J175" i="1" s="1"/>
  <c r="M175" i="1" s="1"/>
  <c r="L174" i="1"/>
  <c r="J174" i="1"/>
  <c r="M174" i="1" s="1"/>
  <c r="H174" i="1"/>
  <c r="L173" i="1"/>
  <c r="J173" i="1"/>
  <c r="M173" i="1" s="1"/>
  <c r="H173" i="1"/>
  <c r="H172" i="1"/>
  <c r="J172" i="1" s="1"/>
  <c r="M172" i="1" s="1"/>
  <c r="J171" i="1"/>
  <c r="M171" i="1" s="1"/>
  <c r="H171" i="1"/>
  <c r="J170" i="1"/>
  <c r="M170" i="1" s="1"/>
  <c r="H170" i="1"/>
  <c r="L169" i="1"/>
  <c r="J169" i="1"/>
  <c r="M169" i="1" s="1"/>
  <c r="J168" i="1"/>
  <c r="M167" i="1"/>
  <c r="J167" i="1"/>
  <c r="L167" i="1" s="1"/>
  <c r="L166" i="1"/>
  <c r="J166" i="1"/>
  <c r="M166" i="1" s="1"/>
  <c r="H165" i="1"/>
  <c r="J165" i="1" s="1"/>
  <c r="J164" i="1"/>
  <c r="M164" i="1" s="1"/>
  <c r="H164" i="1"/>
  <c r="H163" i="1"/>
  <c r="J163" i="1" s="1"/>
  <c r="M163" i="1" s="1"/>
  <c r="L162" i="1"/>
  <c r="J162" i="1"/>
  <c r="M162" i="1" s="1"/>
  <c r="H162" i="1"/>
  <c r="L161" i="1"/>
  <c r="J161" i="1"/>
  <c r="M161" i="1" s="1"/>
  <c r="H161" i="1"/>
  <c r="H160" i="1"/>
  <c r="J160" i="1" s="1"/>
  <c r="M160" i="1" s="1"/>
  <c r="J159" i="1"/>
  <c r="M159" i="1" s="1"/>
  <c r="H159" i="1"/>
  <c r="J158" i="1"/>
  <c r="H158" i="1"/>
  <c r="H157" i="1"/>
  <c r="J157" i="1" s="1"/>
  <c r="J156" i="1"/>
  <c r="M156" i="1" s="1"/>
  <c r="H156" i="1"/>
  <c r="H155" i="1"/>
  <c r="J155" i="1" s="1"/>
  <c r="M155" i="1" s="1"/>
  <c r="L154" i="1"/>
  <c r="J154" i="1"/>
  <c r="M154" i="1" s="1"/>
  <c r="H154" i="1"/>
  <c r="L153" i="1"/>
  <c r="J153" i="1"/>
  <c r="M153" i="1" s="1"/>
  <c r="H153" i="1"/>
  <c r="H152" i="1"/>
  <c r="J152" i="1" s="1"/>
  <c r="M152" i="1" s="1"/>
  <c r="J151" i="1"/>
  <c r="M151" i="1" s="1"/>
  <c r="H151" i="1"/>
  <c r="H150" i="1"/>
  <c r="J150" i="1" s="1"/>
  <c r="H149" i="1"/>
  <c r="J149" i="1" s="1"/>
  <c r="J148" i="1"/>
  <c r="M148" i="1" s="1"/>
  <c r="H148" i="1"/>
  <c r="H147" i="1"/>
  <c r="J147" i="1" s="1"/>
  <c r="M147" i="1" s="1"/>
  <c r="L146" i="1"/>
  <c r="J146" i="1"/>
  <c r="M146" i="1" s="1"/>
  <c r="H146" i="1"/>
  <c r="J145" i="1"/>
  <c r="M145" i="1" s="1"/>
  <c r="H145" i="1"/>
  <c r="H144" i="1"/>
  <c r="J144" i="1" s="1"/>
  <c r="M144" i="1" s="1"/>
  <c r="J143" i="1"/>
  <c r="M143" i="1" s="1"/>
  <c r="H143" i="1"/>
  <c r="J142" i="1"/>
  <c r="H142" i="1"/>
  <c r="H141" i="1"/>
  <c r="J141" i="1" s="1"/>
  <c r="J140" i="1"/>
  <c r="M140" i="1" s="1"/>
  <c r="H140" i="1"/>
  <c r="H139" i="1"/>
  <c r="J139" i="1" s="1"/>
  <c r="M139" i="1" s="1"/>
  <c r="L138" i="1"/>
  <c r="J138" i="1"/>
  <c r="M138" i="1" s="1"/>
  <c r="H138" i="1"/>
  <c r="J137" i="1"/>
  <c r="M137" i="1" s="1"/>
  <c r="H137" i="1"/>
  <c r="H136" i="1"/>
  <c r="J136" i="1" s="1"/>
  <c r="M136" i="1" s="1"/>
  <c r="J135" i="1"/>
  <c r="M135" i="1" s="1"/>
  <c r="H135" i="1"/>
  <c r="J134" i="1"/>
  <c r="H134" i="1"/>
  <c r="H133" i="1"/>
  <c r="J133" i="1" s="1"/>
  <c r="J132" i="1"/>
  <c r="M132" i="1" s="1"/>
  <c r="H132" i="1"/>
  <c r="H126" i="1"/>
  <c r="J126" i="1" s="1"/>
  <c r="M126" i="1" s="1"/>
  <c r="L125" i="1"/>
  <c r="J125" i="1"/>
  <c r="M125" i="1" s="1"/>
  <c r="H125" i="1"/>
  <c r="L124" i="1"/>
  <c r="J124" i="1"/>
  <c r="M124" i="1" s="1"/>
  <c r="H124" i="1"/>
  <c r="H123" i="1"/>
  <c r="J123" i="1" s="1"/>
  <c r="M123" i="1" s="1"/>
  <c r="J122" i="1"/>
  <c r="M122" i="1" s="1"/>
  <c r="H122" i="1"/>
  <c r="H121" i="1"/>
  <c r="J121" i="1" s="1"/>
  <c r="H120" i="1"/>
  <c r="J120" i="1" s="1"/>
  <c r="J119" i="1"/>
  <c r="M119" i="1" s="1"/>
  <c r="H119" i="1"/>
  <c r="H118" i="1"/>
  <c r="J118" i="1" s="1"/>
  <c r="M118" i="1" s="1"/>
  <c r="L117" i="1"/>
  <c r="J117" i="1"/>
  <c r="M117" i="1" s="1"/>
  <c r="H117" i="1"/>
  <c r="L116" i="1"/>
  <c r="J116" i="1"/>
  <c r="M116" i="1" s="1"/>
  <c r="H116" i="1"/>
  <c r="H115" i="1"/>
  <c r="J115" i="1" s="1"/>
  <c r="M115" i="1" s="1"/>
  <c r="J114" i="1"/>
  <c r="M114" i="1" s="1"/>
  <c r="H114" i="1"/>
  <c r="H113" i="1"/>
  <c r="J113" i="1" s="1"/>
  <c r="J112" i="1"/>
  <c r="H112" i="1"/>
  <c r="H111" i="1"/>
  <c r="J111" i="1" s="1"/>
  <c r="J110" i="1"/>
  <c r="H110" i="1"/>
  <c r="H109" i="1"/>
  <c r="J109" i="1" s="1"/>
  <c r="J108" i="1"/>
  <c r="H108" i="1"/>
  <c r="H107" i="1"/>
  <c r="J107" i="1" s="1"/>
  <c r="J106" i="1"/>
  <c r="H106" i="1"/>
  <c r="H95" i="1"/>
  <c r="J95" i="1" s="1"/>
  <c r="J94" i="1"/>
  <c r="H94" i="1"/>
  <c r="H93" i="1"/>
  <c r="J93" i="1" s="1"/>
  <c r="J92" i="1"/>
  <c r="H92" i="1"/>
  <c r="H91" i="1"/>
  <c r="J91" i="1" s="1"/>
  <c r="J90" i="1"/>
  <c r="H90" i="1"/>
  <c r="H89" i="1"/>
  <c r="J89" i="1" s="1"/>
  <c r="J88" i="1"/>
  <c r="H88" i="1"/>
  <c r="H87" i="1"/>
  <c r="J87" i="1" s="1"/>
  <c r="J86" i="1"/>
  <c r="H86" i="1"/>
  <c r="H85" i="1"/>
  <c r="J85" i="1" s="1"/>
  <c r="J84" i="1"/>
  <c r="H84" i="1"/>
  <c r="H83" i="1"/>
  <c r="J83" i="1" s="1"/>
  <c r="J82" i="1"/>
  <c r="H82" i="1"/>
  <c r="H81" i="1"/>
  <c r="J81" i="1" s="1"/>
  <c r="J80" i="1"/>
  <c r="H80" i="1"/>
  <c r="H79" i="1"/>
  <c r="J79" i="1" s="1"/>
  <c r="J78" i="1"/>
  <c r="H78" i="1"/>
  <c r="H77" i="1"/>
  <c r="J77" i="1" s="1"/>
  <c r="J76" i="1"/>
  <c r="H76" i="1"/>
  <c r="H75" i="1"/>
  <c r="J75" i="1" s="1"/>
  <c r="J74" i="1"/>
  <c r="H74" i="1"/>
  <c r="H73" i="1"/>
  <c r="J73" i="1" s="1"/>
  <c r="J72" i="1"/>
  <c r="H72" i="1"/>
  <c r="H71" i="1"/>
  <c r="J71" i="1" s="1"/>
  <c r="J70" i="1"/>
  <c r="H70" i="1"/>
  <c r="H69" i="1"/>
  <c r="J69" i="1" s="1"/>
  <c r="J68" i="1"/>
  <c r="H68" i="1"/>
  <c r="H67" i="1"/>
  <c r="J67" i="1" s="1"/>
  <c r="J66" i="1"/>
  <c r="H66" i="1"/>
  <c r="H65" i="1"/>
  <c r="J65" i="1" s="1"/>
  <c r="J64" i="1"/>
  <c r="H64" i="1"/>
  <c r="H63" i="1"/>
  <c r="J63" i="1" s="1"/>
  <c r="J62" i="1"/>
  <c r="H62" i="1"/>
  <c r="H61" i="1"/>
  <c r="J61" i="1" s="1"/>
  <c r="J60" i="1"/>
  <c r="H60" i="1"/>
  <c r="H59" i="1"/>
  <c r="J59" i="1" s="1"/>
  <c r="J58" i="1"/>
  <c r="H58" i="1"/>
  <c r="H57" i="1"/>
  <c r="J57" i="1" s="1"/>
  <c r="H56" i="1"/>
  <c r="J56" i="1" s="1"/>
  <c r="M55" i="1"/>
  <c r="J55" i="1"/>
  <c r="L55" i="1" s="1"/>
  <c r="H55" i="1"/>
  <c r="J54" i="1"/>
  <c r="L54" i="1" s="1"/>
  <c r="H54" i="1"/>
  <c r="H53" i="1"/>
  <c r="J53" i="1" s="1"/>
  <c r="H52" i="1"/>
  <c r="J52" i="1" s="1"/>
  <c r="M51" i="1"/>
  <c r="J51" i="1"/>
  <c r="L51" i="1" s="1"/>
  <c r="H51" i="1"/>
  <c r="J50" i="1"/>
  <c r="L50" i="1" s="1"/>
  <c r="H50" i="1"/>
  <c r="H49" i="1"/>
  <c r="J49" i="1" s="1"/>
  <c r="H48" i="1"/>
  <c r="J48" i="1" s="1"/>
  <c r="M47" i="1"/>
  <c r="J47" i="1"/>
  <c r="L47" i="1" s="1"/>
  <c r="H47" i="1"/>
  <c r="J46" i="1"/>
  <c r="L46" i="1" s="1"/>
  <c r="H46" i="1"/>
  <c r="H45" i="1"/>
  <c r="J45" i="1" s="1"/>
  <c r="H44" i="1"/>
  <c r="J44" i="1" s="1"/>
  <c r="M43" i="1"/>
  <c r="J43" i="1"/>
  <c r="L43" i="1" s="1"/>
  <c r="H43" i="1"/>
  <c r="J42" i="1"/>
  <c r="L42" i="1" s="1"/>
  <c r="H42" i="1"/>
  <c r="H41" i="1"/>
  <c r="J41" i="1" s="1"/>
  <c r="H40" i="1"/>
  <c r="J40" i="1" s="1"/>
  <c r="M39" i="1"/>
  <c r="J39" i="1"/>
  <c r="L39" i="1" s="1"/>
  <c r="H39" i="1"/>
  <c r="J38" i="1"/>
  <c r="L38" i="1" s="1"/>
  <c r="H38" i="1"/>
  <c r="H37" i="1"/>
  <c r="J37" i="1" s="1"/>
  <c r="H36" i="1"/>
  <c r="J36" i="1" s="1"/>
  <c r="M35" i="1"/>
  <c r="J35" i="1"/>
  <c r="L35" i="1" s="1"/>
  <c r="H35" i="1"/>
  <c r="J34" i="1"/>
  <c r="L34" i="1" s="1"/>
  <c r="H34" i="1"/>
  <c r="H33" i="1"/>
  <c r="J33" i="1" s="1"/>
  <c r="H32" i="1"/>
  <c r="J32" i="1" s="1"/>
  <c r="M31" i="1"/>
  <c r="J31" i="1"/>
  <c r="L31" i="1" s="1"/>
  <c r="H31" i="1"/>
  <c r="J30" i="1"/>
  <c r="L30" i="1" s="1"/>
  <c r="H30" i="1"/>
  <c r="J29" i="1"/>
  <c r="M29" i="1" s="1"/>
  <c r="H29" i="1"/>
  <c r="J28" i="1"/>
  <c r="L28" i="1" s="1"/>
  <c r="H28" i="1"/>
  <c r="J27" i="1"/>
  <c r="M27" i="1" s="1"/>
  <c r="H27" i="1"/>
  <c r="J26" i="1"/>
  <c r="L26" i="1" s="1"/>
  <c r="H26" i="1"/>
  <c r="J25" i="1"/>
  <c r="M25" i="1" s="1"/>
  <c r="H25" i="1"/>
  <c r="H24" i="1"/>
  <c r="J24" i="1" s="1"/>
  <c r="H23" i="1"/>
  <c r="J23" i="1" s="1"/>
  <c r="H22" i="1"/>
  <c r="J22" i="1" s="1"/>
  <c r="H21" i="1"/>
  <c r="J21" i="1" s="1"/>
  <c r="H20" i="1"/>
  <c r="J20" i="1" s="1"/>
  <c r="H19" i="1"/>
  <c r="J19" i="1" s="1"/>
  <c r="H18" i="1"/>
  <c r="J18" i="1" s="1"/>
  <c r="H17" i="1"/>
  <c r="J17" i="1" s="1"/>
  <c r="H16" i="1"/>
  <c r="J16" i="1" s="1"/>
  <c r="H15" i="1"/>
  <c r="J15" i="1" s="1"/>
  <c r="H14" i="1"/>
  <c r="J14" i="1" s="1"/>
  <c r="H13" i="1"/>
  <c r="J13" i="1" s="1"/>
  <c r="H12" i="1"/>
  <c r="J12" i="1" s="1"/>
  <c r="H11" i="1"/>
  <c r="J11" i="1" s="1"/>
  <c r="H10" i="1"/>
  <c r="J10" i="1" s="1"/>
  <c r="H9" i="1"/>
  <c r="J9" i="1" s="1"/>
  <c r="H8" i="1"/>
  <c r="J8" i="1" s="1"/>
  <c r="H7" i="1"/>
  <c r="J7" i="1" s="1"/>
  <c r="H6" i="1"/>
  <c r="J6" i="1" s="1"/>
  <c r="H5" i="1"/>
  <c r="J5" i="1" s="1"/>
  <c r="H4" i="1"/>
  <c r="J4" i="1" s="1"/>
  <c r="L10" i="1" l="1"/>
  <c r="M10" i="1"/>
  <c r="L40" i="1"/>
  <c r="M40" i="1"/>
  <c r="M11" i="1"/>
  <c r="L11" i="1"/>
  <c r="L19" i="1"/>
  <c r="M19" i="1"/>
  <c r="L4" i="1"/>
  <c r="M4" i="1"/>
  <c r="M8" i="1"/>
  <c r="L8" i="1"/>
  <c r="L12" i="1"/>
  <c r="M12" i="1"/>
  <c r="M16" i="1"/>
  <c r="L16" i="1"/>
  <c r="M20" i="1"/>
  <c r="L20" i="1"/>
  <c r="L24" i="1"/>
  <c r="M24" i="1"/>
  <c r="L32" i="1"/>
  <c r="M32" i="1"/>
  <c r="L37" i="1"/>
  <c r="M37" i="1"/>
  <c r="L48" i="1"/>
  <c r="M48" i="1"/>
  <c r="L53" i="1"/>
  <c r="M53" i="1"/>
  <c r="M63" i="1"/>
  <c r="L63" i="1"/>
  <c r="M71" i="1"/>
  <c r="L71" i="1"/>
  <c r="M79" i="1"/>
  <c r="L79" i="1"/>
  <c r="M87" i="1"/>
  <c r="L87" i="1"/>
  <c r="M95" i="1"/>
  <c r="L95" i="1"/>
  <c r="M113" i="1"/>
  <c r="L113" i="1"/>
  <c r="M150" i="1"/>
  <c r="L150" i="1"/>
  <c r="M14" i="1"/>
  <c r="L14" i="1"/>
  <c r="M22" i="1"/>
  <c r="L22" i="1"/>
  <c r="M5" i="1"/>
  <c r="L5" i="1"/>
  <c r="M9" i="1"/>
  <c r="L9" i="1"/>
  <c r="M13" i="1"/>
  <c r="L13" i="1"/>
  <c r="L17" i="1"/>
  <c r="M17" i="1"/>
  <c r="L21" i="1"/>
  <c r="M21" i="1"/>
  <c r="L33" i="1"/>
  <c r="M33" i="1"/>
  <c r="L44" i="1"/>
  <c r="M44" i="1"/>
  <c r="L49" i="1"/>
  <c r="M49" i="1"/>
  <c r="M61" i="1"/>
  <c r="L61" i="1"/>
  <c r="M69" i="1"/>
  <c r="L69" i="1"/>
  <c r="M77" i="1"/>
  <c r="L77" i="1"/>
  <c r="M85" i="1"/>
  <c r="L85" i="1"/>
  <c r="M93" i="1"/>
  <c r="L93" i="1"/>
  <c r="M111" i="1"/>
  <c r="L111" i="1"/>
  <c r="M18" i="1"/>
  <c r="L18" i="1"/>
  <c r="L45" i="1"/>
  <c r="M45" i="1"/>
  <c r="L56" i="1"/>
  <c r="M56" i="1"/>
  <c r="M59" i="1"/>
  <c r="L59" i="1"/>
  <c r="M67" i="1"/>
  <c r="L67" i="1"/>
  <c r="M75" i="1"/>
  <c r="L75" i="1"/>
  <c r="M83" i="1"/>
  <c r="L83" i="1"/>
  <c r="M91" i="1"/>
  <c r="L91" i="1"/>
  <c r="M109" i="1"/>
  <c r="L109" i="1"/>
  <c r="M121" i="1"/>
  <c r="L121" i="1"/>
  <c r="M6" i="1"/>
  <c r="L6" i="1"/>
  <c r="L7" i="1"/>
  <c r="M7" i="1"/>
  <c r="L15" i="1"/>
  <c r="M15" i="1"/>
  <c r="M23" i="1"/>
  <c r="L23" i="1"/>
  <c r="L36" i="1"/>
  <c r="M36" i="1"/>
  <c r="L41" i="1"/>
  <c r="M41" i="1"/>
  <c r="L52" i="1"/>
  <c r="M52" i="1"/>
  <c r="L57" i="1"/>
  <c r="M57" i="1"/>
  <c r="M65" i="1"/>
  <c r="L65" i="1"/>
  <c r="M73" i="1"/>
  <c r="L73" i="1"/>
  <c r="M81" i="1"/>
  <c r="L81" i="1"/>
  <c r="M89" i="1"/>
  <c r="L89" i="1"/>
  <c r="M107" i="1"/>
  <c r="L107" i="1"/>
  <c r="M60" i="1"/>
  <c r="L60" i="1"/>
  <c r="M64" i="1"/>
  <c r="L64" i="1"/>
  <c r="M78" i="1"/>
  <c r="L78" i="1"/>
  <c r="L25" i="1"/>
  <c r="L27" i="1"/>
  <c r="L29" i="1"/>
  <c r="M34" i="1"/>
  <c r="M46" i="1"/>
  <c r="M141" i="1"/>
  <c r="L141" i="1"/>
  <c r="L145" i="1"/>
  <c r="M284" i="1"/>
  <c r="L284" i="1"/>
  <c r="L295" i="1"/>
  <c r="M295" i="1"/>
  <c r="M26" i="1"/>
  <c r="M28" i="1"/>
  <c r="M133" i="1"/>
  <c r="L133" i="1"/>
  <c r="L137" i="1"/>
  <c r="M165" i="1"/>
  <c r="L165" i="1"/>
  <c r="M193" i="1"/>
  <c r="L193" i="1"/>
  <c r="M275" i="1"/>
  <c r="L275" i="1"/>
  <c r="M285" i="1"/>
  <c r="L285" i="1"/>
  <c r="M289" i="1"/>
  <c r="L289" i="1"/>
  <c r="L299" i="1"/>
  <c r="M299" i="1"/>
  <c r="M120" i="1"/>
  <c r="L120" i="1"/>
  <c r="M142" i="1"/>
  <c r="L142" i="1"/>
  <c r="M157" i="1"/>
  <c r="L157" i="1"/>
  <c r="M185" i="1"/>
  <c r="L185" i="1"/>
  <c r="M282" i="1"/>
  <c r="L282" i="1"/>
  <c r="M286" i="1"/>
  <c r="L286" i="1"/>
  <c r="M290" i="1"/>
  <c r="L290" i="1"/>
  <c r="L303" i="1"/>
  <c r="M303" i="1"/>
  <c r="M62" i="1"/>
  <c r="L62" i="1"/>
  <c r="M66" i="1"/>
  <c r="L66" i="1"/>
  <c r="M68" i="1"/>
  <c r="L68" i="1"/>
  <c r="M70" i="1"/>
  <c r="L70" i="1"/>
  <c r="M72" i="1"/>
  <c r="L72" i="1"/>
  <c r="M74" i="1"/>
  <c r="L74" i="1"/>
  <c r="M80" i="1"/>
  <c r="L80" i="1"/>
  <c r="M82" i="1"/>
  <c r="L82" i="1"/>
  <c r="M84" i="1"/>
  <c r="L84" i="1"/>
  <c r="M86" i="1"/>
  <c r="L86" i="1"/>
  <c r="M88" i="1"/>
  <c r="L88" i="1"/>
  <c r="M90" i="1"/>
  <c r="L90" i="1"/>
  <c r="M92" i="1"/>
  <c r="L92" i="1"/>
  <c r="M94" i="1"/>
  <c r="L94" i="1"/>
  <c r="M106" i="1"/>
  <c r="L106" i="1"/>
  <c r="M108" i="1"/>
  <c r="L108" i="1"/>
  <c r="M110" i="1"/>
  <c r="L110" i="1"/>
  <c r="M112" i="1"/>
  <c r="L112" i="1"/>
  <c r="M134" i="1"/>
  <c r="L134" i="1"/>
  <c r="M149" i="1"/>
  <c r="L149" i="1"/>
  <c r="M177" i="1"/>
  <c r="L177" i="1"/>
  <c r="M273" i="1"/>
  <c r="L273" i="1"/>
  <c r="M283" i="1"/>
  <c r="L283" i="1"/>
  <c r="M287" i="1"/>
  <c r="L287" i="1"/>
  <c r="L291" i="1"/>
  <c r="M291" i="1"/>
  <c r="M58" i="1"/>
  <c r="L58" i="1"/>
  <c r="M76" i="1"/>
  <c r="L76" i="1"/>
  <c r="M30" i="1"/>
  <c r="M38" i="1"/>
  <c r="M42" i="1"/>
  <c r="M50" i="1"/>
  <c r="M54" i="1"/>
  <c r="M158" i="1"/>
  <c r="L158" i="1"/>
  <c r="M201" i="1"/>
  <c r="L201" i="1"/>
  <c r="M274" i="1"/>
  <c r="L274" i="1"/>
  <c r="M288" i="1"/>
  <c r="L288" i="1"/>
  <c r="L170" i="1"/>
  <c r="L178" i="1"/>
  <c r="L186" i="1"/>
  <c r="L194" i="1"/>
  <c r="L207" i="1"/>
  <c r="L210" i="1"/>
  <c r="L214" i="1"/>
  <c r="L218" i="1"/>
  <c r="L222" i="1"/>
  <c r="L226" i="1"/>
  <c r="L230" i="1"/>
  <c r="L234" i="1"/>
  <c r="L238" i="1"/>
  <c r="L242" i="1"/>
  <c r="L246" i="1"/>
  <c r="M250" i="1"/>
  <c r="L253" i="1"/>
  <c r="M270" i="1"/>
  <c r="M292" i="1"/>
  <c r="M296" i="1"/>
  <c r="M300" i="1"/>
  <c r="L311" i="1"/>
  <c r="M311" i="1"/>
  <c r="M318" i="1"/>
  <c r="L327" i="1"/>
  <c r="M327" i="1"/>
  <c r="M334" i="1"/>
  <c r="L343" i="1"/>
  <c r="M343" i="1"/>
  <c r="L359" i="1"/>
  <c r="M359" i="1"/>
  <c r="L367" i="1"/>
  <c r="M367" i="1"/>
  <c r="M380" i="1"/>
  <c r="L380" i="1"/>
  <c r="L527" i="1"/>
  <c r="M527" i="1"/>
  <c r="L531" i="1"/>
  <c r="M531" i="1"/>
  <c r="L534" i="1"/>
  <c r="M534" i="1"/>
  <c r="L541" i="1"/>
  <c r="M541" i="1"/>
  <c r="L555" i="1"/>
  <c r="M555" i="1"/>
  <c r="L570" i="1"/>
  <c r="M570" i="1"/>
  <c r="L347" i="1"/>
  <c r="M347" i="1"/>
  <c r="L371" i="1"/>
  <c r="M371" i="1"/>
  <c r="M388" i="1"/>
  <c r="L388" i="1"/>
  <c r="L538" i="1"/>
  <c r="M538" i="1"/>
  <c r="L542" i="1"/>
  <c r="M542" i="1"/>
  <c r="L545" i="1"/>
  <c r="M545" i="1"/>
  <c r="L551" i="1"/>
  <c r="M551" i="1"/>
  <c r="L574" i="1"/>
  <c r="M574" i="1"/>
  <c r="M319" i="1"/>
  <c r="M335" i="1"/>
  <c r="L351" i="1"/>
  <c r="M351" i="1"/>
  <c r="L363" i="1"/>
  <c r="M363" i="1"/>
  <c r="L529" i="1"/>
  <c r="M529" i="1"/>
  <c r="L539" i="1"/>
  <c r="M539" i="1"/>
  <c r="L543" i="1"/>
  <c r="M543" i="1"/>
  <c r="L546" i="1"/>
  <c r="M546" i="1"/>
  <c r="L549" i="1"/>
  <c r="M549" i="1"/>
  <c r="L563" i="1"/>
  <c r="M563" i="1"/>
  <c r="L578" i="1"/>
  <c r="M578" i="1"/>
  <c r="L323" i="1"/>
  <c r="M323" i="1"/>
  <c r="L339" i="1"/>
  <c r="M339" i="1"/>
  <c r="L355" i="1"/>
  <c r="M355" i="1"/>
  <c r="L526" i="1"/>
  <c r="M526" i="1"/>
  <c r="L530" i="1"/>
  <c r="M530" i="1"/>
  <c r="L533" i="1"/>
  <c r="M533" i="1"/>
  <c r="L559" i="1"/>
  <c r="M559" i="1"/>
  <c r="L566" i="1"/>
  <c r="M566" i="1"/>
  <c r="L378" i="1"/>
  <c r="L386" i="1"/>
  <c r="M389" i="1"/>
  <c r="M393" i="1"/>
  <c r="M398" i="1"/>
  <c r="M402" i="1"/>
  <c r="M429" i="1"/>
  <c r="M434" i="1"/>
  <c r="M438" i="1"/>
  <c r="M442" i="1"/>
  <c r="L448" i="1"/>
  <c r="M453" i="1"/>
  <c r="M457" i="1"/>
  <c r="M462" i="1"/>
  <c r="M466" i="1"/>
  <c r="L476" i="1"/>
  <c r="M493" i="1"/>
  <c r="M497" i="1"/>
  <c r="M499" i="1"/>
  <c r="M501" i="1"/>
  <c r="M503" i="1"/>
  <c r="M508" i="1"/>
  <c r="L510" i="1"/>
  <c r="L512" i="1"/>
  <c r="L514" i="1"/>
  <c r="L516" i="1"/>
  <c r="L518" i="1"/>
  <c r="L520" i="1"/>
  <c r="M522" i="1"/>
  <c r="M554" i="1"/>
  <c r="M562" i="1"/>
  <c r="M565" i="1"/>
  <c r="M571" i="1"/>
  <c r="L607" i="1"/>
  <c r="M346" i="1"/>
  <c r="M350" i="1"/>
  <c r="L381" i="1"/>
  <c r="L404" i="1"/>
  <c r="L444" i="1"/>
  <c r="L468" i="1"/>
  <c r="L506" i="1"/>
  <c r="M525" i="1"/>
  <c r="M535" i="1"/>
  <c r="M547" i="1"/>
  <c r="M550" i="1"/>
  <c r="M558" i="1"/>
  <c r="M567" i="1"/>
  <c r="M575" i="1"/>
  <c r="L598" i="1"/>
  <c r="M15" i="4"/>
  <c r="M23" i="4"/>
  <c r="M31" i="4"/>
  <c r="M21" i="4"/>
  <c r="M29" i="4"/>
  <c r="M19" i="4"/>
  <c r="M27" i="4"/>
  <c r="M35" i="4"/>
  <c r="M38" i="4"/>
  <c r="M17" i="4"/>
  <c r="M25" i="4"/>
  <c r="M33" i="4"/>
  <c r="L265" i="4"/>
  <c r="L255" i="4"/>
  <c r="L253" i="4"/>
  <c r="L257" i="4"/>
  <c r="L308" i="4"/>
  <c r="L324" i="4"/>
  <c r="L189" i="4"/>
  <c r="L191" i="4"/>
  <c r="L269" i="4"/>
  <c r="L330" i="4"/>
  <c r="L332" i="4"/>
  <c r="L212" i="4"/>
  <c r="L164" i="4"/>
  <c r="L274" i="4"/>
  <c r="L148" i="4"/>
  <c r="L160" i="4"/>
  <c r="L149" i="4"/>
  <c r="L153" i="4"/>
  <c r="L157" i="4"/>
  <c r="L161" i="4"/>
  <c r="L282" i="4"/>
  <c r="L315" i="4"/>
  <c r="L290" i="4"/>
  <c r="L303" i="4"/>
  <c r="L319" i="4"/>
  <c r="L237" i="4"/>
  <c r="L247" i="4"/>
  <c r="L249" i="4"/>
  <c r="L261" i="4"/>
  <c r="L338" i="4"/>
  <c r="L135" i="4"/>
  <c r="L137" i="4"/>
  <c r="L187" i="4"/>
  <c r="L241" i="4"/>
  <c r="L328" i="4"/>
  <c r="L92" i="4"/>
  <c r="L131" i="4"/>
  <c r="L133" i="4"/>
  <c r="L90" i="4"/>
  <c r="L259" i="4"/>
  <c r="L263" i="4"/>
  <c r="L336" i="4"/>
  <c r="L167" i="4"/>
  <c r="L278" i="4"/>
  <c r="L147" i="4"/>
  <c r="L151" i="4"/>
  <c r="L163" i="4"/>
  <c r="L286" i="4"/>
  <c r="L294" i="4"/>
  <c r="L302" i="4"/>
  <c r="L306" i="4"/>
  <c r="L318" i="4"/>
  <c r="L322" i="4"/>
  <c r="L159" i="4"/>
  <c r="L166" i="4"/>
  <c r="L225" i="4"/>
  <c r="L288" i="4"/>
  <c r="L305" i="4"/>
  <c r="L321" i="4"/>
  <c r="L337" i="4"/>
  <c r="L101" i="4"/>
  <c r="L105" i="4"/>
  <c r="L107" i="4"/>
  <c r="L111" i="4"/>
  <c r="L115" i="4"/>
  <c r="L119" i="4"/>
  <c r="L123" i="4"/>
  <c r="L127" i="4"/>
  <c r="L129" i="4"/>
  <c r="L154" i="4"/>
  <c r="L188" i="4"/>
  <c r="L217" i="4"/>
  <c r="L220" i="4"/>
  <c r="L228" i="4"/>
  <c r="L309" i="4"/>
  <c r="L325" i="4"/>
  <c r="L333" i="4"/>
  <c r="L139" i="4"/>
  <c r="L142" i="4"/>
  <c r="L158" i="4"/>
  <c r="L186" i="4"/>
  <c r="L215" i="4"/>
  <c r="L226" i="4"/>
  <c r="L238" i="4"/>
  <c r="L267" i="4"/>
  <c r="L271" i="4"/>
  <c r="L313" i="4"/>
  <c r="L329" i="4"/>
  <c r="L359" i="4"/>
  <c r="L144" i="4"/>
  <c r="L150" i="4"/>
  <c r="L183" i="4"/>
  <c r="L210" i="4"/>
  <c r="L280" i="4"/>
  <c r="L296" i="4"/>
  <c r="L314" i="4"/>
  <c r="L361" i="4"/>
  <c r="L99" i="4"/>
  <c r="L103" i="4"/>
  <c r="L146" i="4"/>
  <c r="L155" i="4"/>
  <c r="L162" i="4"/>
  <c r="L243" i="4"/>
  <c r="L310" i="4"/>
  <c r="L317" i="4"/>
  <c r="L357" i="4"/>
  <c r="L363" i="4"/>
  <c r="L171" i="4"/>
  <c r="L175" i="4"/>
  <c r="L245" i="4"/>
  <c r="L78" i="4"/>
  <c r="L82" i="4"/>
  <c r="L86" i="4"/>
  <c r="L140" i="4"/>
  <c r="L178" i="4"/>
  <c r="L236" i="4"/>
  <c r="L79" i="4"/>
  <c r="L83" i="4"/>
  <c r="L87" i="4"/>
  <c r="L179" i="4"/>
  <c r="L219" i="4"/>
  <c r="L234" i="4"/>
  <c r="L80" i="4"/>
  <c r="L84" i="4"/>
  <c r="L88" i="4"/>
  <c r="L176" i="4"/>
  <c r="L182" i="4"/>
  <c r="L222" i="4"/>
  <c r="L232" i="4"/>
  <c r="L81" i="4"/>
  <c r="L85" i="4"/>
  <c r="L177" i="4"/>
  <c r="L327" i="4"/>
  <c r="L331" i="4"/>
  <c r="L335" i="4"/>
  <c r="L339" i="4"/>
  <c r="L341" i="4"/>
  <c r="L343" i="4"/>
  <c r="L345" i="4"/>
  <c r="L347" i="4"/>
  <c r="L349" i="4"/>
  <c r="L351" i="4"/>
  <c r="L353" i="4"/>
  <c r="L355" i="4"/>
  <c r="L366" i="4"/>
  <c r="L370" i="4"/>
  <c r="L89" i="4"/>
  <c r="L93" i="4"/>
  <c r="L94" i="4"/>
  <c r="L95" i="4"/>
  <c r="L96" i="4"/>
  <c r="L97" i="4"/>
  <c r="L98" i="4"/>
  <c r="L102" i="4"/>
  <c r="L106" i="4"/>
  <c r="L110" i="4"/>
  <c r="L114" i="4"/>
  <c r="L118" i="4"/>
  <c r="L122" i="4"/>
  <c r="L126" i="4"/>
  <c r="L130" i="4"/>
  <c r="L134" i="4"/>
  <c r="L138" i="4"/>
  <c r="L143" i="4"/>
  <c r="L170" i="4"/>
  <c r="L174" i="4"/>
  <c r="L213" i="4"/>
  <c r="L216" i="4"/>
  <c r="L223" i="4"/>
  <c r="L227" i="4"/>
  <c r="L250" i="4"/>
  <c r="L367" i="4"/>
  <c r="L371" i="4"/>
  <c r="L326" i="4"/>
  <c r="L340" i="4"/>
  <c r="L342" i="4"/>
  <c r="L344" i="4"/>
  <c r="L346" i="4"/>
  <c r="L348" i="4"/>
  <c r="L350" i="4"/>
  <c r="L352" i="4"/>
  <c r="L354" i="4"/>
  <c r="L356" i="4"/>
  <c r="L360" i="4"/>
  <c r="L364" i="4"/>
  <c r="L368" i="4"/>
  <c r="L372" i="4"/>
  <c r="L221" i="4"/>
  <c r="L251" i="4"/>
  <c r="L365" i="4"/>
  <c r="L369" i="4"/>
  <c r="L373" i="4"/>
  <c r="L46" i="4"/>
  <c r="M46" i="4"/>
  <c r="L54" i="4"/>
  <c r="M54" i="4"/>
  <c r="L62" i="4"/>
  <c r="M62" i="4"/>
  <c r="M16" i="4"/>
  <c r="M20" i="4"/>
  <c r="M24" i="4"/>
  <c r="M30" i="4"/>
  <c r="M34" i="4"/>
  <c r="L43" i="4"/>
  <c r="M43" i="4"/>
  <c r="L67" i="4"/>
  <c r="M67" i="4"/>
  <c r="J70" i="4"/>
  <c r="L37" i="4"/>
  <c r="M37" i="4"/>
  <c r="L40" i="4"/>
  <c r="M40" i="4"/>
  <c r="L44" i="4"/>
  <c r="M44" i="4"/>
  <c r="L48" i="4"/>
  <c r="M48" i="4"/>
  <c r="L52" i="4"/>
  <c r="M52" i="4"/>
  <c r="L56" i="4"/>
  <c r="M56" i="4"/>
  <c r="L60" i="4"/>
  <c r="M60" i="4"/>
  <c r="L64" i="4"/>
  <c r="M64" i="4"/>
  <c r="L68" i="4"/>
  <c r="M68" i="4"/>
  <c r="L42" i="4"/>
  <c r="M42" i="4"/>
  <c r="L50" i="4"/>
  <c r="M50" i="4"/>
  <c r="L58" i="4"/>
  <c r="M58" i="4"/>
  <c r="L66" i="4"/>
  <c r="M66" i="4"/>
  <c r="M18" i="4"/>
  <c r="M22" i="4"/>
  <c r="M26" i="4"/>
  <c r="M28" i="4"/>
  <c r="M32" i="4"/>
  <c r="M36" i="4"/>
  <c r="L39" i="4"/>
  <c r="M39" i="4"/>
  <c r="L47" i="4"/>
  <c r="M47" i="4"/>
  <c r="L51" i="4"/>
  <c r="M51" i="4"/>
  <c r="L55" i="4"/>
  <c r="M55" i="4"/>
  <c r="L59" i="4"/>
  <c r="M59" i="4"/>
  <c r="L63" i="4"/>
  <c r="M63" i="4"/>
  <c r="L41" i="4"/>
  <c r="M41" i="4"/>
  <c r="L45" i="4"/>
  <c r="M45" i="4"/>
  <c r="L49" i="4"/>
  <c r="M49" i="4"/>
  <c r="L53" i="4"/>
  <c r="M53" i="4"/>
  <c r="L57" i="4"/>
  <c r="M57" i="4"/>
  <c r="L61" i="4"/>
  <c r="M61" i="4"/>
  <c r="L65" i="4"/>
  <c r="M65" i="4"/>
  <c r="L69" i="4"/>
  <c r="M69" i="4"/>
  <c r="M379" i="1"/>
  <c r="L379" i="1"/>
  <c r="L317" i="1"/>
  <c r="M317" i="1"/>
  <c r="L321" i="1"/>
  <c r="M321" i="1"/>
  <c r="L333" i="1"/>
  <c r="M333" i="1"/>
  <c r="L337" i="1"/>
  <c r="M337" i="1"/>
  <c r="L349" i="1"/>
  <c r="M349" i="1"/>
  <c r="L353" i="1"/>
  <c r="M353" i="1"/>
  <c r="L365" i="1"/>
  <c r="M365" i="1"/>
  <c r="L369" i="1"/>
  <c r="M369" i="1"/>
  <c r="M384" i="1"/>
  <c r="L384" i="1"/>
  <c r="M376" i="1"/>
  <c r="L376" i="1"/>
  <c r="L313" i="1"/>
  <c r="M313" i="1"/>
  <c r="L336" i="1"/>
  <c r="M336" i="1"/>
  <c r="L352" i="1"/>
  <c r="M352" i="1"/>
  <c r="L361" i="1"/>
  <c r="M361" i="1"/>
  <c r="M387" i="1"/>
  <c r="L387" i="1"/>
  <c r="M400" i="1"/>
  <c r="L400" i="1"/>
  <c r="M487" i="1"/>
  <c r="L487" i="1"/>
  <c r="L528" i="1"/>
  <c r="M528" i="1"/>
  <c r="M589" i="1"/>
  <c r="L589" i="1"/>
  <c r="M591" i="1"/>
  <c r="L591" i="1"/>
  <c r="L119" i="1"/>
  <c r="L136" i="1"/>
  <c r="L140" i="1"/>
  <c r="L152" i="1"/>
  <c r="L156" i="1"/>
  <c r="L176" i="1"/>
  <c r="L184" i="1"/>
  <c r="L188" i="1"/>
  <c r="L216" i="1"/>
  <c r="L220" i="1"/>
  <c r="L232" i="1"/>
  <c r="L240" i="1"/>
  <c r="L248" i="1"/>
  <c r="L252" i="1"/>
  <c r="L272" i="1"/>
  <c r="M322" i="1"/>
  <c r="L340" i="1"/>
  <c r="M340" i="1"/>
  <c r="L356" i="1"/>
  <c r="M356" i="1"/>
  <c r="M370" i="1"/>
  <c r="L377" i="1"/>
  <c r="L382" i="1"/>
  <c r="M467" i="1"/>
  <c r="L467" i="1"/>
  <c r="L114" i="1"/>
  <c r="L118" i="1"/>
  <c r="L122" i="1"/>
  <c r="L126" i="1"/>
  <c r="L135" i="1"/>
  <c r="L139" i="1"/>
  <c r="L143" i="1"/>
  <c r="L147" i="1"/>
  <c r="L151" i="1"/>
  <c r="L155" i="1"/>
  <c r="L159" i="1"/>
  <c r="L163" i="1"/>
  <c r="M168" i="1"/>
  <c r="L168" i="1"/>
  <c r="L171" i="1"/>
  <c r="L175" i="1"/>
  <c r="L179" i="1"/>
  <c r="L183" i="1"/>
  <c r="L187" i="1"/>
  <c r="L191" i="1"/>
  <c r="L195" i="1"/>
  <c r="L199" i="1"/>
  <c r="L211" i="1"/>
  <c r="M212" i="1"/>
  <c r="L215" i="1"/>
  <c r="L219" i="1"/>
  <c r="L223" i="1"/>
  <c r="M224" i="1"/>
  <c r="L227" i="1"/>
  <c r="M228" i="1"/>
  <c r="L231" i="1"/>
  <c r="L235" i="1"/>
  <c r="M236" i="1"/>
  <c r="L239" i="1"/>
  <c r="L243" i="1"/>
  <c r="M244" i="1"/>
  <c r="L247" i="1"/>
  <c r="L251" i="1"/>
  <c r="L255" i="1"/>
  <c r="M257" i="1"/>
  <c r="L257" i="1"/>
  <c r="M260" i="1"/>
  <c r="L263" i="1"/>
  <c r="M264" i="1"/>
  <c r="L267" i="1"/>
  <c r="M268" i="1"/>
  <c r="L271" i="1"/>
  <c r="L312" i="1"/>
  <c r="M312" i="1"/>
  <c r="M326" i="1"/>
  <c r="L328" i="1"/>
  <c r="M328" i="1"/>
  <c r="M342" i="1"/>
  <c r="L344" i="1"/>
  <c r="M344" i="1"/>
  <c r="M358" i="1"/>
  <c r="L360" i="1"/>
  <c r="M360" i="1"/>
  <c r="M374" i="1"/>
  <c r="M419" i="1"/>
  <c r="L419" i="1"/>
  <c r="M423" i="1"/>
  <c r="L423" i="1"/>
  <c r="M427" i="1"/>
  <c r="L427" i="1"/>
  <c r="L436" i="1"/>
  <c r="M440" i="1"/>
  <c r="L440" i="1"/>
  <c r="M464" i="1"/>
  <c r="L464" i="1"/>
  <c r="L568" i="1"/>
  <c r="M568" i="1"/>
  <c r="L573" i="1"/>
  <c r="M573" i="1"/>
  <c r="L320" i="1"/>
  <c r="M320" i="1"/>
  <c r="L329" i="1"/>
  <c r="M329" i="1"/>
  <c r="L345" i="1"/>
  <c r="M345" i="1"/>
  <c r="L368" i="1"/>
  <c r="M368" i="1"/>
  <c r="M483" i="1"/>
  <c r="L483" i="1"/>
  <c r="M491" i="1"/>
  <c r="L491" i="1"/>
  <c r="L537" i="1"/>
  <c r="M537" i="1"/>
  <c r="M587" i="1"/>
  <c r="L587" i="1"/>
  <c r="L115" i="1"/>
  <c r="L123" i="1"/>
  <c r="L132" i="1"/>
  <c r="L144" i="1"/>
  <c r="L148" i="1"/>
  <c r="L160" i="1"/>
  <c r="L164" i="1"/>
  <c r="L172" i="1"/>
  <c r="L180" i="1"/>
  <c r="L192" i="1"/>
  <c r="L196" i="1"/>
  <c r="L200" i="1"/>
  <c r="L324" i="1"/>
  <c r="M324" i="1"/>
  <c r="M338" i="1"/>
  <c r="M354" i="1"/>
  <c r="L372" i="1"/>
  <c r="M372" i="1"/>
  <c r="M439" i="1"/>
  <c r="L439" i="1"/>
  <c r="M443" i="1"/>
  <c r="L443" i="1"/>
  <c r="M456" i="1"/>
  <c r="L456" i="1"/>
  <c r="L480" i="1"/>
  <c r="M484" i="1"/>
  <c r="L484" i="1"/>
  <c r="M577" i="1"/>
  <c r="L595" i="1"/>
  <c r="L597" i="1"/>
  <c r="L599" i="1"/>
  <c r="L606" i="1"/>
  <c r="L608" i="1"/>
  <c r="L316" i="1"/>
  <c r="M316" i="1"/>
  <c r="L325" i="1"/>
  <c r="M325" i="1"/>
  <c r="L332" i="1"/>
  <c r="M332" i="1"/>
  <c r="L341" i="1"/>
  <c r="M341" i="1"/>
  <c r="L348" i="1"/>
  <c r="M348" i="1"/>
  <c r="L357" i="1"/>
  <c r="M357" i="1"/>
  <c r="L364" i="1"/>
  <c r="M364" i="1"/>
  <c r="L373" i="1"/>
  <c r="M373" i="1"/>
  <c r="M392" i="1"/>
  <c r="L392" i="1"/>
  <c r="M403" i="1"/>
  <c r="L403" i="1"/>
  <c r="L416" i="1"/>
  <c r="M420" i="1"/>
  <c r="L420" i="1"/>
  <c r="L519" i="1"/>
  <c r="M519" i="1"/>
  <c r="L532" i="1"/>
  <c r="M532" i="1"/>
  <c r="L544" i="1"/>
  <c r="M544" i="1"/>
  <c r="L553" i="1"/>
  <c r="M553" i="1"/>
  <c r="L561" i="1"/>
  <c r="M561" i="1"/>
  <c r="M407" i="1"/>
  <c r="L407" i="1"/>
  <c r="M411" i="1"/>
  <c r="L411" i="1"/>
  <c r="M424" i="1"/>
  <c r="L424" i="1"/>
  <c r="M451" i="1"/>
  <c r="L451" i="1"/>
  <c r="M471" i="1"/>
  <c r="L471" i="1"/>
  <c r="M475" i="1"/>
  <c r="L475" i="1"/>
  <c r="M488" i="1"/>
  <c r="L488" i="1"/>
  <c r="L552" i="1"/>
  <c r="M552" i="1"/>
  <c r="L564" i="1"/>
  <c r="M564" i="1"/>
  <c r="L576" i="1"/>
  <c r="M576" i="1"/>
  <c r="M375" i="1"/>
  <c r="L375" i="1"/>
  <c r="M383" i="1"/>
  <c r="L383" i="1"/>
  <c r="M391" i="1"/>
  <c r="L391" i="1"/>
  <c r="M395" i="1"/>
  <c r="L395" i="1"/>
  <c r="M408" i="1"/>
  <c r="L408" i="1"/>
  <c r="M435" i="1"/>
  <c r="L435" i="1"/>
  <c r="M455" i="1"/>
  <c r="L455" i="1"/>
  <c r="M459" i="1"/>
  <c r="L459" i="1"/>
  <c r="M472" i="1"/>
  <c r="L472" i="1"/>
  <c r="L521" i="1"/>
  <c r="M521" i="1"/>
  <c r="L536" i="1"/>
  <c r="M536" i="1"/>
  <c r="L548" i="1"/>
  <c r="M548" i="1"/>
  <c r="M557" i="1"/>
  <c r="L560" i="1"/>
  <c r="M560" i="1"/>
  <c r="L569" i="1"/>
  <c r="M569" i="1"/>
  <c r="M399" i="1"/>
  <c r="L399" i="1"/>
  <c r="M415" i="1"/>
  <c r="L415" i="1"/>
  <c r="M431" i="1"/>
  <c r="L431" i="1"/>
  <c r="M447" i="1"/>
  <c r="L447" i="1"/>
  <c r="M463" i="1"/>
  <c r="L463" i="1"/>
  <c r="M479" i="1"/>
  <c r="L479" i="1"/>
  <c r="M495" i="1"/>
  <c r="L495" i="1"/>
  <c r="L524" i="1"/>
  <c r="M524" i="1"/>
  <c r="L540" i="1"/>
  <c r="M540" i="1"/>
  <c r="L556" i="1"/>
  <c r="M556" i="1"/>
  <c r="L572" i="1"/>
  <c r="M572" i="1"/>
  <c r="M586" i="1"/>
  <c r="L586" i="1"/>
  <c r="M588" i="1"/>
  <c r="L588" i="1"/>
  <c r="M590" i="1"/>
  <c r="L590" i="1"/>
  <c r="M592" i="1"/>
  <c r="L592" i="1"/>
  <c r="M611" i="1"/>
  <c r="L611" i="1"/>
  <c r="M70" i="4" l="1"/>
  <c r="L70" i="4"/>
</calcChain>
</file>

<file path=xl/sharedStrings.xml><?xml version="1.0" encoding="utf-8"?>
<sst xmlns="http://schemas.openxmlformats.org/spreadsheetml/2006/main" count="10162" uniqueCount="1471">
  <si>
    <t>Lp.</t>
  </si>
  <si>
    <t>Kod CPV</t>
  </si>
  <si>
    <t>Nazwa i opis asortymentu</t>
  </si>
  <si>
    <t>Jednostka miary</t>
  </si>
  <si>
    <t>JIM</t>
  </si>
  <si>
    <t>Producent</t>
  </si>
  <si>
    <t xml:space="preserve">Nazwa handlowa i/lub numer katalogowy oferowanego produktu </t>
  </si>
  <si>
    <t xml:space="preserve">Ilość </t>
  </si>
  <si>
    <t>Cena jednostkowa</t>
  </si>
  <si>
    <t>Wartość netto (ilość x cena netto) zł.</t>
  </si>
  <si>
    <t>Podatek VAT %</t>
  </si>
  <si>
    <t>Wartość brutto</t>
  </si>
  <si>
    <t>Wartość euro</t>
  </si>
  <si>
    <t>Imię i nazwisko osoby opisującej przedmiot zamówienia</t>
  </si>
  <si>
    <t>zakupy z 2021:</t>
  </si>
  <si>
    <t>Miejsce dostaw w 2022:</t>
  </si>
  <si>
    <t>RWT Żurawica</t>
  </si>
  <si>
    <t>RWT Rzeszów</t>
  </si>
  <si>
    <t>SR Lublin</t>
  </si>
  <si>
    <t>Zadanie nr 1 Wyroby tapicersko-kaletnicze</t>
  </si>
  <si>
    <t>19250000-3</t>
  </si>
  <si>
    <t>Flanela biała, 100% bawełna, gat.I, gramatura 150g/m², szerokość rolki 160 cm</t>
  </si>
  <si>
    <t>mb.</t>
  </si>
  <si>
    <t>8305PL1143035</t>
  </si>
  <si>
    <t>x</t>
  </si>
  <si>
    <t>chor. Jacek Skóra</t>
  </si>
  <si>
    <t>39227100-0</t>
  </si>
  <si>
    <t xml:space="preserve">Igla do maszyny Durkopp Adler kl867, 10Nm  130/21,  do szycia ściegiem stębnowym, o przeznaczeniu do ciężkich (grubych) materiałów takich jak skóra, tapicerka, tkaniny techniczne, materace itp. </t>
  </si>
  <si>
    <t>szt.</t>
  </si>
  <si>
    <t>Paweł OPALIŃSKI
261 171 816</t>
  </si>
  <si>
    <r>
      <t xml:space="preserve">Igła krawiecka do szycia ręcznego </t>
    </r>
    <r>
      <rPr>
        <b/>
        <sz val="11"/>
        <color theme="1"/>
        <rFont val="Calibri"/>
        <family val="2"/>
        <charset val="238"/>
        <scheme val="minor"/>
      </rPr>
      <t>l-100</t>
    </r>
    <r>
      <rPr>
        <sz val="11"/>
        <color theme="1"/>
        <rFont val="Calibri"/>
        <family val="2"/>
        <charset val="238"/>
        <scheme val="minor"/>
      </rPr>
      <t xml:space="preserve"> mm, 
średnica 2 mm </t>
    </r>
  </si>
  <si>
    <t>8315PL1910913</t>
  </si>
  <si>
    <r>
      <t xml:space="preserve">Igła krawiecka do szycia ręcznego </t>
    </r>
    <r>
      <rPr>
        <b/>
        <sz val="11"/>
        <color theme="1"/>
        <rFont val="Calibri"/>
        <family val="2"/>
        <charset val="238"/>
        <scheme val="minor"/>
      </rPr>
      <t xml:space="preserve">l-50 </t>
    </r>
    <r>
      <rPr>
        <sz val="11"/>
        <color theme="1"/>
        <rFont val="Calibri"/>
        <family val="2"/>
        <charset val="238"/>
        <scheme val="minor"/>
      </rPr>
      <t>mm, 
średnica 2 mm</t>
    </r>
  </si>
  <si>
    <t>8315PL1910906</t>
  </si>
  <si>
    <r>
      <t>Igła półokrągła krawiecka do szycia ręcznego</t>
    </r>
    <r>
      <rPr>
        <b/>
        <sz val="11"/>
        <color theme="1"/>
        <rFont val="Calibri"/>
        <family val="2"/>
        <charset val="238"/>
        <scheme val="minor"/>
      </rPr>
      <t xml:space="preserve"> l-111 mm</t>
    </r>
    <r>
      <rPr>
        <sz val="11"/>
        <color theme="1"/>
        <rFont val="Calibri"/>
        <family val="2"/>
        <charset val="238"/>
        <scheme val="minor"/>
      </rPr>
      <t>, średnica 2 mm, symbol 502-3</t>
    </r>
  </si>
  <si>
    <t>8315PL1910930</t>
  </si>
  <si>
    <r>
      <t>Igła półokrągła krawiecka do szycia ręcznego</t>
    </r>
    <r>
      <rPr>
        <b/>
        <sz val="11"/>
        <color theme="1"/>
        <rFont val="Calibri"/>
        <family val="2"/>
        <charset val="238"/>
        <scheme val="minor"/>
      </rPr>
      <t xml:space="preserve"> l-90 mm</t>
    </r>
    <r>
      <rPr>
        <sz val="11"/>
        <color theme="1"/>
        <rFont val="Calibri"/>
        <family val="2"/>
        <charset val="238"/>
        <scheme val="minor"/>
      </rPr>
      <t>, średnica 2 mm, symbol 502-3</t>
    </r>
  </si>
  <si>
    <t>8315PL1910928</t>
  </si>
  <si>
    <r>
      <t xml:space="preserve">Igła, półokrągła, krawiecka do szycia ręcznego </t>
    </r>
    <r>
      <rPr>
        <b/>
        <sz val="11"/>
        <color theme="1"/>
        <rFont val="Calibri"/>
        <family val="2"/>
        <charset val="238"/>
        <scheme val="minor"/>
      </rPr>
      <t>l-80 mm</t>
    </r>
    <r>
      <rPr>
        <sz val="11"/>
        <color theme="1"/>
        <rFont val="Calibri"/>
        <family val="2"/>
        <charset val="238"/>
        <scheme val="minor"/>
      </rPr>
      <t>, średnica 2 mm, symbol 502-3</t>
    </r>
  </si>
  <si>
    <t>8315PL1910924</t>
  </si>
  <si>
    <t>18910000-1</t>
  </si>
  <si>
    <r>
      <t xml:space="preserve">Karabińczyk ocynkowany </t>
    </r>
    <r>
      <rPr>
        <b/>
        <sz val="11"/>
        <color theme="1"/>
        <rFont val="Calibri"/>
        <family val="2"/>
        <charset val="238"/>
        <scheme val="minor"/>
      </rPr>
      <t>8x60mm</t>
    </r>
    <r>
      <rPr>
        <sz val="11"/>
        <color theme="1"/>
        <rFont val="Calibri"/>
        <family val="2"/>
        <charset val="238"/>
        <scheme val="minor"/>
      </rPr>
      <t>, z blokadą zakręcaną stalowy zamykany z jednej strony o długości 60 mm i średnicy 8 mm. Powłoka: ocynk elektrolityczny.</t>
    </r>
  </si>
  <si>
    <t>5340PL1758158</t>
  </si>
  <si>
    <r>
      <t xml:space="preserve">Karabińczyk ocynkowany </t>
    </r>
    <r>
      <rPr>
        <b/>
        <sz val="11"/>
        <color theme="1"/>
        <rFont val="Calibri"/>
        <family val="2"/>
        <charset val="238"/>
        <scheme val="minor"/>
      </rPr>
      <t>5x50mm,</t>
    </r>
    <r>
      <rPr>
        <sz val="11"/>
        <color theme="1"/>
        <rFont val="Calibri"/>
        <family val="2"/>
        <charset val="238"/>
        <scheme val="minor"/>
      </rPr>
      <t xml:space="preserve"> z blokadą zakręcaną, stalowy, zamykany z jednej strony o długości 50 mm i średnicy 5 mm, z powłoką ocynkowaną </t>
    </r>
  </si>
  <si>
    <r>
      <t xml:space="preserve">Karabińczyk stalowy ocynkowany </t>
    </r>
    <r>
      <rPr>
        <b/>
        <sz val="11"/>
        <color theme="1"/>
        <rFont val="Calibri"/>
        <family val="2"/>
        <charset val="238"/>
        <scheme val="minor"/>
      </rPr>
      <t>4X40mm,</t>
    </r>
    <r>
      <rPr>
        <sz val="11"/>
        <color theme="1"/>
        <rFont val="Calibri"/>
        <family val="2"/>
        <charset val="238"/>
        <scheme val="minor"/>
      </rPr>
      <t xml:space="preserve"> asymetryczny, zamykany z jednej strony, o długości 40mm i średnicy 4mm.</t>
    </r>
  </si>
  <si>
    <t xml:space="preserve">5340PL1722372  </t>
  </si>
  <si>
    <t>44316400-2</t>
  </si>
  <si>
    <r>
      <t>Kausza A4</t>
    </r>
    <r>
      <rPr>
        <b/>
        <sz val="11"/>
        <color theme="1"/>
        <rFont val="Calibri"/>
        <family val="2"/>
        <charset val="238"/>
        <scheme val="minor"/>
      </rPr>
      <t xml:space="preserve"> 10 mm chomątko,</t>
    </r>
    <r>
      <rPr>
        <sz val="11"/>
        <color theme="1"/>
        <rFont val="Calibri"/>
        <family val="2"/>
        <charset val="238"/>
        <scheme val="minor"/>
      </rPr>
      <t xml:space="preserve"> sercówka, ze stali nierdzewnej A4 do lin stalowych i włókiennych o średnicy 4 mm, w kształcie kropli z wklęsłym wyżłobieniem wzmacniającego od wewnątrz zakończenia lin tworzących ucha.  </t>
    </r>
  </si>
  <si>
    <t>4030PL1399567</t>
  </si>
  <si>
    <r>
      <t xml:space="preserve">Kausza A4 </t>
    </r>
    <r>
      <rPr>
        <b/>
        <sz val="11"/>
        <color theme="1"/>
        <rFont val="Calibri"/>
        <family val="2"/>
        <charset val="238"/>
        <scheme val="minor"/>
      </rPr>
      <t>12 mm chomątko</t>
    </r>
    <r>
      <rPr>
        <sz val="11"/>
        <color theme="1"/>
        <rFont val="Calibri"/>
        <family val="2"/>
        <charset val="238"/>
        <scheme val="minor"/>
      </rPr>
      <t xml:space="preserve">, sercówka,  ze stali nierdzewnej A4 do lin stalowych i włókiennych o średnicy 4 mm,w kształcie kropli z wklęsłym wyżłobieniem wzmacniającego od wewnątrz zakończenia lin tworzących ucha.  </t>
    </r>
  </si>
  <si>
    <t>4030PL1399573</t>
  </si>
  <si>
    <r>
      <t xml:space="preserve">Kausza A4 </t>
    </r>
    <r>
      <rPr>
        <b/>
        <sz val="11"/>
        <color theme="1"/>
        <rFont val="Calibri"/>
        <family val="2"/>
        <charset val="238"/>
        <scheme val="minor"/>
      </rPr>
      <t>14 mm chomątko</t>
    </r>
    <r>
      <rPr>
        <sz val="11"/>
        <color theme="1"/>
        <rFont val="Calibri"/>
        <family val="2"/>
        <charset val="238"/>
        <scheme val="minor"/>
      </rPr>
      <t xml:space="preserve">, sercówka,  ze stali nierdzewnej A4 do lin stalowych i włókiennych o średnicy 4 mm, w kształcie kropli z wklęsłym wyżłobieniem wzmacniającego od wewnątrz zakończenia lin tworzących ucha.  </t>
    </r>
  </si>
  <si>
    <t>4030PL1399578</t>
  </si>
  <si>
    <t>39550000-2</t>
  </si>
  <si>
    <t>Kedra  kaletnicza, kolor czarny wykonanna w formie taśmy PVC, szerokość 10 mm, główka taśmy o grubości 3,5 mm. Zastosowanie: do wykończeń tapicerskich.</t>
  </si>
  <si>
    <t>m</t>
  </si>
  <si>
    <r>
      <t xml:space="preserve">Klamerka zaciskowa </t>
    </r>
    <r>
      <rPr>
        <b/>
        <sz val="11"/>
        <color theme="1"/>
        <rFont val="Calibri"/>
        <family val="2"/>
        <charset val="238"/>
        <scheme val="minor"/>
      </rPr>
      <t>KP-20</t>
    </r>
    <r>
      <rPr>
        <sz val="11"/>
        <color theme="1"/>
        <rFont val="Calibri"/>
        <family val="2"/>
        <charset val="238"/>
        <scheme val="minor"/>
      </rPr>
      <t>, kolor czarny, materiał: poliamid, szerokość 20 mm. Zastosowanie:  jako zapięcie w ubraniach roboczych, sportowych, torbach, plecakach.  Pakowane po 50 lub 100 szt. lub inne oryginalne opakowanie producenta, opakowanie winno być oznakowane minimum: nazwą wyrobu, iloscią sztuk</t>
    </r>
  </si>
  <si>
    <t>9999PL1468860</t>
  </si>
  <si>
    <t>st.chor.szt. Wojciech KALINOWSKI</t>
  </si>
  <si>
    <r>
      <t>Klamerka zaciskowa</t>
    </r>
    <r>
      <rPr>
        <b/>
        <sz val="11"/>
        <color theme="1"/>
        <rFont val="Calibri"/>
        <family val="2"/>
        <charset val="238"/>
        <scheme val="minor"/>
      </rPr>
      <t xml:space="preserve"> KP-40</t>
    </r>
    <r>
      <rPr>
        <sz val="11"/>
        <color theme="1"/>
        <rFont val="Calibri"/>
        <family val="2"/>
        <charset val="238"/>
        <scheme val="minor"/>
      </rPr>
      <t>, kolor czarny, materiał: poliamid, szerokość 40 mm. Zastosowanie:  jako zapięcie w ubraniach roboczych, sportowych, torbach, plecakach.  Pakowane po 50 lub 100 szt. lub inne oryginalne opakowanie producenta, opakowanie winno być oznakowane minimum: nazwą wyrobu, iloscią sztuk</t>
    </r>
  </si>
  <si>
    <t>39540000-9</t>
  </si>
  <si>
    <r>
      <t xml:space="preserve">Lina poliamidowa pleciona biała </t>
    </r>
    <r>
      <rPr>
        <b/>
        <sz val="11"/>
        <color theme="1"/>
        <rFont val="Calibri"/>
        <family val="2"/>
        <charset val="238"/>
        <scheme val="minor"/>
      </rPr>
      <t>fi (Ø)10</t>
    </r>
    <r>
      <rPr>
        <sz val="11"/>
        <color theme="1"/>
        <rFont val="Calibri"/>
        <family val="2"/>
        <charset val="238"/>
        <scheme val="minor"/>
      </rPr>
      <t xml:space="preserve">, wyjątkowo wytrzymała, odporna na ścieranie i bardzo elastyczna. </t>
    </r>
  </si>
  <si>
    <t>4020PL1831486</t>
  </si>
  <si>
    <r>
      <t xml:space="preserve">Lina poliamidowa pleciona biała </t>
    </r>
    <r>
      <rPr>
        <b/>
        <sz val="11"/>
        <color theme="1"/>
        <rFont val="Calibri"/>
        <family val="2"/>
        <charset val="238"/>
        <scheme val="minor"/>
      </rPr>
      <t>fi (Ø)12,</t>
    </r>
    <r>
      <rPr>
        <sz val="11"/>
        <color theme="1"/>
        <rFont val="Calibri"/>
        <family val="2"/>
        <charset val="238"/>
        <scheme val="minor"/>
      </rPr>
      <t xml:space="preserve"> wyjątkowo wytrzymała lina na zrywanie, zginanie, odporna na ścieranie i bardzo elastyczna. </t>
    </r>
  </si>
  <si>
    <t>4020PL1378281</t>
  </si>
  <si>
    <r>
      <t>Lina poliamidowa pleciona biała</t>
    </r>
    <r>
      <rPr>
        <b/>
        <sz val="11"/>
        <color theme="1"/>
        <rFont val="Calibri"/>
        <family val="2"/>
        <charset val="238"/>
        <scheme val="minor"/>
      </rPr>
      <t xml:space="preserve"> fi (Ø)14</t>
    </r>
    <r>
      <rPr>
        <sz val="11"/>
        <color theme="1"/>
        <rFont val="Calibri"/>
        <family val="2"/>
        <charset val="238"/>
        <scheme val="minor"/>
      </rPr>
      <t>, wyjątkowo wytrzymała lina na zrywanie, zginanie, odporna na ścieranie i bardzo elastyczna.</t>
    </r>
  </si>
  <si>
    <t>4020PL1378285</t>
  </si>
  <si>
    <t>19243000-1</t>
  </si>
  <si>
    <r>
      <t>Materiał tapicerski,</t>
    </r>
    <r>
      <rPr>
        <b/>
        <sz val="11"/>
        <color theme="1"/>
        <rFont val="Calibri"/>
        <family val="2"/>
        <charset val="238"/>
        <scheme val="minor"/>
      </rPr>
      <t xml:space="preserve"> tkanina czarna</t>
    </r>
    <r>
      <rPr>
        <sz val="11"/>
        <color theme="1"/>
        <rFont val="Calibri"/>
        <family val="2"/>
        <charset val="238"/>
        <scheme val="minor"/>
      </rPr>
      <t xml:space="preserve"> powlekana skaj, PCV 100%, szerokość od 145-150 cm, grubość 0,9 mm, gramatura 450g/m², gat. I,  /sztuczna skóra/</t>
    </r>
  </si>
  <si>
    <t>m²</t>
  </si>
  <si>
    <t>8335PL1382469</t>
  </si>
  <si>
    <t>39525500-3</t>
  </si>
  <si>
    <r>
      <rPr>
        <b/>
        <sz val="11"/>
        <color rgb="FF000000"/>
        <rFont val="Calibri"/>
        <family val="2"/>
        <charset val="238"/>
      </rPr>
      <t>Moskitiera siatka</t>
    </r>
    <r>
      <rPr>
        <sz val="11"/>
        <color rgb="FF000000"/>
        <rFont val="Calibri"/>
        <family val="2"/>
        <charset val="238"/>
      </rPr>
      <t>  wykonana z wytrzymałych splotów włókna szklanego powlekanego PCV w kolorze szarym lub czarnym w rolce o długości 30m szerokość rolki 140 cm. Gęstość splotu 33x29 (ilość oczek na 5 cm)</t>
    </r>
  </si>
  <si>
    <t>7210PL1960930</t>
  </si>
  <si>
    <t>19435100-5</t>
  </si>
  <si>
    <r>
      <t xml:space="preserve">Nici poliestrowe, </t>
    </r>
    <r>
      <rPr>
        <b/>
        <sz val="11"/>
        <color theme="1"/>
        <rFont val="Calibri"/>
        <family val="2"/>
        <charset val="238"/>
        <scheme val="minor"/>
      </rPr>
      <t>białe</t>
    </r>
    <r>
      <rPr>
        <sz val="11"/>
        <color theme="1"/>
        <rFont val="Calibri"/>
        <family val="2"/>
        <charset val="238"/>
        <scheme val="minor"/>
      </rPr>
      <t>, grube 40 /270x3/, tapicerskie, kaletnicze, charakteryzujące się dużą wytrzymałością na zrywanie. Wykonane ze 100% jedwabiu poliestrowego, w zwoju 1000 mb. Zastosowanie:  do szycia tapicerki samochodowej i meblowej, tkanin technicznych, obuwia, odzieży, wyrobów skórzanych i skóropodobnych.</t>
    </r>
  </si>
  <si>
    <t>8310PL1294845</t>
  </si>
  <si>
    <r>
      <t>Nici poliestrowe,</t>
    </r>
    <r>
      <rPr>
        <b/>
        <sz val="11"/>
        <color theme="1"/>
        <rFont val="Calibri"/>
        <family val="2"/>
        <charset val="238"/>
        <scheme val="minor"/>
      </rPr>
      <t xml:space="preserve">  brązowe</t>
    </r>
    <r>
      <rPr>
        <sz val="11"/>
        <color theme="1"/>
        <rFont val="Calibri"/>
        <family val="2"/>
        <charset val="238"/>
        <scheme val="minor"/>
      </rPr>
      <t>, grube 40 /270x3/ ; Wykonane ze 100% jedwabiu poliestrowego w zwoju 1000 mb.  Zastosowanie: do szycia tapicerki samochodowej i meblowej, tkanin technicznych, obuwia, odzieży, wyrobów skórzanych i skóropodobnych.</t>
    </r>
  </si>
  <si>
    <t>8310PL1553306</t>
  </si>
  <si>
    <r>
      <t xml:space="preserve">Nici poliestrowe, </t>
    </r>
    <r>
      <rPr>
        <b/>
        <sz val="11"/>
        <color theme="1"/>
        <rFont val="Calibri"/>
        <family val="2"/>
        <charset val="238"/>
        <scheme val="minor"/>
      </rPr>
      <t>szare</t>
    </r>
    <r>
      <rPr>
        <sz val="11"/>
        <color theme="1"/>
        <rFont val="Calibri"/>
        <family val="2"/>
        <charset val="238"/>
        <scheme val="minor"/>
      </rPr>
      <t>, grube  40 /270x3/. Wykonane ze 100% jedwabiu poliestrowego, w zwoju 1000 mb. Zastosowanie: do szycia tapicerki samochodowej i meblowej, tkanin technicznych, obuwia, odzieży, wyrobów skórzanych i skóropodobnych.</t>
    </r>
  </si>
  <si>
    <t>8310PL1220374</t>
  </si>
  <si>
    <r>
      <t xml:space="preserve">Nici poliestrowe, </t>
    </r>
    <r>
      <rPr>
        <b/>
        <sz val="11"/>
        <color theme="1"/>
        <rFont val="Calibri"/>
        <family val="2"/>
        <charset val="238"/>
        <scheme val="minor"/>
      </rPr>
      <t>zielone,</t>
    </r>
    <r>
      <rPr>
        <sz val="11"/>
        <color theme="1"/>
        <rFont val="Calibri"/>
        <family val="2"/>
        <charset val="238"/>
        <scheme val="minor"/>
      </rPr>
      <t xml:space="preserve"> nr 40,  wykonane ze 100% jedwabiu poliestrowego w zwoju 1000 mb. Zastosowanie: do szycia tapicerki samochodowej i meblowej, tkanin technicznych, obuwia, odzieży, wyrobów skórzanych i skóropodobnych; w zwoju 1000 mb.</t>
    </r>
  </si>
  <si>
    <t>8310PL1167575</t>
  </si>
  <si>
    <r>
      <t xml:space="preserve">Nici poliestrowe, </t>
    </r>
    <r>
      <rPr>
        <b/>
        <sz val="11"/>
        <color theme="1"/>
        <rFont val="Calibri"/>
        <family val="2"/>
        <charset val="238"/>
        <scheme val="minor"/>
      </rPr>
      <t>żółte,</t>
    </r>
    <r>
      <rPr>
        <sz val="11"/>
        <color theme="1"/>
        <rFont val="Calibri"/>
        <family val="2"/>
        <charset val="238"/>
        <scheme val="minor"/>
      </rPr>
      <t xml:space="preserve"> grube 40 /270x3/. Wykonane ze 100% jedwabiu poliestrowego,  w zwoju 1000 mb.  Zastosowanie: do szycia tapicerki samochodowej i meblowej, tkanin technicznych, obuwia, odzieży, wyrobów skórzanych i skóropodobnych.</t>
    </r>
  </si>
  <si>
    <t>8310PL1364412</t>
  </si>
  <si>
    <t xml:space="preserve">Nici tapicerskie, czerwone,  tapicerskie 40 czerwone (316) TYTAN lub równoważne nici poliamidowe, elastyczne z połyskiem. Zastosowanie: do szycia wyrobów skórzanych, skóropodobnych, galanterii, mebli, szwów ozdobnych. </t>
  </si>
  <si>
    <t>8310PL1307655</t>
  </si>
  <si>
    <t>Nit kaletniczy, dwuczęściowy, część z bolcem: długość 8 mm, grubość 8 mm, materiał: stal niklowana, w opakowaniu 1000 szt. Zastosowanie: do nitowania pasków skórzanych i prac tapicerskich.</t>
  </si>
  <si>
    <t>op.</t>
  </si>
  <si>
    <t>8315PL1288876</t>
  </si>
  <si>
    <t>44532100-9</t>
  </si>
  <si>
    <t>Nit kaletniczy, dwuczęściowy, część z bolcem: długości 9 mm, grubość 4 mm, łeb fi (Ø) 9mm, część druga z wejściem: długość 5 mm, grubość 4 mm, łeb wypukły 10 mm, materiał: stal niklowana, w opakowaniu 1000 szt. Zastosowanie: do nitowania pasków skórzanych i prac tapicerskich.</t>
  </si>
  <si>
    <t>8315PL1319358</t>
  </si>
  <si>
    <t>Nity zbitki kaletnicze szewskie 10 mm. Pakowane po 50 lub 100 szt. lub inne oryginalne opakowanie producenta, opakowanie winno być oznakowane minimum: nazwą wyrobu, iloscią sztuk</t>
  </si>
  <si>
    <t>8315PL1544957</t>
  </si>
  <si>
    <t>Nity zbitki kaletnicze szewskie 8 mm. Pakowane po 50 lub 100 szt. lub inne oryginalne opakowanie producenta, opakowanie winno być oznakowane minimum: nazwą wyrobu, iloscią sztuk</t>
  </si>
  <si>
    <t>5320PL0852697</t>
  </si>
  <si>
    <r>
      <t xml:space="preserve">Oczko kaletnicze, </t>
    </r>
    <r>
      <rPr>
        <b/>
        <sz val="11"/>
        <color theme="1"/>
        <rFont val="Calibri"/>
        <family val="2"/>
        <charset val="238"/>
        <scheme val="minor"/>
      </rPr>
      <t>fi (Ø) 12 mm</t>
    </r>
    <r>
      <rPr>
        <sz val="11"/>
        <color theme="1"/>
        <rFont val="Calibri"/>
        <family val="2"/>
        <charset val="238"/>
        <scheme val="minor"/>
      </rPr>
      <t>, czarne ze stali ocynkowanej. Pakowane po 50 lub 100 szt. lub inne oryginalne opakowanie producenta, opakowanie winno być oznakowane minimum: nazwą wyrobu, iloscią sztuk</t>
    </r>
  </si>
  <si>
    <t>5325PL1909905</t>
  </si>
  <si>
    <r>
      <t>Oczko owalne ocynkowane</t>
    </r>
    <r>
      <rPr>
        <b/>
        <sz val="11"/>
        <color theme="1"/>
        <rFont val="Calibri"/>
        <family val="2"/>
        <charset val="238"/>
        <scheme val="minor"/>
      </rPr>
      <t xml:space="preserve"> 40x10 mm,</t>
    </r>
    <r>
      <rPr>
        <sz val="11"/>
        <color theme="1"/>
        <rFont val="Calibri"/>
        <family val="2"/>
        <charset val="238"/>
        <scheme val="minor"/>
      </rPr>
      <t xml:space="preserve"> składające się z 2 elementów zakładanych z obu stron tkaniny w dopasowanym otworze; materiał: stal ocynkowana. Pakowane po 50 lub 100 szt. lub inne oryginalne opakowanie producenta, opakowanie winno być oznakowane minimum: nazwą wyrobu, iloscią sztuk</t>
    </r>
  </si>
  <si>
    <t>3770PL0635706</t>
  </si>
  <si>
    <r>
      <t xml:space="preserve">Pianka tapicerska, meblowa, gat.1 , gęstość : T-25- elestyczna, grubość 20 mm, </t>
    </r>
    <r>
      <rPr>
        <b/>
        <sz val="11"/>
        <color theme="1"/>
        <rFont val="Calibri"/>
        <family val="2"/>
        <charset val="238"/>
        <scheme val="minor"/>
      </rPr>
      <t>wymiar 1200 x 2000 mm</t>
    </r>
    <r>
      <rPr>
        <sz val="11"/>
        <color theme="1"/>
        <rFont val="Calibri"/>
        <family val="2"/>
        <charset val="238"/>
        <scheme val="minor"/>
      </rPr>
      <t>.   Ogólnego zastosowania: w tapicerstwie i kaletnictwie, jako materiał wygłuszający i ochronny jak również do stosowania na siedziska, krzesła, fotele.</t>
    </r>
  </si>
  <si>
    <t>9330PL0965059</t>
  </si>
  <si>
    <r>
      <t xml:space="preserve">Pianka poliueretanowa, grubość 50 mm, </t>
    </r>
    <r>
      <rPr>
        <b/>
        <sz val="11"/>
        <color theme="1"/>
        <rFont val="Calibri"/>
        <family val="2"/>
        <charset val="238"/>
        <scheme val="minor"/>
      </rPr>
      <t>wymiar 1200 x 2000 mm</t>
    </r>
    <r>
      <rPr>
        <sz val="11"/>
        <color theme="1"/>
        <rFont val="Calibri"/>
        <family val="2"/>
        <charset val="238"/>
        <scheme val="minor"/>
      </rPr>
      <t>,  gat.1, gęstość T-25</t>
    </r>
  </si>
  <si>
    <t>9390PL0927545</t>
  </si>
  <si>
    <t>19280000-2</t>
  </si>
  <si>
    <t>Skóra licowa, jucht świński; grubość 1 mm</t>
  </si>
  <si>
    <t>8330PL0268091</t>
  </si>
  <si>
    <t>Sprzączka z ramką do szerokości pasa/taśmy 25 mm, grubość ścianki 2 mm, ocynk.   Pakowane po 50 lub 100 szt. lub inne oryginalne opakowanie producenta , opakowanie winno być oznakowane minimum: nazwą wyrobu, iloscią sztuk</t>
  </si>
  <si>
    <t>5325PL1482014</t>
  </si>
  <si>
    <t xml:space="preserve">Stoper do sznurka fi (Ø) 3, kolor czarny lub zielony. Jednodziurkowy stoper o średnicy otworu 3 mm,
do sznurka i gumosznurka, wykonany z tworzywa sztucznego. </t>
  </si>
  <si>
    <t xml:space="preserve">39540000-9 </t>
  </si>
  <si>
    <r>
      <t xml:space="preserve">Sznur poliamidowy pleciony, kolor czarny, </t>
    </r>
    <r>
      <rPr>
        <b/>
        <sz val="11"/>
        <color theme="1"/>
        <rFont val="Calibri"/>
        <family val="2"/>
        <charset val="238"/>
        <scheme val="minor"/>
      </rPr>
      <t>średnica grubości sznura 3 mm,</t>
    </r>
    <r>
      <rPr>
        <sz val="11"/>
        <color theme="1"/>
        <rFont val="Calibri"/>
        <family val="2"/>
        <charset val="238"/>
        <scheme val="minor"/>
      </rPr>
      <t xml:space="preserve"> wytrzymały splot włókien poliamidowych, odporny na ścieranie, elastyczny.  Zastosowanie: do mocowania i pakowania towarów, zaplatania lin.</t>
    </r>
  </si>
  <si>
    <t>kg.</t>
  </si>
  <si>
    <t>4020PL1910281</t>
  </si>
  <si>
    <r>
      <t xml:space="preserve">Sznur poliamidowy pleciony okrągło-splotowy o konstrukcji 16-to splotowej, biały, </t>
    </r>
    <r>
      <rPr>
        <b/>
        <sz val="11"/>
        <color theme="1"/>
        <rFont val="Calibri"/>
        <family val="2"/>
        <charset val="238"/>
        <scheme val="minor"/>
      </rPr>
      <t xml:space="preserve">fi (Ø) 6, </t>
    </r>
    <r>
      <rPr>
        <sz val="11"/>
        <color theme="1"/>
        <rFont val="Calibri"/>
        <family val="2"/>
        <charset val="238"/>
        <scheme val="minor"/>
      </rPr>
      <t>gat.1.</t>
    </r>
  </si>
  <si>
    <r>
      <t>Sznur poliamidowy pleciony okrągło-splotowy o konstrukcji 16-to splotowej; biały;</t>
    </r>
    <r>
      <rPr>
        <b/>
        <sz val="11"/>
        <color theme="1"/>
        <rFont val="Calibri"/>
        <family val="2"/>
        <charset val="238"/>
        <scheme val="minor"/>
      </rPr>
      <t xml:space="preserve"> fi (Ø) 10</t>
    </r>
    <r>
      <rPr>
        <sz val="11"/>
        <color theme="1"/>
        <rFont val="Calibri"/>
        <family val="2"/>
        <charset val="238"/>
        <scheme val="minor"/>
      </rPr>
      <t xml:space="preserve">; gat.1 </t>
    </r>
  </si>
  <si>
    <r>
      <t xml:space="preserve">Sznur poliamidowy pleciony okrągło-splotowy o konstrukcji 16-to splotowej; biały; </t>
    </r>
    <r>
      <rPr>
        <b/>
        <sz val="11"/>
        <color theme="1"/>
        <rFont val="Calibri"/>
        <family val="2"/>
        <charset val="238"/>
        <scheme val="minor"/>
      </rPr>
      <t>fi (Ø) 8</t>
    </r>
    <r>
      <rPr>
        <sz val="11"/>
        <color theme="1"/>
        <rFont val="Calibri"/>
        <family val="2"/>
        <charset val="238"/>
        <scheme val="minor"/>
      </rPr>
      <t>; gat.1.</t>
    </r>
  </si>
  <si>
    <r>
      <t xml:space="preserve">Sznur polipropylenowy  </t>
    </r>
    <r>
      <rPr>
        <b/>
        <sz val="11"/>
        <color theme="1"/>
        <rFont val="Calibri"/>
        <family val="2"/>
        <charset val="238"/>
        <scheme val="minor"/>
      </rPr>
      <t>fi (Ø) 4 mm.</t>
    </r>
    <r>
      <rPr>
        <sz val="11"/>
        <color theme="1"/>
        <rFont val="Calibri"/>
        <family val="2"/>
        <charset val="238"/>
        <scheme val="minor"/>
      </rPr>
      <t xml:space="preserve"> Przeznaczenie: do gólnego zastosowania, między innymi do pakowania.</t>
    </r>
  </si>
  <si>
    <t>4020PL0799045</t>
  </si>
  <si>
    <r>
      <t xml:space="preserve">Sznur polipropylenowy </t>
    </r>
    <r>
      <rPr>
        <b/>
        <sz val="11"/>
        <color theme="1"/>
        <rFont val="Calibri"/>
        <family val="2"/>
        <charset val="238"/>
        <scheme val="minor"/>
      </rPr>
      <t>fi (Ø) 5 mm</t>
    </r>
    <r>
      <rPr>
        <sz val="11"/>
        <color theme="1"/>
        <rFont val="Calibri"/>
        <family val="2"/>
        <charset val="238"/>
        <scheme val="minor"/>
      </rPr>
      <t>. Przeznaczenie: do gólnego zastosowania, między innymi do pakowania.</t>
    </r>
  </si>
  <si>
    <t>4020PL1447817</t>
  </si>
  <si>
    <r>
      <t xml:space="preserve">Sznur polipropylenowy </t>
    </r>
    <r>
      <rPr>
        <b/>
        <sz val="11"/>
        <color theme="1"/>
        <rFont val="Calibri"/>
        <family val="2"/>
        <charset val="238"/>
        <scheme val="minor"/>
      </rPr>
      <t>fi (Ø) 8</t>
    </r>
    <r>
      <rPr>
        <sz val="11"/>
        <color theme="1"/>
        <rFont val="Calibri"/>
        <family val="2"/>
        <charset val="238"/>
        <scheme val="minor"/>
      </rPr>
      <t xml:space="preserve"> </t>
    </r>
    <r>
      <rPr>
        <b/>
        <sz val="11"/>
        <color theme="1"/>
        <rFont val="Calibri"/>
        <family val="2"/>
        <charset val="238"/>
        <scheme val="minor"/>
      </rPr>
      <t xml:space="preserve">mm. </t>
    </r>
    <r>
      <rPr>
        <sz val="11"/>
        <color theme="1"/>
        <rFont val="Calibri"/>
        <family val="2"/>
        <charset val="238"/>
        <scheme val="minor"/>
      </rPr>
      <t>Przeznaczenie: do gólnego zastosowania, między innymi do pakowania.</t>
    </r>
  </si>
  <si>
    <t>4020PL0019556</t>
  </si>
  <si>
    <r>
      <t xml:space="preserve">Sznur polipropylenowy pleciony okrągło-splotowy o konstrukcji 16-to splotowej; czarny; </t>
    </r>
    <r>
      <rPr>
        <b/>
        <sz val="11"/>
        <color theme="1"/>
        <rFont val="Calibri"/>
        <family val="2"/>
        <charset val="238"/>
        <scheme val="minor"/>
      </rPr>
      <t>fi (Ø) 6 mm</t>
    </r>
    <r>
      <rPr>
        <sz val="11"/>
        <color theme="1"/>
        <rFont val="Calibri"/>
        <family val="2"/>
        <charset val="238"/>
        <scheme val="minor"/>
      </rPr>
      <t>; gat.1.</t>
    </r>
  </si>
  <si>
    <r>
      <t>Sznurek bawełniany, 100% bawełna, pleciony,</t>
    </r>
    <r>
      <rPr>
        <b/>
        <sz val="11"/>
        <color theme="1"/>
        <rFont val="Calibri"/>
        <family val="2"/>
        <charset val="238"/>
        <scheme val="minor"/>
      </rPr>
      <t>fi (Ø) 6 mm</t>
    </r>
    <r>
      <rPr>
        <sz val="11"/>
        <color theme="1"/>
        <rFont val="Calibri"/>
        <family val="2"/>
        <charset val="238"/>
        <scheme val="minor"/>
      </rPr>
      <t>, rolka o długości minimum 100 m</t>
    </r>
  </si>
  <si>
    <t>Sznurek polipropylenowy, biały, skręcany, rolka o długości minimum 2000 m</t>
  </si>
  <si>
    <t>4020PL1116255</t>
  </si>
  <si>
    <t>39561100-3</t>
  </si>
  <si>
    <r>
      <t xml:space="preserve">Taśma bawełniana (lamówka) </t>
    </r>
    <r>
      <rPr>
        <b/>
        <sz val="11"/>
        <color theme="1"/>
        <rFont val="Calibri"/>
        <family val="2"/>
        <charset val="238"/>
        <scheme val="minor"/>
      </rPr>
      <t>100% zielona,</t>
    </r>
    <r>
      <rPr>
        <sz val="11"/>
        <color theme="1"/>
        <rFont val="Calibri"/>
        <family val="2"/>
        <charset val="238"/>
        <scheme val="minor"/>
      </rPr>
      <t xml:space="preserve"> szerokość 25 mm, w jednym odcinku 100 m</t>
    </r>
  </si>
  <si>
    <t>8305PL1571032</t>
  </si>
  <si>
    <t>Taśma izolacyjna bawełniana 19/25, rolka taśmy: szerokość 19 mm, długość 25 m, grubość 0,3 mm.</t>
  </si>
  <si>
    <t>5970PL1530715</t>
  </si>
  <si>
    <t>Taśma nylonowa czerwona,  szerokość 1" (2,54 cm) Taśma przeznaczona do różnych aplikacji i napraw sprzętu, wytrzymałość na rozciąganie 4000 lb (1820 kg)</t>
  </si>
  <si>
    <t>4020PL1703047</t>
  </si>
  <si>
    <r>
      <t xml:space="preserve">Taśma rzep, kolor czarny, / haczyk+pętelka/; </t>
    </r>
    <r>
      <rPr>
        <b/>
        <sz val="11"/>
        <color theme="1"/>
        <rFont val="Calibri"/>
        <family val="2"/>
        <charset val="238"/>
        <scheme val="minor"/>
      </rPr>
      <t>szerokość 25 mm</t>
    </r>
    <r>
      <rPr>
        <sz val="11"/>
        <color theme="1"/>
        <rFont val="Calibri"/>
        <family val="2"/>
        <charset val="238"/>
        <scheme val="minor"/>
      </rPr>
      <t>, grubość 3 mm; zastosowanie w pracach tapicerskich i rymarskich.</t>
    </r>
  </si>
  <si>
    <t>9999PL0635413</t>
  </si>
  <si>
    <r>
      <t xml:space="preserve">Taśma rzep, kolor czarny, / haczyk+pętelka/; </t>
    </r>
    <r>
      <rPr>
        <b/>
        <sz val="11"/>
        <color theme="1"/>
        <rFont val="Calibri"/>
        <family val="2"/>
        <charset val="238"/>
        <scheme val="minor"/>
      </rPr>
      <t>szerokość 20 mm</t>
    </r>
    <r>
      <rPr>
        <sz val="11"/>
        <color theme="1"/>
        <rFont val="Calibri"/>
        <family val="2"/>
        <charset val="238"/>
        <scheme val="minor"/>
      </rPr>
      <t>, grubość 3 mm; zastosowanie w pracach tapicerskich i rymarskich.</t>
    </r>
  </si>
  <si>
    <t>4020PL0993018</t>
  </si>
  <si>
    <r>
      <t xml:space="preserve">Taśma rzep, kolor czarny, / haczyk+pętelka/; </t>
    </r>
    <r>
      <rPr>
        <b/>
        <sz val="11"/>
        <color theme="1"/>
        <rFont val="Calibri"/>
        <family val="2"/>
        <charset val="238"/>
        <scheme val="minor"/>
      </rPr>
      <t>szerokość 30 mm</t>
    </r>
    <r>
      <rPr>
        <sz val="11"/>
        <color theme="1"/>
        <rFont val="Calibri"/>
        <family val="2"/>
        <charset val="238"/>
        <scheme val="minor"/>
      </rPr>
      <t>, grubość 3 mm; zastosowanie w pracach tapicerskich i rymarskich.</t>
    </r>
  </si>
  <si>
    <t>8315PL0877556</t>
  </si>
  <si>
    <t>19240000-0</t>
  </si>
  <si>
    <r>
      <t xml:space="preserve">Tkanina </t>
    </r>
    <r>
      <rPr>
        <b/>
        <sz val="11"/>
        <color theme="1"/>
        <rFont val="Calibri"/>
        <family val="2"/>
        <charset val="238"/>
        <scheme val="minor"/>
      </rPr>
      <t xml:space="preserve">brezentowa, </t>
    </r>
    <r>
      <rPr>
        <sz val="11"/>
        <color theme="1"/>
        <rFont val="Calibri"/>
        <family val="2"/>
        <charset val="238"/>
        <scheme val="minor"/>
      </rPr>
      <t>khaki, gramatura 600g/m², szerokość 1400 mm</t>
    </r>
  </si>
  <si>
    <t>8305PL1226933</t>
  </si>
  <si>
    <t>39562000-9</t>
  </si>
  <si>
    <r>
      <t xml:space="preserve">Tkanina </t>
    </r>
    <r>
      <rPr>
        <b/>
        <sz val="11"/>
        <color theme="1"/>
        <rFont val="Calibri"/>
        <family val="2"/>
        <charset val="238"/>
        <scheme val="minor"/>
      </rPr>
      <t>filcowa</t>
    </r>
    <r>
      <rPr>
        <sz val="11"/>
        <color theme="1"/>
        <rFont val="Calibri"/>
        <family val="2"/>
        <charset val="238"/>
        <scheme val="minor"/>
      </rPr>
      <t>, czarna, do wykładania skrzyń, gr. 2 mm, szerokość 1600 mm.</t>
    </r>
  </si>
  <si>
    <t>8305PL1270699</t>
  </si>
  <si>
    <r>
      <t>Tkanina</t>
    </r>
    <r>
      <rPr>
        <b/>
        <sz val="11"/>
        <color theme="1"/>
        <rFont val="Calibri"/>
        <family val="2"/>
        <charset val="238"/>
        <scheme val="minor"/>
      </rPr>
      <t xml:space="preserve"> montażowa</t>
    </r>
    <r>
      <rPr>
        <sz val="11"/>
        <color theme="1"/>
        <rFont val="Calibri"/>
        <family val="2"/>
        <charset val="238"/>
        <scheme val="minor"/>
      </rPr>
      <t>, szara, stosowana w samochodach jako wykładzina pod sufitem, laminowana pianką o grubości 3 mm, szerokość 150 cm</t>
    </r>
  </si>
  <si>
    <t>8305PL1539169</t>
  </si>
  <si>
    <r>
      <t xml:space="preserve">Tkanina </t>
    </r>
    <r>
      <rPr>
        <b/>
        <sz val="11"/>
        <color theme="1"/>
        <rFont val="Calibri"/>
        <family val="2"/>
        <charset val="238"/>
        <scheme val="minor"/>
      </rPr>
      <t>tapicerska antybakteryjna</t>
    </r>
    <r>
      <rPr>
        <sz val="11"/>
        <color theme="1"/>
        <rFont val="Calibri"/>
        <family val="2"/>
        <charset val="238"/>
        <scheme val="minor"/>
      </rPr>
      <t>, szaro-czarna. Skład: poliester - 100% z dodatkiem nanocząsteczek srebra; zwijana w belki; szerokość 1400 mm, gat I</t>
    </r>
  </si>
  <si>
    <t>8305PL1397936</t>
  </si>
  <si>
    <t xml:space="preserve">19243000-1 </t>
  </si>
  <si>
    <r>
      <t xml:space="preserve">Tkanina </t>
    </r>
    <r>
      <rPr>
        <b/>
        <sz val="11"/>
        <color theme="1"/>
        <rFont val="Calibri"/>
        <family val="2"/>
        <charset val="238"/>
        <scheme val="minor"/>
      </rPr>
      <t>tapicerska welurowa</t>
    </r>
    <r>
      <rPr>
        <sz val="11"/>
        <color theme="1"/>
        <rFont val="Calibri"/>
        <family val="2"/>
        <charset val="238"/>
        <scheme val="minor"/>
      </rPr>
      <t>, szara, skład 100% poliester, gramatura minimum 330 g/m², szerokość 1,4 m,</t>
    </r>
  </si>
  <si>
    <t>8305PL1366234</t>
  </si>
  <si>
    <r>
      <t xml:space="preserve">Zamek błyskawiczny dwusuwowy, kolor czarny, metalowy, </t>
    </r>
    <r>
      <rPr>
        <b/>
        <sz val="11"/>
        <color theme="1"/>
        <rFont val="Calibri"/>
        <family val="2"/>
        <charset val="238"/>
        <scheme val="minor"/>
      </rPr>
      <t>długość 60 cm</t>
    </r>
  </si>
  <si>
    <r>
      <t xml:space="preserve">Zamek błyskawiczny dwusuwowy, kolor czarny, metalowy, </t>
    </r>
    <r>
      <rPr>
        <b/>
        <sz val="11"/>
        <color theme="1"/>
        <rFont val="Calibri"/>
        <family val="2"/>
        <charset val="238"/>
        <scheme val="minor"/>
      </rPr>
      <t>długość 100 cm</t>
    </r>
  </si>
  <si>
    <r>
      <t xml:space="preserve">Zszywki tapicerskie stalowe galwanizowane </t>
    </r>
    <r>
      <rPr>
        <b/>
        <sz val="11"/>
        <color theme="1"/>
        <rFont val="Calibri"/>
        <family val="2"/>
        <charset val="238"/>
        <scheme val="minor"/>
      </rPr>
      <t>typu G-6mm</t>
    </r>
    <r>
      <rPr>
        <sz val="11"/>
        <color theme="1"/>
        <rFont val="Calibri"/>
        <family val="2"/>
        <charset val="238"/>
        <scheme val="minor"/>
      </rPr>
      <t xml:space="preserve"> SKU:TRA 704T1 lub produkt równoważny możliwy do zastosowania w pistolecie STANLEY typ 6-TR250; </t>
    </r>
    <r>
      <rPr>
        <b/>
        <sz val="11"/>
        <color theme="1"/>
        <rFont val="Calibri"/>
        <family val="2"/>
        <charset val="238"/>
        <scheme val="minor"/>
      </rPr>
      <t>w opakowaniu 1000 szt.</t>
    </r>
  </si>
  <si>
    <r>
      <t>Zszywki tapicerskie stalowe galwanizowane</t>
    </r>
    <r>
      <rPr>
        <b/>
        <sz val="11"/>
        <color theme="1"/>
        <rFont val="Calibri"/>
        <family val="2"/>
        <charset val="238"/>
        <scheme val="minor"/>
      </rPr>
      <t xml:space="preserve"> typu G-8mm</t>
    </r>
    <r>
      <rPr>
        <sz val="11"/>
        <color theme="1"/>
        <rFont val="Calibri"/>
        <family val="2"/>
        <charset val="238"/>
        <scheme val="minor"/>
      </rPr>
      <t xml:space="preserve"> SKU:TRA 705T lub produkt równoważny możliwy do zastosowania w pistolecie STANLEY typ 6-TR250; </t>
    </r>
    <r>
      <rPr>
        <b/>
        <sz val="11"/>
        <color theme="1"/>
        <rFont val="Calibri"/>
        <family val="2"/>
        <charset val="238"/>
        <scheme val="minor"/>
      </rPr>
      <t>w opakowaniu 1000 szt.</t>
    </r>
  </si>
  <si>
    <r>
      <t xml:space="preserve">Zszywki tapicerskie typ 53, </t>
    </r>
    <r>
      <rPr>
        <b/>
        <sz val="11"/>
        <color theme="1"/>
        <rFont val="Calibri"/>
        <family val="2"/>
        <charset val="238"/>
        <scheme val="minor"/>
      </rPr>
      <t xml:space="preserve">długość 10 mm, </t>
    </r>
    <r>
      <rPr>
        <sz val="11"/>
        <color theme="1"/>
        <rFont val="Calibri"/>
        <family val="2"/>
        <charset val="238"/>
        <scheme val="minor"/>
      </rPr>
      <t>z drutu o średnicy 0,74mm,  w opakowaniu 1000 szt.</t>
    </r>
  </si>
  <si>
    <t>5315PL1781032</t>
  </si>
  <si>
    <r>
      <t xml:space="preserve">Zszywki tapicerskie typ 53, </t>
    </r>
    <r>
      <rPr>
        <b/>
        <sz val="11"/>
        <color theme="1"/>
        <rFont val="Calibri"/>
        <family val="2"/>
        <charset val="238"/>
        <scheme val="minor"/>
      </rPr>
      <t>długość 8 mm</t>
    </r>
    <r>
      <rPr>
        <sz val="11"/>
        <color theme="1"/>
        <rFont val="Calibri"/>
        <family val="2"/>
        <charset val="238"/>
        <scheme val="minor"/>
      </rPr>
      <t>, z drutu o średnicy 0,74mm,  w opakowaniu 1000 szt.</t>
    </r>
  </si>
  <si>
    <t>5315PL1077550</t>
  </si>
  <si>
    <r>
      <t xml:space="preserve">Zszywki tapicerskie typ 53, </t>
    </r>
    <r>
      <rPr>
        <b/>
        <sz val="11"/>
        <color theme="1"/>
        <rFont val="Calibri"/>
        <family val="2"/>
        <charset val="238"/>
        <scheme val="minor"/>
      </rPr>
      <t>długość 4 mm</t>
    </r>
    <r>
      <rPr>
        <sz val="11"/>
        <color theme="1"/>
        <rFont val="Calibri"/>
        <family val="2"/>
        <charset val="238"/>
        <scheme val="minor"/>
      </rPr>
      <t>, z drutu o średnicy 0,74 mm, w opakowaniu 1000 szt.</t>
    </r>
  </si>
  <si>
    <t>5315PL1781023</t>
  </si>
  <si>
    <r>
      <t xml:space="preserve">Zszywki tapicerskie typ 53, </t>
    </r>
    <r>
      <rPr>
        <b/>
        <sz val="11"/>
        <color theme="1"/>
        <rFont val="Calibri"/>
        <family val="2"/>
        <charset val="238"/>
        <scheme val="minor"/>
      </rPr>
      <t xml:space="preserve">długość 6 mm, </t>
    </r>
    <r>
      <rPr>
        <sz val="11"/>
        <color theme="1"/>
        <rFont val="Calibri"/>
        <family val="2"/>
        <charset val="238"/>
        <scheme val="minor"/>
      </rPr>
      <t xml:space="preserve"> z drutu o średnicy 0,74mm,  w opakowaniu 1000 szt.</t>
    </r>
  </si>
  <si>
    <t>5315PL1781026</t>
  </si>
  <si>
    <r>
      <t>Oczko kaletnicze</t>
    </r>
    <r>
      <rPr>
        <b/>
        <sz val="11"/>
        <color rgb="FF00B050"/>
        <rFont val="Calibri"/>
        <family val="2"/>
        <charset val="238"/>
        <scheme val="minor"/>
      </rPr>
      <t xml:space="preserve"> fi 10 mm</t>
    </r>
    <r>
      <rPr>
        <sz val="11"/>
        <color rgb="FF00B050"/>
        <rFont val="Calibri"/>
        <family val="2"/>
        <charset val="238"/>
        <scheme val="minor"/>
      </rPr>
      <t xml:space="preserve">, wykonane ze stali nierdzewnej wraz z podkładką, </t>
    </r>
    <r>
      <rPr>
        <b/>
        <sz val="11"/>
        <color rgb="FF00B050"/>
        <rFont val="Calibri"/>
        <family val="2"/>
        <charset val="238"/>
        <scheme val="minor"/>
      </rPr>
      <t xml:space="preserve">w opakowaniu po 100 szt. </t>
    </r>
  </si>
  <si>
    <t>szt</t>
  </si>
  <si>
    <t>5325PL1231792</t>
  </si>
  <si>
    <r>
      <t xml:space="preserve">Oczko kaletnicze </t>
    </r>
    <r>
      <rPr>
        <b/>
        <sz val="11"/>
        <color rgb="FF00B050"/>
        <rFont val="Calibri"/>
        <family val="2"/>
        <charset val="238"/>
        <scheme val="minor"/>
      </rPr>
      <t>fi 16 mm,</t>
    </r>
    <r>
      <rPr>
        <sz val="11"/>
        <color rgb="FF00B050"/>
        <rFont val="Calibri"/>
        <family val="2"/>
        <charset val="238"/>
        <scheme val="minor"/>
      </rPr>
      <t xml:space="preserve"> wykonane ze stali nierdzewnej wraz z podkładką, </t>
    </r>
    <r>
      <rPr>
        <b/>
        <sz val="11"/>
        <color rgb="FF00B050"/>
        <rFont val="Calibri"/>
        <family val="2"/>
        <charset val="238"/>
        <scheme val="minor"/>
      </rPr>
      <t>w opakowaniu po 50 szt.</t>
    </r>
  </si>
  <si>
    <t>5325pl0917595</t>
  </si>
  <si>
    <t>mm?</t>
  </si>
  <si>
    <r>
      <t xml:space="preserve">Pianka tapicerska wymiary 1200 x 2000 mm, </t>
    </r>
    <r>
      <rPr>
        <b/>
        <sz val="11"/>
        <color rgb="FF00B050"/>
        <rFont val="Calibri"/>
        <family val="2"/>
        <charset val="238"/>
        <scheme val="minor"/>
      </rPr>
      <t>grubość 10 mm.</t>
    </r>
    <r>
      <rPr>
        <sz val="11"/>
        <color rgb="FF00B050"/>
        <rFont val="Calibri"/>
        <family val="2"/>
        <charset val="238"/>
        <scheme val="minor"/>
      </rPr>
      <t xml:space="preserve"> Zastosowanie: do produkcji i renowacji mebli, naprawy tapicerki samochodowej.</t>
    </r>
  </si>
  <si>
    <t>9330pl1043122</t>
  </si>
  <si>
    <r>
      <t xml:space="preserve">Pianka tapicerska wymiary 1200 x 2000 mm, </t>
    </r>
    <r>
      <rPr>
        <b/>
        <sz val="11"/>
        <color rgb="FF00B050"/>
        <rFont val="Calibri"/>
        <family val="2"/>
        <charset val="238"/>
        <scheme val="minor"/>
      </rPr>
      <t>grubość 30 mm.</t>
    </r>
    <r>
      <rPr>
        <sz val="11"/>
        <color rgb="FF00B050"/>
        <rFont val="Calibri"/>
        <family val="2"/>
        <charset val="238"/>
        <scheme val="minor"/>
      </rPr>
      <t xml:space="preserve"> Zastosowanie: do produkcji i renowacji mebli, naprawy tapicerki samochodowej.</t>
    </r>
  </si>
  <si>
    <t>9330pl1041589</t>
  </si>
  <si>
    <r>
      <t xml:space="preserve">Pianka tapicerska wymiary 1200 x 2000 mm, </t>
    </r>
    <r>
      <rPr>
        <b/>
        <sz val="11"/>
        <color rgb="FF00B050"/>
        <rFont val="Calibri"/>
        <family val="2"/>
        <charset val="238"/>
        <scheme val="minor"/>
      </rPr>
      <t>grubość 80 mm.</t>
    </r>
    <r>
      <rPr>
        <sz val="11"/>
        <color rgb="FF00B050"/>
        <rFont val="Calibri"/>
        <family val="2"/>
        <charset val="238"/>
        <scheme val="minor"/>
      </rPr>
      <t xml:space="preserve"> Zastosowanie: do produkcji i renowacji mebli, naprawy tapicerki samochodowej.</t>
    </r>
  </si>
  <si>
    <t>9330pl1290154</t>
  </si>
  <si>
    <r>
      <t>Pianka tapicerska wymiary 1200 x 2000 mm,</t>
    </r>
    <r>
      <rPr>
        <b/>
        <sz val="11"/>
        <color rgb="FF00B050"/>
        <rFont val="Calibri"/>
        <family val="2"/>
        <charset val="238"/>
        <scheme val="minor"/>
      </rPr>
      <t xml:space="preserve"> grubość 100 mm.</t>
    </r>
    <r>
      <rPr>
        <sz val="11"/>
        <color rgb="FF00B050"/>
        <rFont val="Calibri"/>
        <family val="2"/>
        <charset val="238"/>
        <scheme val="minor"/>
      </rPr>
      <t xml:space="preserve"> Zastosowanie: do produkcji i renowacji mebli, naprawy tapicerki samochodowej.</t>
    </r>
  </si>
  <si>
    <t>9330pl1043594</t>
  </si>
  <si>
    <r>
      <t>Taśma techniczna bawełniana (kaletnicza)</t>
    </r>
    <r>
      <rPr>
        <b/>
        <sz val="11"/>
        <color rgb="FF00B050"/>
        <rFont val="Calibri"/>
        <family val="2"/>
        <charset val="238"/>
        <scheme val="minor"/>
      </rPr>
      <t xml:space="preserve"> khaki, </t>
    </r>
    <r>
      <rPr>
        <sz val="11"/>
        <color rgb="FF00B050"/>
        <rFont val="Calibri"/>
        <family val="2"/>
        <charset val="238"/>
        <scheme val="minor"/>
      </rPr>
      <t xml:space="preserve"> szerokość 25 mm, w odcinkach po 50 mb, stosowana w torebkach, torbach sportowych, plecakach.</t>
    </r>
  </si>
  <si>
    <t>4020PL1457461</t>
  </si>
  <si>
    <t>8330PL1296142</t>
  </si>
  <si>
    <r>
      <t xml:space="preserve">Karabińczyk (strażacki) ocynkowany </t>
    </r>
    <r>
      <rPr>
        <b/>
        <sz val="11"/>
        <color rgb="FF00B050"/>
        <rFont val="Calibri"/>
        <family val="2"/>
        <charset val="238"/>
        <scheme val="minor"/>
      </rPr>
      <t>6x60 mm</t>
    </r>
  </si>
  <si>
    <r>
      <t xml:space="preserve">Karabińczyk (strażacki) ocynkowany </t>
    </r>
    <r>
      <rPr>
        <b/>
        <sz val="11"/>
        <color rgb="FF00B050"/>
        <rFont val="Calibri"/>
        <family val="2"/>
        <charset val="238"/>
        <scheme val="minor"/>
      </rPr>
      <t>8x50 mm</t>
    </r>
  </si>
  <si>
    <r>
      <t xml:space="preserve">Karabińczyk (strażacki) ocynkowany </t>
    </r>
    <r>
      <rPr>
        <b/>
        <sz val="11"/>
        <color rgb="FF00B050"/>
        <rFont val="Calibri"/>
        <family val="2"/>
        <charset val="238"/>
        <scheme val="minor"/>
      </rPr>
      <t>5x60mm</t>
    </r>
  </si>
  <si>
    <r>
      <t xml:space="preserve">Taśma AT 180 tkaninowa techniczna, kolor green, NATO, </t>
    </r>
    <r>
      <rPr>
        <b/>
        <sz val="11"/>
        <color rgb="FF00B050"/>
        <rFont val="Calibri"/>
        <family val="2"/>
        <charset val="238"/>
        <scheme val="minor"/>
      </rPr>
      <t>wymiary 50x50m</t>
    </r>
  </si>
  <si>
    <t>proszę o inf. Czy NATO to nazwa własna??? Nie może być kolor zielony</t>
  </si>
  <si>
    <r>
      <t xml:space="preserve">Guzik NAPA, złożony z dwóch części: zewnętrznej i wewnętrznej, </t>
    </r>
    <r>
      <rPr>
        <b/>
        <sz val="11"/>
        <color rgb="FF00B050"/>
        <rFont val="Calibri"/>
        <family val="2"/>
        <charset val="238"/>
        <scheme val="minor"/>
      </rPr>
      <t>w opakowaniach po 50 szt.</t>
    </r>
  </si>
  <si>
    <t>5340pl1256906</t>
  </si>
  <si>
    <r>
      <t>Prowadnica plandekowa ocynkowana</t>
    </r>
    <r>
      <rPr>
        <b/>
        <sz val="11"/>
        <color rgb="FF00B050"/>
        <rFont val="Calibri"/>
        <family val="2"/>
        <charset val="238"/>
        <scheme val="minor"/>
      </rPr>
      <t xml:space="preserve"> fi 20</t>
    </r>
    <r>
      <rPr>
        <sz val="11"/>
        <color rgb="FF00B050"/>
        <rFont val="Calibri"/>
        <family val="2"/>
        <charset val="238"/>
        <scheme val="minor"/>
      </rPr>
      <t>, H-20</t>
    </r>
  </si>
  <si>
    <t>5340pl1482003</t>
  </si>
  <si>
    <r>
      <t>Prowadnica plandekowa ocynkowana</t>
    </r>
    <r>
      <rPr>
        <b/>
        <sz val="11"/>
        <color rgb="FF00B050"/>
        <rFont val="Calibri"/>
        <family val="2"/>
        <charset val="238"/>
        <scheme val="minor"/>
      </rPr>
      <t xml:space="preserve"> fi 40</t>
    </r>
    <r>
      <rPr>
        <sz val="11"/>
        <color rgb="FF00B050"/>
        <rFont val="Calibri"/>
        <family val="2"/>
        <charset val="238"/>
        <scheme val="minor"/>
      </rPr>
      <t>, H-40</t>
    </r>
  </si>
  <si>
    <r>
      <t xml:space="preserve">Kausza ocynkowana do lin stalowych; </t>
    </r>
    <r>
      <rPr>
        <b/>
        <sz val="11"/>
        <color rgb="FF00B050"/>
        <rFont val="Calibri"/>
        <family val="2"/>
        <charset val="238"/>
        <scheme val="minor"/>
      </rPr>
      <t>średnica liny A 8</t>
    </r>
    <r>
      <rPr>
        <sz val="11"/>
        <color rgb="FF00B050"/>
        <rFont val="Calibri"/>
        <family val="2"/>
        <charset val="238"/>
        <scheme val="minor"/>
      </rPr>
      <t xml:space="preserve">, DIN-6899, materiał: stal nierdzewna (AIS 316). Zastosowanie:  do ochrony lin stalowych i włókiennych przed przecieraniem oraz przed nadmiernym zgnieceniem. </t>
    </r>
  </si>
  <si>
    <t>4030PL0935649</t>
  </si>
  <si>
    <t xml:space="preserve">chor. Paweł PIOTROWSKI  </t>
  </si>
  <si>
    <r>
      <rPr>
        <b/>
        <sz val="11"/>
        <color rgb="FF00B050"/>
        <rFont val="Calibri"/>
        <family val="2"/>
        <charset val="238"/>
        <scheme val="minor"/>
      </rPr>
      <t>Klamra stalowa rymarska</t>
    </r>
    <r>
      <rPr>
        <sz val="11"/>
        <color rgb="FF00B050"/>
        <rFont val="Calibri"/>
        <family val="2"/>
        <charset val="238"/>
        <scheme val="minor"/>
      </rPr>
      <t> do szerokości pasa/taśmy 25 mm,  wysokość wewnętrzna 20 mm,  szerokość 25 mm , materiał: ocynk, grubość minimum 2,5 mm.  Pakowane po 50 lub 100 szt. lub inne oryginalne opakowanie producenta, opakowanie winno być oznakowane minimum: nazwą wyrobu, iloscią sztuk</t>
    </r>
  </si>
  <si>
    <t>5340PL1815045</t>
  </si>
  <si>
    <r>
      <rPr>
        <b/>
        <sz val="11"/>
        <color rgb="FF00B050"/>
        <rFont val="Calibri"/>
        <family val="2"/>
        <charset val="238"/>
        <scheme val="minor"/>
      </rPr>
      <t>Klamerka zaciskowa KP-40,</t>
    </r>
    <r>
      <rPr>
        <sz val="11"/>
        <color rgb="FF00B050"/>
        <rFont val="Calibri"/>
        <family val="2"/>
        <charset val="238"/>
        <scheme val="minor"/>
      </rPr>
      <t xml:space="preserve"> kolor czarny, materiał: poliamid, szerokość 40 mm. Zastosowanie:  jako zapięcie w ubraniach roboczych, sportowych, torbach, plecakach.  Pakowane po 50 lub 100 szt. lub inne oryginalne opakowanie producenta, opakowanie winno być oznakowane minimum: nazwą wyrobu, iloscią sztuk</t>
    </r>
  </si>
  <si>
    <t>9999PL1468877</t>
  </si>
  <si>
    <r>
      <t xml:space="preserve">Materiał tapicerski, </t>
    </r>
    <r>
      <rPr>
        <b/>
        <sz val="11"/>
        <color rgb="FF00B050"/>
        <rFont val="Calibri"/>
        <family val="2"/>
        <charset val="238"/>
        <scheme val="minor"/>
      </rPr>
      <t>kolor brązowy</t>
    </r>
    <r>
      <rPr>
        <sz val="11"/>
        <color rgb="FF00B050"/>
        <rFont val="Calibri"/>
        <family val="2"/>
        <charset val="238"/>
        <scheme val="minor"/>
      </rPr>
      <t>, powlekany PCV 100 %, szerokość od 145-150 cm, grubość 0,9 mm, gramatura 450g/m², gatunek I, sztuczna skóra, Skaden B353 lub produkt równoważny składający się z polichlorku winylu i tkaniny poliestrowej, z niską zawartością ftalanów.</t>
    </r>
  </si>
  <si>
    <r>
      <t xml:space="preserve">Nit kaletniczy rymarski niklowany </t>
    </r>
    <r>
      <rPr>
        <b/>
        <sz val="11"/>
        <color rgb="FF00B050"/>
        <rFont val="Calibri"/>
        <family val="2"/>
        <charset val="238"/>
        <scheme val="minor"/>
      </rPr>
      <t>8x10 mm</t>
    </r>
    <r>
      <rPr>
        <sz val="11"/>
        <color rgb="FF00B050"/>
        <rFont val="Calibri"/>
        <family val="2"/>
        <charset val="238"/>
        <scheme val="minor"/>
      </rPr>
      <t>, 2-częściowy</t>
    </r>
  </si>
  <si>
    <t>8315PL1911312</t>
  </si>
  <si>
    <r>
      <t xml:space="preserve">Oczko plandekowe </t>
    </r>
    <r>
      <rPr>
        <b/>
        <sz val="11"/>
        <color rgb="FF00B050"/>
        <rFont val="Calibri"/>
        <family val="2"/>
        <charset val="238"/>
        <scheme val="minor"/>
      </rPr>
      <t>fi (Ø)10</t>
    </r>
    <r>
      <rPr>
        <sz val="11"/>
        <color rgb="FF00B050"/>
        <rFont val="Calibri"/>
        <family val="2"/>
        <charset val="238"/>
        <scheme val="minor"/>
      </rPr>
      <t>, materiał: stal ocynkowana.  Pakowane po 50 lub 100 szt. lub inne oryginalne opakowanie producenta, opakowanie winno być oznakowane minimum: nazwą wyrobu, iloscią sztuk.</t>
    </r>
  </si>
  <si>
    <t>5325PL0950213</t>
  </si>
  <si>
    <r>
      <t xml:space="preserve">Oczko prostokątne, przelotowe, </t>
    </r>
    <r>
      <rPr>
        <b/>
        <sz val="11"/>
        <color rgb="FF00B050"/>
        <rFont val="Calibri"/>
        <family val="2"/>
        <charset val="238"/>
        <scheme val="minor"/>
      </rPr>
      <t>27x8 mm</t>
    </r>
    <r>
      <rPr>
        <sz val="11"/>
        <color rgb="FF00B050"/>
        <rFont val="Calibri"/>
        <family val="2"/>
        <charset val="238"/>
        <scheme val="minor"/>
      </rPr>
      <t>, kolor czarny, materiał: stal ocynkowana. Pakowane po 50 lub 100 szt. lub inne oryginalne opakowanie producenta , opakowanie winno być oznakowane minimum : nazwą wyrobu, iloscią sztuk.</t>
    </r>
  </si>
  <si>
    <t>5325PL1253632</t>
  </si>
  <si>
    <r>
      <t>Stoper do sznurka</t>
    </r>
    <r>
      <rPr>
        <b/>
        <sz val="11"/>
        <color rgb="FF00B050"/>
        <rFont val="Calibri"/>
        <family val="2"/>
        <charset val="238"/>
        <scheme val="minor"/>
      </rPr>
      <t xml:space="preserve"> fi (Ø) 3</t>
    </r>
    <r>
      <rPr>
        <sz val="11"/>
        <color rgb="FF00B050"/>
        <rFont val="Calibri"/>
        <family val="2"/>
        <charset val="238"/>
        <scheme val="minor"/>
      </rPr>
      <t>, kolor czarny lub zielony. Jednodziurkowy stoper o średnicy otworu 3 mm,
do sznurka i gumosznurka, wykonany z tworzywa sztucznego. Pakowane po 50 lub 100 szt. lub inne oryginalne opakowanie producenta, opakowanie winno być oznakowane minimum: nazwą wyrobu, iloscią sztuk.</t>
    </r>
  </si>
  <si>
    <t>9999PL1815060</t>
  </si>
  <si>
    <t>powtarza się widnieje pod 52</t>
  </si>
  <si>
    <r>
      <t xml:space="preserve">Taśma techniczna polipropylenowa zielona /khaki/ TS, </t>
    </r>
    <r>
      <rPr>
        <b/>
        <sz val="11"/>
        <color rgb="FF00B050"/>
        <rFont val="Calibri"/>
        <family val="2"/>
        <charset val="238"/>
        <scheme val="minor"/>
      </rPr>
      <t>szerokość 25 mm</t>
    </r>
  </si>
  <si>
    <r>
      <t xml:space="preserve">Taśma techniczna polipropylenowa zielona /khaki/ TS, </t>
    </r>
    <r>
      <rPr>
        <b/>
        <sz val="11"/>
        <color rgb="FF00B050"/>
        <rFont val="Calibri"/>
        <family val="2"/>
        <charset val="238"/>
        <scheme val="minor"/>
      </rPr>
      <t xml:space="preserve">szerokość 35 mm   </t>
    </r>
  </si>
  <si>
    <t>4020PL1322709</t>
  </si>
  <si>
    <t xml:space="preserve">Nazwa handlowa i /lub numer katalogowy oferowanego produktu </t>
  </si>
  <si>
    <t>Zadanie nr 2 Wyroby przemysłu gumowego</t>
  </si>
  <si>
    <t>44425200-7</t>
  </si>
  <si>
    <t>Mikroguma gąbczasta z klejem (uszczelniająca) 20 mm</t>
  </si>
  <si>
    <t>44425000-5</t>
  </si>
  <si>
    <t>Pierścień Simmera 45x65x10, materiał: NBR. Odporny na smary oleje, paliwa.</t>
  </si>
  <si>
    <t>5330PL0715498</t>
  </si>
  <si>
    <t>Pierścień Simmera 55x70x8, gumowy z metalową wkładką usztywniającą, bez wargi pyłochronnej typ A0</t>
  </si>
  <si>
    <t>5330PL1064931</t>
  </si>
  <si>
    <t xml:space="preserve">Pierścień Simmera A-25X47X10. </t>
  </si>
  <si>
    <t>5330PL0413097</t>
  </si>
  <si>
    <r>
      <t xml:space="preserve">Płyta gumowana, olejoodporna, </t>
    </r>
    <r>
      <rPr>
        <b/>
        <sz val="11"/>
        <color theme="1"/>
        <rFont val="Calibri"/>
        <family val="2"/>
        <charset val="238"/>
        <scheme val="minor"/>
      </rPr>
      <t>grubość 20 mm</t>
    </r>
    <r>
      <rPr>
        <sz val="11"/>
        <color theme="1"/>
        <rFont val="Calibri"/>
        <family val="2"/>
        <charset val="238"/>
        <scheme val="minor"/>
      </rPr>
      <t>, wymiary 1000x1000 mm</t>
    </r>
  </si>
  <si>
    <t>9320PL0954219</t>
  </si>
  <si>
    <r>
      <t xml:space="preserve">Płyta gumowa, olejoodporna, </t>
    </r>
    <r>
      <rPr>
        <b/>
        <sz val="11"/>
        <color theme="1"/>
        <rFont val="Calibri"/>
        <family val="2"/>
        <charset val="238"/>
        <scheme val="minor"/>
      </rPr>
      <t>grubość 2 mm</t>
    </r>
    <r>
      <rPr>
        <sz val="11"/>
        <color theme="1"/>
        <rFont val="Calibri"/>
        <family val="2"/>
        <charset val="238"/>
        <scheme val="minor"/>
      </rPr>
      <t>, wymiary 1200x500 mm</t>
    </r>
  </si>
  <si>
    <t>9320PL0794618</t>
  </si>
  <si>
    <r>
      <t xml:space="preserve">Płyta z gumy porowatej, </t>
    </r>
    <r>
      <rPr>
        <b/>
        <sz val="11"/>
        <color theme="1"/>
        <rFont val="Calibri"/>
        <family val="2"/>
        <charset val="238"/>
        <scheme val="minor"/>
      </rPr>
      <t xml:space="preserve">grubość 6 mm, </t>
    </r>
    <r>
      <rPr>
        <sz val="11"/>
        <color theme="1"/>
        <rFont val="Calibri"/>
        <family val="2"/>
        <charset val="238"/>
        <scheme val="minor"/>
      </rPr>
      <t>gąbczasta, wymiary 1000x2000 mm</t>
    </r>
  </si>
  <si>
    <t>9320pl0916393</t>
  </si>
  <si>
    <t>44165100-5</t>
  </si>
  <si>
    <r>
      <t xml:space="preserve">Wąż do sprężonego powietrza z zawartością oleju </t>
    </r>
    <r>
      <rPr>
        <b/>
        <sz val="11"/>
        <color theme="1"/>
        <rFont val="Calibri"/>
        <family val="2"/>
        <charset val="238"/>
        <scheme val="minor"/>
      </rPr>
      <t>średnica wewnętrzna fi (Ø) 10</t>
    </r>
    <r>
      <rPr>
        <sz val="11"/>
        <color theme="1"/>
        <rFont val="Calibri"/>
        <family val="2"/>
        <charset val="238"/>
        <scheme val="minor"/>
      </rPr>
      <t>, grubość ścianki minimum  3,5 mm, ciśnienie pracy minimum 10 bar, ciśnienie rozrywalne minimum 30 bar</t>
    </r>
  </si>
  <si>
    <t>mb</t>
  </si>
  <si>
    <r>
      <t xml:space="preserve">Wąż do sprężonego powietrza z zawartością oleju </t>
    </r>
    <r>
      <rPr>
        <b/>
        <sz val="11"/>
        <color theme="1"/>
        <rFont val="Calibri"/>
        <family val="2"/>
        <charset val="238"/>
        <scheme val="minor"/>
      </rPr>
      <t xml:space="preserve">średnica wewnętrzna fi (Ø) 12,5; </t>
    </r>
    <r>
      <rPr>
        <sz val="11"/>
        <color theme="1"/>
        <rFont val="Calibri"/>
        <family val="2"/>
        <charset val="238"/>
        <scheme val="minor"/>
      </rPr>
      <t xml:space="preserve"> ciśnienie pracy minimum 10 bar, ciśnienie rozrywalne minimum 30 bar</t>
    </r>
  </si>
  <si>
    <r>
      <t xml:space="preserve">Wąż do układu chłodniczego </t>
    </r>
    <r>
      <rPr>
        <b/>
        <sz val="11"/>
        <color theme="1"/>
        <rFont val="Calibri"/>
        <family val="2"/>
        <charset val="238"/>
        <scheme val="minor"/>
      </rPr>
      <t>fi (Ø) 20</t>
    </r>
    <r>
      <rPr>
        <sz val="11"/>
        <color theme="1"/>
        <rFont val="Calibri"/>
        <family val="2"/>
        <charset val="238"/>
        <scheme val="minor"/>
      </rPr>
      <t>, grubość ścianki minimum 4mm, WT-28/2000 typ B (temperatura pracy od -35 °C do +145 °C)</t>
    </r>
  </si>
  <si>
    <t>4720Pl1590040</t>
  </si>
  <si>
    <t>Przewód paliwowy Fi 3,2 mm  
Powłoka odporna na wysokie temperatury, olej, ozon i stzrzenie się. Ciśnienie robocze 1 Mpa (10 kg/cm2). Zakres dopuszczalnych temeratur otoczenia od -35 C do +125 C. Spełnia wymagania  norm SAE J30R7, DIN73379. Zalecany do połączeń mocowanych obejmami we wszystkich systemach paliwowych, łacznie z układem wtryskowym.</t>
  </si>
  <si>
    <t>2910PL1319925</t>
  </si>
  <si>
    <t>Guma ryflowana gr. 4 mm olejoodporna, szerokość 1200 mm, wykładzina antypoślizgowa, strona licowa - ryflowana, strona spodnia - odcisk tkaniny.</t>
  </si>
  <si>
    <t>9320PL1560032</t>
  </si>
  <si>
    <t>33682000-4</t>
  </si>
  <si>
    <t>Płyta gumowa gładka zwykła grubość 3 mm, szerokość 1 metr, kolor czarny. Zastosowanie: do wyrobu elementów gumowych w pojazdach np. chlapacze, osłony gumowe, chodniki, uszczelki.</t>
  </si>
  <si>
    <t>9320PL1093734</t>
  </si>
  <si>
    <t>3368200-4</t>
  </si>
  <si>
    <t>Płyta gumowa zwykła grubość 1 mm, szerokość 1 metr, kolor czarny. Zastosowanie: do wyrobu elementów gumowych w pojazdach np. chlapacze, osłony gumowe, chodniki, uszczelki.</t>
  </si>
  <si>
    <t>9320PL1391376</t>
  </si>
  <si>
    <t xml:space="preserve">Wąż  hydrauliczny fi (Ø)10 typ 1 SN-jednooplotowy (oplot metalowy) 3/8 cala temperatura pracy od - 40°C  do + 100 °C, ciśnienie robocze minimum 180 bar. Wykonanie DIN EN 853 1SN. Zastosowanie:  w układach hydrauliki siłowej do przenoszenia mocy i sterowania. Podstawowym medium, do którego są przeznaczone, jest olej hydrauliczny. </t>
  </si>
  <si>
    <t>4720PL1339609</t>
  </si>
  <si>
    <t>Wąż do sprężonego powietrza i wody, średnica wewnętrzna fi (Ø) 10, grubość ścianki  minimum 3,3 mm, ciśnienie pracy minimum 1,6 Mpa-powietrze, 2 Mpa-woda; ciśnienie rozrywające  minimum 6,4 Mpa</t>
  </si>
  <si>
    <t>Wąż do sprężonego powietrza i wody, średnica wewnętrzna fi (Ø) 12,5; grubość ścianki minimum 3,3 mm, ciśnienie pracy minimum 1,6 Mpa-powietrze, 2 Mpa-woda; ciśnienie rozrywające minimum 6,4 Mpa</t>
  </si>
  <si>
    <t>Wąż do sprężonego powietrza i wody, średnica wewnętrzna fi (Ø) 8, grubość ścianki minimum 3,3 mm, ciśnienie pracy minimum 1,6 Mpa-powietrze, 2 Mpa-woda; ciśnienie rozrywające minimum 6,4 Mpa</t>
  </si>
  <si>
    <t>Wąż hydrauliczny podwójny splot fi (Ø) 10, wg normy DIN EN 853 2SN</t>
  </si>
  <si>
    <t>Wąż hydrauliczny podwójny splot fi (Ø) 8, wg normy DIN EN 853 2SN</t>
  </si>
  <si>
    <t>19510000-4</t>
  </si>
  <si>
    <t>Wykładzina podłogowa gumowa, przeciwpoślizgowa, z moletem plastikowo-krążkowym o grubości 4 mm,  kolor czarny, szerokość 1200 mm</t>
  </si>
  <si>
    <t>9320PL0838692</t>
  </si>
  <si>
    <t xml:space="preserve">Nazwa handlowa i numer katalogowy oferowanego produktu </t>
  </si>
  <si>
    <t>Zadanie nr 3 Wyroby przemysłu papierniczo-ściernego</t>
  </si>
  <si>
    <t>14810000-2</t>
  </si>
  <si>
    <r>
      <t xml:space="preserve">Krążek ścierny fi (Ø) 150 mm, granulacja z ziarnem ceramicznym o ziarnistości </t>
    </r>
    <r>
      <rPr>
        <b/>
        <sz val="11"/>
        <color theme="1"/>
        <rFont val="Calibri"/>
        <family val="2"/>
        <charset val="238"/>
        <scheme val="minor"/>
      </rPr>
      <t>P240</t>
    </r>
    <r>
      <rPr>
        <sz val="11"/>
        <color theme="1"/>
        <rFont val="Calibri"/>
        <family val="2"/>
        <charset val="238"/>
        <scheme val="minor"/>
      </rPr>
      <t xml:space="preserve"> , mocowany bezpośrednio na końcówce roboczej np. szlifierki oscylacyjnej bez konieczności używania narzędzi.  Zastosowanie do: szlifowania   farb i lakierów oraz szpachli. Ilość otworów odpylających -  6. </t>
    </r>
    <r>
      <rPr>
        <b/>
        <sz val="11"/>
        <color theme="1"/>
        <rFont val="Calibri"/>
        <family val="2"/>
        <charset val="238"/>
        <scheme val="minor"/>
      </rPr>
      <t>W opakowaniu  100 sztuk.</t>
    </r>
  </si>
  <si>
    <t xml:space="preserve"> 5345PL1429032</t>
  </si>
  <si>
    <t>chor.Jacek SKÓRA</t>
  </si>
  <si>
    <r>
      <t xml:space="preserve">Krążek ścierny fi (Ø) 150 mm, granulacja z ziarnem ceramicznym o ziarnistości </t>
    </r>
    <r>
      <rPr>
        <b/>
        <sz val="11"/>
        <color theme="1"/>
        <rFont val="Calibri"/>
        <family val="2"/>
        <charset val="238"/>
        <scheme val="minor"/>
      </rPr>
      <t>P280,</t>
    </r>
    <r>
      <rPr>
        <sz val="11"/>
        <color theme="1"/>
        <rFont val="Calibri"/>
        <family val="2"/>
        <charset val="238"/>
        <scheme val="minor"/>
      </rPr>
      <t xml:space="preserve"> mocowany bezpośrednio na końcówce roboczej np. szlifierki oscylacyjnej bez konieczności używania narzędzi.  Zastosowanie do: szlifowania   farb i lakierów oraz szpachli. Ilość otworów odpylających -  6. </t>
    </r>
    <r>
      <rPr>
        <b/>
        <sz val="11"/>
        <color theme="1"/>
        <rFont val="Calibri"/>
        <family val="2"/>
        <charset val="238"/>
        <scheme val="minor"/>
      </rPr>
      <t>W opakowaniach po 100 sztuk.</t>
    </r>
  </si>
  <si>
    <t>5350PL0678755</t>
  </si>
  <si>
    <r>
      <t xml:space="preserve">Krążek ścierny fi (Ø) 150 mm, granulacja z ziarnem ceramicznym o ziarnistości </t>
    </r>
    <r>
      <rPr>
        <b/>
        <sz val="11"/>
        <color theme="1"/>
        <rFont val="Calibri"/>
        <family val="2"/>
        <charset val="238"/>
        <scheme val="minor"/>
      </rPr>
      <t xml:space="preserve">P320 </t>
    </r>
    <r>
      <rPr>
        <sz val="11"/>
        <color theme="1"/>
        <rFont val="Calibri"/>
        <family val="2"/>
        <charset val="238"/>
        <scheme val="minor"/>
      </rPr>
      <t xml:space="preserve">, mocowany bezpośrednio na końcówce roboczej np. szlifierki oscylacyjnej bez konieczności używania narzędzi.  Zastosowanie do: szlifowania   farb i lakierów oraz szpachli.  Ilość otworów odpylających -  6. </t>
    </r>
    <r>
      <rPr>
        <b/>
        <sz val="11"/>
        <color theme="1"/>
        <rFont val="Calibri"/>
        <family val="2"/>
        <charset val="238"/>
        <scheme val="minor"/>
      </rPr>
      <t>W opakowaniach po 100 sztuk.</t>
    </r>
  </si>
  <si>
    <t>5350PL0893628</t>
  </si>
  <si>
    <r>
      <t xml:space="preserve">Krążek ścierny fi (Ø) 150 mm, granulacja z ziarnem ceramicznym o ziarnistości </t>
    </r>
    <r>
      <rPr>
        <b/>
        <sz val="11"/>
        <color theme="1"/>
        <rFont val="Calibri"/>
        <family val="2"/>
        <charset val="238"/>
        <scheme val="minor"/>
      </rPr>
      <t>P220,</t>
    </r>
    <r>
      <rPr>
        <sz val="11"/>
        <color theme="1"/>
        <rFont val="Calibri"/>
        <family val="2"/>
        <charset val="238"/>
        <scheme val="minor"/>
      </rPr>
      <t xml:space="preserve"> mocowany bezpośrednio na końcówce roboczej np. szlifierki oscylacyjnej bez konieczności używania narzędzi. Zastosowanie do: szlifowania farb i lakierów oraz szpachli. Ilość otworów odpylających -  6.</t>
    </r>
    <r>
      <rPr>
        <b/>
        <sz val="11"/>
        <color theme="1"/>
        <rFont val="Calibri"/>
        <family val="2"/>
        <charset val="238"/>
        <scheme val="minor"/>
      </rPr>
      <t xml:space="preserve"> W opakowaniu  100 sztuk.</t>
    </r>
  </si>
  <si>
    <t xml:space="preserve">  5350PL1056807</t>
  </si>
  <si>
    <r>
      <t xml:space="preserve">Krążek ścierny na rzep do metalu fi (Ø) 125  </t>
    </r>
    <r>
      <rPr>
        <b/>
        <sz val="11"/>
        <color theme="1"/>
        <rFont val="Calibri"/>
        <family val="2"/>
        <charset val="238"/>
        <scheme val="minor"/>
      </rPr>
      <t xml:space="preserve">granulacja 60 </t>
    </r>
  </si>
  <si>
    <t>5350PL1238885</t>
  </si>
  <si>
    <r>
      <t xml:space="preserve">Krążek ścierny na rzep do metalu fi (Ø) 125  </t>
    </r>
    <r>
      <rPr>
        <b/>
        <sz val="11"/>
        <color theme="1"/>
        <rFont val="Calibri"/>
        <family val="2"/>
        <charset val="238"/>
        <scheme val="minor"/>
      </rPr>
      <t>granulacja  80</t>
    </r>
  </si>
  <si>
    <t>5350PL1238890</t>
  </si>
  <si>
    <t>44424200-0</t>
  </si>
  <si>
    <r>
      <t xml:space="preserve">Papier maskujący gładki </t>
    </r>
    <r>
      <rPr>
        <b/>
        <sz val="11"/>
        <color theme="1"/>
        <rFont val="Calibri"/>
        <family val="2"/>
        <charset val="238"/>
        <scheme val="minor"/>
      </rPr>
      <t>30 cm x 280 mb</t>
    </r>
    <r>
      <rPr>
        <sz val="11"/>
        <color theme="1"/>
        <rFont val="Calibri"/>
        <family val="2"/>
        <charset val="238"/>
        <scheme val="minor"/>
      </rPr>
      <t>, gramatura 45 g/m². Zastosowanie: do maskowania elementów przed zamalowaniem w lakierni.</t>
    </r>
  </si>
  <si>
    <r>
      <t xml:space="preserve">Papier maskujący gładki </t>
    </r>
    <r>
      <rPr>
        <b/>
        <sz val="11"/>
        <color theme="1"/>
        <rFont val="Calibri"/>
        <family val="2"/>
        <charset val="238"/>
        <scheme val="minor"/>
      </rPr>
      <t>60 cm x 280 mb</t>
    </r>
    <r>
      <rPr>
        <sz val="11"/>
        <color theme="1"/>
        <rFont val="Calibri"/>
        <family val="2"/>
        <charset val="238"/>
        <scheme val="minor"/>
      </rPr>
      <t>, gramatura 45 g/m². Zastosowanie: do maskowania elementów przed zamalowaniem w lakierni.</t>
    </r>
  </si>
  <si>
    <r>
      <t xml:space="preserve">Pas bezkońcowy do elektronarzędzi,  wykonany z wytrzymałego płótna typu X ściernego, nasyp - pełny, </t>
    </r>
    <r>
      <rPr>
        <b/>
        <sz val="11"/>
        <color theme="1"/>
        <rFont val="Calibri"/>
        <family val="2"/>
        <charset val="238"/>
        <scheme val="minor"/>
      </rPr>
      <t>elektrokorund  o ziarnistości 40</t>
    </r>
    <r>
      <rPr>
        <sz val="11"/>
        <color theme="1"/>
        <rFont val="Calibri"/>
        <family val="2"/>
        <charset val="238"/>
        <scheme val="minor"/>
      </rPr>
      <t xml:space="preserve">, spoiwo elektrokorundu żywica syntetyczna, forma połączenia zakładkowe F2, połączenie klejone ukośne pod kątem 75 stopni, wymiary pasa 150 mm x 1200 mm. Zastosowanie: do obróbki różnej twardości drewna i metalu. </t>
    </r>
  </si>
  <si>
    <t>brak</t>
  </si>
  <si>
    <r>
      <t xml:space="preserve">Pas bezkońcowy do elektronarzędzi, wykonany z wytrzymałego płótna ściernego typu X, nasyp - pełny, </t>
    </r>
    <r>
      <rPr>
        <b/>
        <sz val="11"/>
        <color theme="1"/>
        <rFont val="Calibri"/>
        <family val="2"/>
        <charset val="238"/>
        <scheme val="minor"/>
      </rPr>
      <t>elektrokorund  o ziarnistości 40</t>
    </r>
    <r>
      <rPr>
        <sz val="11"/>
        <color theme="1"/>
        <rFont val="Calibri"/>
        <family val="2"/>
        <charset val="238"/>
        <scheme val="minor"/>
      </rPr>
      <t xml:space="preserve">, spoiwo elektrokorundu żywica syntetyczna, forma połączenia zakładkowe F2, połączenie klejone ukośne pod kątem 75 stopni, wymiary pasa 150 mm x 2000 mm. Zastosowanie: do obróbki różnej twardości drewna i metalu. </t>
    </r>
  </si>
  <si>
    <r>
      <t xml:space="preserve">Pas bezkońcowy  do elektronarzędzi, wykonany z wytrzymałego płótna ściernego typu X, nasyp - pełny, </t>
    </r>
    <r>
      <rPr>
        <b/>
        <sz val="11"/>
        <color theme="1"/>
        <rFont val="Calibri"/>
        <family val="2"/>
        <charset val="238"/>
        <scheme val="minor"/>
      </rPr>
      <t>elektrokorund  o ziarnistości 40</t>
    </r>
    <r>
      <rPr>
        <sz val="11"/>
        <color theme="1"/>
        <rFont val="Calibri"/>
        <family val="2"/>
        <charset val="238"/>
        <scheme val="minor"/>
      </rPr>
      <t xml:space="preserve">, spoiwo elektrokorundu żywica syntetyczna, forma połączenia zakładkowe F2, połączenie klejone ukośne pod kątem 75 stopni, wymiary pasa 75 mm x 533 mm. Zastosowanie: do obróbki różnej twardości drewna i metalu. </t>
    </r>
  </si>
  <si>
    <t xml:space="preserve">  5350PL1690951</t>
  </si>
  <si>
    <r>
      <t xml:space="preserve">Pas bezkońcowy do elektronarzędzi, wykonany z wytrzymałego płótna  ściernego typu X, nasyp - pełny, </t>
    </r>
    <r>
      <rPr>
        <b/>
        <sz val="11"/>
        <color theme="1"/>
        <rFont val="Calibri"/>
        <family val="2"/>
        <charset val="238"/>
        <scheme val="minor"/>
      </rPr>
      <t>elektrokorund  o ziarnistości 80</t>
    </r>
    <r>
      <rPr>
        <sz val="11"/>
        <color theme="1"/>
        <rFont val="Calibri"/>
        <family val="2"/>
        <charset val="238"/>
        <scheme val="minor"/>
      </rPr>
      <t xml:space="preserve">, spoiwo elektrokorundu żywica syntetyczna, forma połączenia zakładkowe F2, połączenie klejone ukośne pod kątem 75 stopni, wymiary pasa 150 mm x 1200 mm. Zastosowanie: do obróbki różnej twardości drewna i metalu. </t>
    </r>
  </si>
  <si>
    <r>
      <t xml:space="preserve">Pas bezkońcowy do elektronarzędzi, wykonany z wytrzymałego płótna ściernego typu X, nasyp - pełny, </t>
    </r>
    <r>
      <rPr>
        <b/>
        <sz val="11"/>
        <color theme="1"/>
        <rFont val="Calibri"/>
        <family val="2"/>
        <charset val="238"/>
        <scheme val="minor"/>
      </rPr>
      <t>elektrokorund  o ziarnistości 80</t>
    </r>
    <r>
      <rPr>
        <sz val="11"/>
        <color theme="1"/>
        <rFont val="Calibri"/>
        <family val="2"/>
        <charset val="238"/>
        <scheme val="minor"/>
      </rPr>
      <t xml:space="preserve">, spoiwo elektrokorundu żywica syntetyczna, forma połączenia zakładkowe F2, połączenie klejone ukośne pod kątem 75 stopni, wymiary pasa 150 mm x 2000 mm. Zastosowanie: do obróbki różnej twardości drewna i metalu. </t>
    </r>
  </si>
  <si>
    <r>
      <t xml:space="preserve">Pas bezkońcowy  do elektronarzędzi, wykonany z wytrzymałego płótna typu X ściernego, nasyp - pełny, </t>
    </r>
    <r>
      <rPr>
        <b/>
        <sz val="11"/>
        <color theme="1"/>
        <rFont val="Calibri"/>
        <family val="2"/>
        <charset val="238"/>
        <scheme val="minor"/>
      </rPr>
      <t xml:space="preserve">elektrokorund  o ziarnistości 80, </t>
    </r>
    <r>
      <rPr>
        <sz val="11"/>
        <color theme="1"/>
        <rFont val="Calibri"/>
        <family val="2"/>
        <charset val="238"/>
        <scheme val="minor"/>
      </rPr>
      <t xml:space="preserve">spoiwo elektrokorundu żywica syntetyczna, forma połączenia zakładkowe F2, połączenie klejone ukośne pod kątem 75 stopni, wymiary pasa 75 mm x 533 mm. Zastosowanie: do obróbki różnej twardości drewna i metalu. </t>
    </r>
  </si>
  <si>
    <t xml:space="preserve"> 5350PL1690976</t>
  </si>
  <si>
    <r>
      <t xml:space="preserve">Pas bezkońcowy do elektronarzędzi, wykonany z wytrzymałego płótna ściernego typu X, nasyp - pełny, </t>
    </r>
    <r>
      <rPr>
        <b/>
        <sz val="11"/>
        <color theme="1"/>
        <rFont val="Calibri"/>
        <family val="2"/>
        <charset val="238"/>
        <scheme val="minor"/>
      </rPr>
      <t xml:space="preserve">elektrokorund  o ziarnistości 100, </t>
    </r>
    <r>
      <rPr>
        <sz val="11"/>
        <color theme="1"/>
        <rFont val="Calibri"/>
        <family val="2"/>
        <charset val="238"/>
        <scheme val="minor"/>
      </rPr>
      <t xml:space="preserve">spoiwo elektrokorundu żywica syntetyczna, forma połączenia zakładkowe F2, połącazenie klejone ukośne pod kątem 75 stopni, wymiary pasa 75 mm x 533 mm. Zastosowanie: do obróbki różnej twardości drewna i metalu. </t>
    </r>
  </si>
  <si>
    <t xml:space="preserve"> 5350PL1690979</t>
  </si>
  <si>
    <t>chor. Jacek SKÓRA</t>
  </si>
  <si>
    <r>
      <t xml:space="preserve">Pas bezkońcowy do elektronarzędzi, wykonany z wytrzymałego płótna ściernego typu X, nasyp - pełny, </t>
    </r>
    <r>
      <rPr>
        <b/>
        <sz val="11"/>
        <color theme="1"/>
        <rFont val="Calibri"/>
        <family val="2"/>
        <charset val="238"/>
        <scheme val="minor"/>
      </rPr>
      <t>elektrokorund  o ziarnistości 120</t>
    </r>
    <r>
      <rPr>
        <sz val="11"/>
        <color theme="1"/>
        <rFont val="Calibri"/>
        <family val="2"/>
        <charset val="238"/>
        <scheme val="minor"/>
      </rPr>
      <t xml:space="preserve">, spoiwo elektrokorundu żywica syntetyczna, forma połączenia zakładkowe F2, połączenie klejone ukośne pod kątem 75 stopni, wymiary pasa 150 mm x 1200 mm. Zastosowanie: do obróbki różnej twardości drewna i metalu. </t>
    </r>
  </si>
  <si>
    <r>
      <t xml:space="preserve">Pas bezkońcowy do elektronarzędzi, wykonany z wytrzymałego płótna ściernego typu X, nasyp - pełny, </t>
    </r>
    <r>
      <rPr>
        <b/>
        <sz val="11"/>
        <color theme="1"/>
        <rFont val="Calibri"/>
        <family val="2"/>
        <charset val="238"/>
        <scheme val="minor"/>
      </rPr>
      <t>elektrokorund  o ziarnistości 120</t>
    </r>
    <r>
      <rPr>
        <sz val="11"/>
        <color theme="1"/>
        <rFont val="Calibri"/>
        <family val="2"/>
        <charset val="238"/>
        <scheme val="minor"/>
      </rPr>
      <t xml:space="preserve">, spoiwo elektrokorundu żywica syntetyczna, forma połączenia zakładkowe F2, połączenie klejone ukośne pod kątem 75 stopni, wymiary pasa 150 mm x 2000 mm. Zastosowanie: do obróbki różnej twardości drewna i metalu. </t>
    </r>
  </si>
  <si>
    <r>
      <t xml:space="preserve">Płótno ścierne w arkuszach o wymiarach 230x280 mm, </t>
    </r>
    <r>
      <rPr>
        <b/>
        <sz val="11"/>
        <color theme="1"/>
        <rFont val="Calibri"/>
        <family val="2"/>
        <charset val="238"/>
        <scheme val="minor"/>
      </rPr>
      <t>o granulacji P80</t>
    </r>
    <r>
      <rPr>
        <sz val="11"/>
        <color theme="1"/>
        <rFont val="Calibri"/>
        <family val="2"/>
        <charset val="238"/>
        <scheme val="minor"/>
      </rPr>
      <t>, podłoże- płótno, ziarno- elektrokorund, spoiwo- żywica. Zastosowanie: do obróbki metalu, drewna, tworzyw sztucznych a także szlifowania farb lakierów i szpachli.</t>
    </r>
  </si>
  <si>
    <t>5350PL0516582</t>
  </si>
  <si>
    <r>
      <t>Płótno ścierne w arkuszach o wymiarach 230x280 mm;</t>
    </r>
    <r>
      <rPr>
        <b/>
        <sz val="11"/>
        <color theme="1"/>
        <rFont val="Calibri"/>
        <family val="2"/>
        <charset val="238"/>
        <scheme val="minor"/>
      </rPr>
      <t xml:space="preserve"> o granulacji P40</t>
    </r>
    <r>
      <rPr>
        <sz val="11"/>
        <color theme="1"/>
        <rFont val="Calibri"/>
        <family val="2"/>
        <charset val="238"/>
        <scheme val="minor"/>
      </rPr>
      <t>, podłoże- płótno, ziarno- elektrokorund, spoiwo- żywica. Zastosowanie: do obróbki metalu, drewna, tworzyw sztucznych a także szlifowania farb lakierów i szpachli.</t>
    </r>
  </si>
  <si>
    <t>5350PL0516578</t>
  </si>
  <si>
    <r>
      <t xml:space="preserve">Płótno ścierne w arkuszach o wymiarach 230x280 mm; </t>
    </r>
    <r>
      <rPr>
        <b/>
        <sz val="11"/>
        <color theme="1"/>
        <rFont val="Calibri"/>
        <family val="2"/>
        <charset val="238"/>
        <scheme val="minor"/>
      </rPr>
      <t>o granulacji P60</t>
    </r>
    <r>
      <rPr>
        <sz val="11"/>
        <color theme="1"/>
        <rFont val="Calibri"/>
        <family val="2"/>
        <charset val="238"/>
        <scheme val="minor"/>
      </rPr>
      <t>, podłoże- płótno, ziarno- elektrokorund, spoiwo- żywica. Zastosowanie: do obróbki metalu, drewna, tworzyw sztucznych a także szlifowania farb lakierów i szpachli.</t>
    </r>
  </si>
  <si>
    <t>5350PL0516580</t>
  </si>
  <si>
    <t xml:space="preserve">Płótno ścierne o granulacji 120, szerokość 150 mm, o wytrzymałym podłożu dla obróbki maszynowej. Spoiwo: żywica, Ziarno: elektrokorund; Nasyp: pełny; Podłoże: płótno X. </t>
  </si>
  <si>
    <t>5350PL1763471</t>
  </si>
  <si>
    <t>Płótno ścierne  o granulacji 150, szerokość 150 mm o wytrzymałym podłożu dla obróbki maszynowej.Spoiwo: żywica, Ziarno: elektrokorund; Nasyp: pełny; Podłoże: płótno X.</t>
  </si>
  <si>
    <t>Szczotka szlifierska tarczowa fi (Ø) 100 mm, z trzpieniem 6 mm. Zastosowanie: do usuwania zanieczyszczeń z powierzchni, usuwania pokryć i powłok galwanicznych, lakierniczych i innych zbędnych lub szkodliwych.</t>
  </si>
  <si>
    <t>5130PL1030106</t>
  </si>
  <si>
    <r>
      <t xml:space="preserve">Ściernica trzpieniowa listkowa wykonana z pojedynczych listków płótna ściernego </t>
    </r>
    <r>
      <rPr>
        <b/>
        <sz val="11"/>
        <color theme="1"/>
        <rFont val="Calibri"/>
        <family val="2"/>
        <charset val="238"/>
        <scheme val="minor"/>
      </rPr>
      <t>o granulacji P120</t>
    </r>
    <r>
      <rPr>
        <sz val="11"/>
        <color theme="1"/>
        <rFont val="Calibri"/>
        <family val="2"/>
        <charset val="238"/>
        <scheme val="minor"/>
      </rPr>
      <t>, średnica 40 mm, szerokość 30 mm, średnica trzpienia 6 mm,  typ ziarna- elektrokorund szlachetny, obroty minimum 30 000, mocowanie wiertarką szlifierską prostą. Zastosowanie: do szlifowania metali, drewna i inych materiałów.</t>
    </r>
  </si>
  <si>
    <r>
      <t xml:space="preserve">Ściernica trzpieniowa listkowa wykonana z pojedynczych listków płótna ściernego </t>
    </r>
    <r>
      <rPr>
        <b/>
        <sz val="11"/>
        <color theme="1"/>
        <rFont val="Calibri"/>
        <family val="2"/>
        <charset val="238"/>
        <scheme val="minor"/>
      </rPr>
      <t>o granulacji  P40</t>
    </r>
    <r>
      <rPr>
        <sz val="11"/>
        <color theme="1"/>
        <rFont val="Calibri"/>
        <family val="2"/>
        <charset val="238"/>
        <scheme val="minor"/>
      </rPr>
      <t>, średnica 40 mm, szerokość 30 mm, średnica trzpienia 6 mm, typ ziarna- elektrokorund szlachetny, obroty minimum 30 000, mocowanie wiertarką szlifierską prostą. Zastosowanie: do szlifowania metali, drewna i inych materiałów.</t>
    </r>
  </si>
  <si>
    <r>
      <t>Tarcza do cięcia metalu, średnica zewnętrzna 125 mm,</t>
    </r>
    <r>
      <rPr>
        <b/>
        <sz val="11"/>
        <color theme="1"/>
        <rFont val="Calibri"/>
        <family val="2"/>
        <charset val="238"/>
        <scheme val="minor"/>
      </rPr>
      <t xml:space="preserve"> grubość 1 mm,</t>
    </r>
    <r>
      <rPr>
        <sz val="11"/>
        <color theme="1"/>
        <rFont val="Calibri"/>
        <family val="2"/>
        <charset val="238"/>
        <scheme val="minor"/>
      </rPr>
      <t xml:space="preserve"> średnica otworu 22 mm, dopuszczalna prędkość obrotowa 80 m/s</t>
    </r>
  </si>
  <si>
    <t>5130PL0703016</t>
  </si>
  <si>
    <r>
      <t xml:space="preserve">Tarcza do cięcia metalu, średnica zewnętrzna 125 mm, </t>
    </r>
    <r>
      <rPr>
        <b/>
        <sz val="11"/>
        <color theme="1"/>
        <rFont val="Calibri"/>
        <family val="2"/>
        <charset val="238"/>
        <scheme val="minor"/>
      </rPr>
      <t>grubość 2,5 mm</t>
    </r>
    <r>
      <rPr>
        <sz val="11"/>
        <color theme="1"/>
        <rFont val="Calibri"/>
        <family val="2"/>
        <charset val="238"/>
        <scheme val="minor"/>
      </rPr>
      <t>, średnica otworu 22 mm, dopuszczalna prędkość obrotowa 80 m/s</t>
    </r>
  </si>
  <si>
    <t>5130PL0703013</t>
  </si>
  <si>
    <r>
      <t xml:space="preserve">Tarcza do szlifowania metalu, średnica zewnętrzna 125 mm, </t>
    </r>
    <r>
      <rPr>
        <b/>
        <sz val="11"/>
        <color theme="1"/>
        <rFont val="Calibri"/>
        <family val="2"/>
        <charset val="238"/>
        <scheme val="minor"/>
      </rPr>
      <t>grubość 6 mm</t>
    </r>
    <r>
      <rPr>
        <sz val="11"/>
        <color theme="1"/>
        <rFont val="Calibri"/>
        <family val="2"/>
        <charset val="238"/>
        <scheme val="minor"/>
      </rPr>
      <t>, średnica otworu 22 mm, dopuszczalna prędkość obrotowa 80 m/s</t>
    </r>
  </si>
  <si>
    <t>5130PL1334251</t>
  </si>
  <si>
    <r>
      <t>Tarcza polerska filcowa, średnica zewnętrzna 200 mm,</t>
    </r>
    <r>
      <rPr>
        <b/>
        <sz val="11"/>
        <color theme="1"/>
        <rFont val="Calibri"/>
        <family val="2"/>
        <charset val="238"/>
        <scheme val="minor"/>
      </rPr>
      <t xml:space="preserve"> grubość 20 mm</t>
    </r>
    <r>
      <rPr>
        <sz val="11"/>
        <color theme="1"/>
        <rFont val="Calibri"/>
        <family val="2"/>
        <charset val="238"/>
        <scheme val="minor"/>
      </rPr>
      <t xml:space="preserve">, otwór 10 mm, gęstość około 0,32 g/cm³ </t>
    </r>
  </si>
  <si>
    <t>3460PL1626489</t>
  </si>
  <si>
    <r>
      <t xml:space="preserve">Tarcza ścierna listkowa lamelowa 125x22,2 </t>
    </r>
    <r>
      <rPr>
        <b/>
        <sz val="11"/>
        <color theme="1"/>
        <rFont val="Calibri"/>
        <family val="2"/>
        <charset val="238"/>
        <scheme val="minor"/>
      </rPr>
      <t>granulacja 100</t>
    </r>
  </si>
  <si>
    <t xml:space="preserve"> 5130PL1574097</t>
  </si>
  <si>
    <r>
      <t xml:space="preserve">Tarcza ścierna listkowa lamelowa 125x22,2 </t>
    </r>
    <r>
      <rPr>
        <b/>
        <sz val="11"/>
        <color theme="1"/>
        <rFont val="Calibri"/>
        <family val="2"/>
        <charset val="238"/>
        <scheme val="minor"/>
      </rPr>
      <t>granulacja 120</t>
    </r>
  </si>
  <si>
    <t xml:space="preserve"> 5130PL1574099</t>
  </si>
  <si>
    <r>
      <t xml:space="preserve">Tarcza ścierna listkowa lamelowa 125x22,2 </t>
    </r>
    <r>
      <rPr>
        <b/>
        <sz val="11"/>
        <color theme="1"/>
        <rFont val="Calibri"/>
        <family val="2"/>
        <charset val="238"/>
        <scheme val="minor"/>
      </rPr>
      <t>granulacja 180</t>
    </r>
  </si>
  <si>
    <t>5345PL1894376</t>
  </si>
  <si>
    <r>
      <t xml:space="preserve">Tarcza ścierna listkowa lamelowa 125x22,2 </t>
    </r>
    <r>
      <rPr>
        <b/>
        <sz val="11"/>
        <color theme="1"/>
        <rFont val="Calibri"/>
        <family val="2"/>
        <charset val="238"/>
        <scheme val="minor"/>
      </rPr>
      <t>granulacja 80</t>
    </r>
  </si>
  <si>
    <t>5130PL1064797</t>
  </si>
  <si>
    <t>Włóknina ścierna o otwartej strukturze włókien syntetycznych, połączonych ze sobą za pomocą żywic, z napylonym ziarnem ściernym z elektrokorundu, odpowiada granulacji płótna ściernego P180 o szerokosci 1000 mm, możliwość pracy na sucho jak i na mokro. Zastosowanie: do wszystkich prac związanych z usuwaniem śladów wcześniejszej obróbki (szczególnie miejsc zgrzewanych lub spawanych), do stępiania krawędzi, czyszczenia szerokiej gamy materiałów: metali, drewna, materiałów drewnopochodnych oraz innych.</t>
  </si>
  <si>
    <t>14813000-3</t>
  </si>
  <si>
    <t>Elektrokorund szlachetny biały F36. Właciwości: jednorodny skład chemiczny, struktura i właściwości fizyczne. Zastosowanie: do obróbki powierzchni ze stali kwasoodpornej, metali kolorowych, aluminium, do matowienia i zdobienia szkła, w produkcji narzędzi ściernych. W opakowaniach 25 kg</t>
  </si>
  <si>
    <t>kg</t>
  </si>
  <si>
    <t>5350PL1368142</t>
  </si>
  <si>
    <t>Elektrokorund szlachetny biały F54. Właciwości: jednorodny skład chemiczny, struktura i właściwości fizyczne. Zastosowanie: do obróbki powierzchni ze stali kwasoodpornej, metali kolorowych, aluminium, do matowienia i zdobienia szkła, w produkcji narzędzi ściernych. W opakowaniach 25 kg</t>
  </si>
  <si>
    <t>5350PL1368144</t>
  </si>
  <si>
    <t>Elektrokorund szlachetny biały F70. Właciwości: jednorodny skład chemiczny, struktura i właściwości fizyczne. Zastosowanie: do obróbki powierzchni ze stali kwasoodpornej, metali kolorowych, aluminium, do matowienia i zdobienia szkła, w produkcji narzędzi ściernych. W opakowaniach 25 kg</t>
  </si>
  <si>
    <t>5350PL1391271</t>
  </si>
  <si>
    <t>Papier antykorozyjny mikrowoskowy 4, w zwoju szerokość 100cm.</t>
  </si>
  <si>
    <t>8135PL1321251</t>
  </si>
  <si>
    <t>Arkusz ścierny Granat STF  DELTA/7 P40  GR/ 50   z ziarnem ceramicznym o ziarnistości P40  i wymiarach 100x150 mm do szlifierek DTS 400 systemu FESTOOL lub  produkt równoważny o wyżej wskazanych parametrach. Zastosowanie do:  farb, lakierów oraz szpachli. Ilość otworów - 7.  Pakowane po 50 lub 100 szt. lub inne oryginalne opakowanie producenta, opakowanie winno być oznakowane minimum : nazwą wyrobu, iloscią sztuk.</t>
  </si>
  <si>
    <t>5350PL1854220</t>
  </si>
  <si>
    <t>Arkusz ścierny Granat STF DELTA /7 P120  GR/ 100   z ziarnem ceramicznym  o ziarnistości P120  i wymiarach 100x150 mm do szlifierek DTS 400  systemu FESTOOL lub produkt równoważny o ww. parametrach. Zastosowanie do: farb, lakierów oraz szpachli. Ilość otworów - 7. Pakowane po 50 lub 100 szt. lub inne oryginalne opakowanie producenta , opakowanie winno być oznakowane minimum : nazwą wyrobu, iloscią sztuk</t>
  </si>
  <si>
    <t>5350PL1987987</t>
  </si>
  <si>
    <t>Arkusz ścierny Granat STF DELTA/7 P100  GR/ 100   z ziarnem ceramicznym  o ziarnistości P100  i wymiarach 100x150 mm do szlifierek DTS 400 systemu FESTOOL lub  produkt równoważny o wyżej wskazanych parametrach. Zastosowanie  do: farb, lakierów oraz szpachli. Ilość otworów - 7. Pakowane po 50 lub 100 szt. lub inne oryginalne opakowanie producenta , opakowanie winno być oznakowane minimum: nazwą wyrobu, iloscią sztuk</t>
  </si>
  <si>
    <t>5350PL1854232</t>
  </si>
  <si>
    <t>Arkusz ścierny Granat STF DELTA/7 P60  GR/ 50   z ziarnem ceramicznym  o ziarnistości P60  i wymiarach 100x150 mm do szlifierek DTS 400 systemu FESTOOL lub  produkt równoważny o wyżej wskazanych parametrach. Zastosowanie do:   farb, lakierów oraz szpachli. Ilość otworów - 7. Pakowane po 50 lub 100 szt. lub inne oryginalne opakowanie producenta , opakowanie winno być oznakowane minimum: nazwą wyrobu, iloscią sztuk</t>
  </si>
  <si>
    <t>5350PL1854226</t>
  </si>
  <si>
    <t>Arkusz ścierny Granat STF DELTA/7 P80  GR/ 50   z ziarnem ceramicznym  o ziarnistości P80  i wymiarach 100x150 mm do szlifierek DTS 400 systemu FESTOOL, stosowany do farb, lakierów oraz szpachli. Ilość otworów - 7. Pakowane po 50 lub 100 szt. lub inne oryginalne opakowanie producenta , opakowanie winno być oznakowane minimum: nazwą wyrobu, iloscią sztuk</t>
  </si>
  <si>
    <t>5350PL1854229</t>
  </si>
  <si>
    <t>Dysk szlifierski z rzepem 125 mm, gwint M14, max obroty 12500 obr/min</t>
  </si>
  <si>
    <t>5130PL1018914</t>
  </si>
  <si>
    <t>Krążek ścierny do szlifierek mimośrodowych, samoprzylepny,  nasyp- półotwarty, spoiwo- żywica syntetyczna, ziarno- elektrokorund, podłoże- papier B/C, średnica - 150 mm, 6 otworów odpylających, fi (Ø) 10, na obwodzie fi (Ø) 80 mm, granulacja -80.  Stosowany do: farb, lakierów, szpachli, drewna. Pakowane po 50 lub 100 szt. lub inne oryginalne opakowanie producenta , opakowanie winno być oznakowane minimum: nazwą wyrobu, iloscią sztuk.</t>
  </si>
  <si>
    <t>5350PL0691170</t>
  </si>
  <si>
    <t>Krążek ścierny fi (Ø) 125 mm  STF D125/8 P100 GR/100 Granat  z ziarnem ceramicznym o ziarnistości P100 do systemu FESTOOL lub produkt równoważny o ww. parametrach stosowany do farb i lakierów oraz szpachli. Ilość otworów odpylających -  8+1.</t>
  </si>
  <si>
    <t>Krążek ścierny fi (Ø) 125 mm  STF D125/8 P120 GR/120 Granat z ziarnem ceramicznym  o ziarnistości P120 do systemu FESTOOL lub produkt równoważny o ww. parametrach stosowany do farb i lakierów oraz szpachli. Ilość otworów odpylających -  8+1.</t>
  </si>
  <si>
    <t>Krążek ścierny fi (Ø) 125 mm  STF D125/8 P150 GR/150 Granat z ziarnem ceramicznym  o ziarnistości P150 do systemu FESTOOL lub produkt równoważny o ww. parametrach stosowany do farb i lakierów oraz szpachli. Ilość otworów odpylających -  8+1.</t>
  </si>
  <si>
    <t>5345PL1944836</t>
  </si>
  <si>
    <t>Krążek ścierny fi (Ø) 125 mm  STF D125/8 P180 GR/180 Granat  z ziarnem ceramicznym  o ziarnistości P180 do systemu FESTOOL lub produkt równoważny o ww. parametrach stosowany do farb i lakierów oraz szpachli. Ilość otworów odpylających -  8+1.</t>
  </si>
  <si>
    <t>Krążek ścierny fi (Ø) 125 mm  STF D125/8 P40 GR/50 Granat z ziarnem ceramicznym o ziarnistości P40 do systemu FESTOOL lub produkt równoważny o ww. parametrach stosowany do farb i lakierów oraz szpachli. Ilość otworów odpylających -  8+1.</t>
  </si>
  <si>
    <t>5345PL1945038</t>
  </si>
  <si>
    <t>Krążek ścierny fi (Ø) 125 mm  STF D125/8 P60 GR/50 Granat  z ziarnem ceramicznym o ziarnistości P60 do systemu FESTOOL lub produkt równoważny o ww. parametrach stosowany do farb i lakierów oraz szpachli. Ilość otworów odpylających -  8+1.</t>
  </si>
  <si>
    <t>Krążek ścierny fi (Ø) 125 mm  STF D125/8 P80 GR/50 Granat  z ziarnem ceramicznym o ziarnistości P80 do systemu FESTOOL lub produkt równoważny o ww. parametrach stosowany do farb i lakierów oraz szpachli. Ilość otworów odpylających -  8+1.</t>
  </si>
  <si>
    <t>5345PL1944766</t>
  </si>
  <si>
    <t>Krążek ścierny fi (Ø) 150 mm  STF D150/48 P100 GR/100 Granat  z ziarnem ceramicznym o ziarnistości P100 do systemu FESTOOL lub produkt równoważny o ww. parametrach stosowany do farb i lakierów oraz szpachli. Ilość otworów odpylających -  48.</t>
  </si>
  <si>
    <t>Krążek ścierny fi (Ø) 150 mm  STF D150/48 P120 GR/100 Granat  z ziarnem ceramicznym o ziarnistości P120 do systemu FESTOOL lub produkt równoważny o ww. parametrach stosowany do farb i lakierów oraz szpachli. Ilość otworów odpylających -  48.</t>
  </si>
  <si>
    <t>Krążek ścierny fi (Ø) 150 mm  STF D150/48 P150 GR/100 Granat  z ziarnem ceramicznym o ziarnistości P150 do systemu FESTOOL lub produkt równoważny o ww. parametrach stosowany do farb i lakierów oraz szpachli. Ilość otworów odpylających - 48.</t>
  </si>
  <si>
    <t>Krążek ścierny fi (Ø) 150 mm  STF D150/48 P40 GR/50 Granat z ziarnem ceramicznym o ziarnistości P40 do systemu FESTOOL lub produkt równoważny o ww. parametrach stosowany do farb i lakierów oraz szpachli. Ilość otworów odpylających -  48.</t>
  </si>
  <si>
    <t>Krążek ścierny fi (Ø) 150 mm  STF D150/48 P60 GR/50 Granat  z ziarnem ceramicznym o ziarnistości P60 do systemu FESTOOL lub produkt równoważny o ww. parametrach stosowany do farb i lakierów oraz szpachli. Ilość otworów odpylających -  48.</t>
  </si>
  <si>
    <t>Krążek ścierny fi (Ø) 150 mm  STF D150/48 P80 GR/50 Granat  z ziarnem ceramicznym o ziarnistości P80 do systemu FESTOOL lub produkt równoważny o ww. parametrach stosowany do farb i lakierów oraz szpachli. Ilość otworów odpylających -  48.</t>
  </si>
  <si>
    <t xml:space="preserve">Krążek ścierny na rzep do metalu fi (Ø) 125  granulacja 100 </t>
  </si>
  <si>
    <t>5350PL1238892</t>
  </si>
  <si>
    <t xml:space="preserve">Krążek ścierny na rzep do metalu fi (Ø) 125  granulacja 120 P  </t>
  </si>
  <si>
    <t>5350PL1239265</t>
  </si>
  <si>
    <t xml:space="preserve">Krążek ścierny na rzep do metalu fi (Ø) 125  granulacja 150   </t>
  </si>
  <si>
    <t>5350PL1239272</t>
  </si>
  <si>
    <t xml:space="preserve">Krążek ścierny na rzep do metalu fi (Ø) 125 granulacja 40 </t>
  </si>
  <si>
    <t>5350PL1238880</t>
  </si>
  <si>
    <r>
      <t>Papier maskujący gładki 30 cm x 280 mb , gramatura 45 g/m</t>
    </r>
    <r>
      <rPr>
        <sz val="11"/>
        <color rgb="FF00B050"/>
        <rFont val="Arial"/>
        <family val="2"/>
        <charset val="238"/>
      </rPr>
      <t>²</t>
    </r>
    <r>
      <rPr>
        <sz val="8.25"/>
        <color rgb="FF00B050"/>
        <rFont val="Calibri"/>
        <family val="2"/>
        <charset val="238"/>
      </rPr>
      <t xml:space="preserve">. </t>
    </r>
    <r>
      <rPr>
        <sz val="11"/>
        <color rgb="FF00B050"/>
        <rFont val="Calibri"/>
        <family val="2"/>
        <charset val="238"/>
      </rPr>
      <t>Zastosowanie: do maskowania elementów przed zamalowaniem w lakierni.</t>
    </r>
  </si>
  <si>
    <t>8135PL1440336</t>
  </si>
  <si>
    <r>
      <t>Papier maskujący gładki 60 cm x 280 mb , gramatura 45 g/m</t>
    </r>
    <r>
      <rPr>
        <sz val="11"/>
        <color rgb="FF00B050"/>
        <rFont val="Arial"/>
        <family val="2"/>
        <charset val="238"/>
      </rPr>
      <t>²</t>
    </r>
    <r>
      <rPr>
        <sz val="8.25"/>
        <color rgb="FF00B050"/>
        <rFont val="Calibri"/>
        <family val="2"/>
        <charset val="238"/>
      </rPr>
      <t xml:space="preserve">. </t>
    </r>
    <r>
      <rPr>
        <sz val="11"/>
        <color rgb="FF00B050"/>
        <rFont val="Calibri"/>
        <family val="2"/>
        <charset val="238"/>
      </rPr>
      <t>Zastosowanie: do maskowania elementów przed zamalowaniem w lakierni.</t>
    </r>
  </si>
  <si>
    <t>8135PL1439969</t>
  </si>
  <si>
    <t>to samo w poz. 10</t>
  </si>
  <si>
    <t xml:space="preserve">Papier ochronny ze zintegrowaną taśmą. Taśma papierowa o wysokiej klejenia do gładkich i lekko fakturowanych powierzchni. Przeznaczony do prac malarskich i technik natryskowych. Długość rolki  20 - 30 m, szerokość 30 - 50 cm, </t>
  </si>
  <si>
    <t>Papier ścierny wodoodporny  230x280, granulacja P400</t>
  </si>
  <si>
    <t>5350PL0456689</t>
  </si>
  <si>
    <t xml:space="preserve">Papier ścierny wodoodporny 230x280-240,  wykonananie: węglik krzemu, zastosowanie: prace szlifierskie na mokro; obróbka lakieru oraz szkła;  granulacja: P240  </t>
  </si>
  <si>
    <t>5350PL0456682</t>
  </si>
  <si>
    <r>
      <t xml:space="preserve">Pas bezkońcowy do elektronarzędzi, wykonany z wytrzymałego płótna ściernego typu X, nasyp - pełny, </t>
    </r>
    <r>
      <rPr>
        <b/>
        <sz val="11"/>
        <color rgb="FF00B050"/>
        <rFont val="Calibri"/>
        <family val="2"/>
        <charset val="238"/>
        <scheme val="minor"/>
      </rPr>
      <t>elektrokorund  o ziarnistości 80,</t>
    </r>
    <r>
      <rPr>
        <sz val="11"/>
        <color rgb="FF00B050"/>
        <rFont val="Calibri"/>
        <family val="2"/>
        <charset val="238"/>
        <scheme val="minor"/>
      </rPr>
      <t xml:space="preserve"> spoiwo elektrokorundu żywica syntetyczna, forma połączenia zakładkowe F2, połączenie klejone ukośne pod kątem 75 stopni, wymiary pasa</t>
    </r>
    <r>
      <rPr>
        <b/>
        <sz val="11"/>
        <color rgb="FF00B050"/>
        <rFont val="Calibri"/>
        <family val="2"/>
        <charset val="238"/>
        <scheme val="minor"/>
      </rPr>
      <t xml:space="preserve"> 150 mm x 2000 mm.</t>
    </r>
    <r>
      <rPr>
        <sz val="11"/>
        <color rgb="FF00B050"/>
        <rFont val="Calibri"/>
        <family val="2"/>
        <charset val="238"/>
        <scheme val="minor"/>
      </rPr>
      <t xml:space="preserve"> Zastosowanie: do obróbki różnej twardości drewna i metalu. </t>
    </r>
  </si>
  <si>
    <t>5350PL0570004</t>
  </si>
  <si>
    <t>to samo poz. 17</t>
  </si>
  <si>
    <t xml:space="preserve">Płótno ścierne w arkuszach o wymiarach 230x280 mm, o granulacji P100, podłoże- płótno, ziarno- elektrokorund, spoiwo- żywica. Zastosowanie: do obróbki metalu, drewna, tworzyw sztucznych a także szlifowania farb lakierów i szpachli. </t>
  </si>
  <si>
    <t>5350PL0516584</t>
  </si>
  <si>
    <t>Ściernica trzpieniowa listkowa wykonana z pojedynczych listków płótna ściernego o granulacji P120, średnica 40 mm, szerokość 30 mm, średnica trzpienia 6 mm,  typ ziarna- elektrokorund szlachetny, obroty minimum 30 000, mocowanie wiertarką szlifierską prostą. Zastosowanie: do szlifowania metali, drewna i inych materiałów.</t>
  </si>
  <si>
    <t>5130PL1894375</t>
  </si>
  <si>
    <t>Zadanie nr 4 Wyroby przemysłu metalowego</t>
  </si>
  <si>
    <t>14600000-7</t>
  </si>
  <si>
    <r>
      <t xml:space="preserve">Blacha aluminiowa, gładka, </t>
    </r>
    <r>
      <rPr>
        <b/>
        <sz val="11"/>
        <color theme="1"/>
        <rFont val="Calibri"/>
        <family val="2"/>
        <charset val="238"/>
        <scheme val="minor"/>
      </rPr>
      <t>2x1000x2000 mm</t>
    </r>
    <r>
      <rPr>
        <sz val="11"/>
        <color theme="1"/>
        <rFont val="Calibri"/>
        <family val="2"/>
        <charset val="238"/>
        <scheme val="minor"/>
      </rPr>
      <t>, gatunek według normy PN gatunek A1, według normy EN gat. 1050A, według normy DIN AI99,5.</t>
    </r>
  </si>
  <si>
    <t>9535PL0190164</t>
  </si>
  <si>
    <t>14622000-7</t>
  </si>
  <si>
    <r>
      <t>Blacha stalowa grubość 1,0 mm,</t>
    </r>
    <r>
      <rPr>
        <b/>
        <sz val="11"/>
        <color theme="1"/>
        <rFont val="Calibri"/>
        <family val="2"/>
        <charset val="238"/>
        <scheme val="minor"/>
      </rPr>
      <t xml:space="preserve"> wymiary 2000x1000 mm,</t>
    </r>
    <r>
      <rPr>
        <sz val="11"/>
        <color theme="1"/>
        <rFont val="Calibri"/>
        <family val="2"/>
        <charset val="238"/>
        <scheme val="minor"/>
      </rPr>
      <t xml:space="preserve"> (arkusz) gatunek DC01.</t>
    </r>
  </si>
  <si>
    <t>9515PL0904537</t>
  </si>
  <si>
    <r>
      <t xml:space="preserve">Blacha stalowa, czarna, zimnowalcowa grubość </t>
    </r>
    <r>
      <rPr>
        <b/>
        <sz val="11"/>
        <color theme="1"/>
        <rFont val="Calibri"/>
        <family val="2"/>
        <charset val="238"/>
        <scheme val="minor"/>
      </rPr>
      <t>1,0 mm</t>
    </r>
    <r>
      <rPr>
        <sz val="11"/>
        <color theme="1"/>
        <rFont val="Calibri"/>
        <family val="2"/>
        <charset val="238"/>
        <scheme val="minor"/>
      </rPr>
      <t xml:space="preserve">, wymiary </t>
    </r>
    <r>
      <rPr>
        <b/>
        <sz val="11"/>
        <color theme="1"/>
        <rFont val="Calibri"/>
        <family val="2"/>
        <charset val="238"/>
        <scheme val="minor"/>
      </rPr>
      <t xml:space="preserve">2500x1250 </t>
    </r>
    <r>
      <rPr>
        <sz val="11"/>
        <color theme="1"/>
        <rFont val="Calibri"/>
        <family val="2"/>
        <charset val="238"/>
        <scheme val="minor"/>
      </rPr>
      <t>mm, gatunek DC01.</t>
    </r>
  </si>
  <si>
    <t>brak JIM o tych wymiarach szt.uszy</t>
  </si>
  <si>
    <r>
      <t xml:space="preserve">Blacha stalowa grubość </t>
    </r>
    <r>
      <rPr>
        <b/>
        <sz val="11"/>
        <color theme="1"/>
        <rFont val="Calibri"/>
        <family val="2"/>
        <charset val="238"/>
        <scheme val="minor"/>
      </rPr>
      <t>1,50 mm</t>
    </r>
    <r>
      <rPr>
        <sz val="11"/>
        <color theme="1"/>
        <rFont val="Calibri"/>
        <family val="2"/>
        <charset val="238"/>
        <scheme val="minor"/>
      </rPr>
      <t>, wymiary 2000x1000 mm, gatunek St3s, S235JR, PN-70/H-92203</t>
    </r>
  </si>
  <si>
    <t>9515PL0966357</t>
  </si>
  <si>
    <r>
      <t xml:space="preserve">Blacha stalowa grubość </t>
    </r>
    <r>
      <rPr>
        <b/>
        <sz val="11"/>
        <color theme="1"/>
        <rFont val="Calibri"/>
        <family val="2"/>
        <charset val="238"/>
        <scheme val="minor"/>
      </rPr>
      <t>2,0 mm</t>
    </r>
    <r>
      <rPr>
        <sz val="11"/>
        <color theme="1"/>
        <rFont val="Calibri"/>
        <family val="2"/>
        <charset val="238"/>
        <scheme val="minor"/>
      </rPr>
      <t xml:space="preserve">, wymiary 2000x1000 mm, gatunek St3s, S235JR, PN-70/H-92203 
(1 arkusz)                          </t>
    </r>
  </si>
  <si>
    <t>9515PL0295027</t>
  </si>
  <si>
    <r>
      <t xml:space="preserve">Blacha stalowa grubość </t>
    </r>
    <r>
      <rPr>
        <b/>
        <sz val="11"/>
        <color theme="1"/>
        <rFont val="Calibri"/>
        <family val="2"/>
        <charset val="238"/>
        <scheme val="minor"/>
      </rPr>
      <t>3,0 mm</t>
    </r>
    <r>
      <rPr>
        <sz val="11"/>
        <color theme="1"/>
        <rFont val="Calibri"/>
        <family val="2"/>
        <charset val="238"/>
        <scheme val="minor"/>
      </rPr>
      <t xml:space="preserve">, wymiary 2000x1000 mm, gatunek St3s, S235JR, PN-70/H-92203 </t>
    </r>
  </si>
  <si>
    <t xml:space="preserve"> 9515PL1465377</t>
  </si>
  <si>
    <r>
      <t xml:space="preserve">Blacha stalowa grubość </t>
    </r>
    <r>
      <rPr>
        <b/>
        <sz val="11"/>
        <color theme="1"/>
        <rFont val="Calibri"/>
        <family val="2"/>
        <charset val="238"/>
        <scheme val="minor"/>
      </rPr>
      <t>6,0 mm</t>
    </r>
    <r>
      <rPr>
        <sz val="11"/>
        <color theme="1"/>
        <rFont val="Calibri"/>
        <family val="2"/>
        <charset val="238"/>
        <scheme val="minor"/>
      </rPr>
      <t xml:space="preserve">, wymiary 2000x1000 mm,  gatunek St3s, S235JR,  PN-70/H-92203 </t>
    </r>
  </si>
  <si>
    <t>9515PL0188750</t>
  </si>
  <si>
    <t>Brzeszczot do metalu, do piły szablastej, długość 152-160 mm</t>
  </si>
  <si>
    <t>5130PL1726658</t>
  </si>
  <si>
    <t>44333000-3</t>
  </si>
  <si>
    <r>
      <rPr>
        <b/>
        <sz val="11"/>
        <color theme="1"/>
        <rFont val="Calibri"/>
        <family val="2"/>
        <charset val="238"/>
        <scheme val="minor"/>
      </rPr>
      <t>Drut wiązałkowy</t>
    </r>
    <r>
      <rPr>
        <sz val="11"/>
        <color theme="1"/>
        <rFont val="Calibri"/>
        <family val="2"/>
        <charset val="238"/>
        <scheme val="minor"/>
      </rPr>
      <t xml:space="preserve"> grubość drutu 1 mm, kolor czarny. Zastosowanie: do wiązania zbrojenia, miękki i elastycznym.</t>
    </r>
  </si>
  <si>
    <t>9505PL0890932</t>
  </si>
  <si>
    <r>
      <t xml:space="preserve">Nit P AL/FE 5X20 PN82971 PN -M/82971, </t>
    </r>
    <r>
      <rPr>
        <b/>
        <sz val="11"/>
        <color theme="1"/>
        <rFont val="Calibri"/>
        <family val="2"/>
        <charset val="238"/>
        <scheme val="minor"/>
      </rPr>
      <t>w opakowaniach 100 szt.</t>
    </r>
  </si>
  <si>
    <r>
      <t xml:space="preserve">Nit P AL/FE 5X30 PN82971, </t>
    </r>
    <r>
      <rPr>
        <b/>
        <sz val="11"/>
        <color theme="1"/>
        <rFont val="Calibri"/>
        <family val="2"/>
        <charset val="238"/>
        <scheme val="minor"/>
      </rPr>
      <t>w opakowaniach 100 szt.</t>
    </r>
  </si>
  <si>
    <r>
      <t xml:space="preserve">Nit P AL/FE 5X8 PN82971,  </t>
    </r>
    <r>
      <rPr>
        <b/>
        <sz val="11"/>
        <color theme="1"/>
        <rFont val="Calibri"/>
        <family val="2"/>
        <charset val="238"/>
        <scheme val="minor"/>
      </rPr>
      <t>w opakowaniach 100 szt.</t>
    </r>
  </si>
  <si>
    <r>
      <t xml:space="preserve">Nit zrywalny aluminiowo-stalowy </t>
    </r>
    <r>
      <rPr>
        <b/>
        <sz val="11"/>
        <color theme="1"/>
        <rFont val="Calibri"/>
        <family val="2"/>
        <charset val="238"/>
        <scheme val="minor"/>
      </rPr>
      <t>4x8 mm</t>
    </r>
    <r>
      <rPr>
        <sz val="11"/>
        <color theme="1"/>
        <rFont val="Calibri"/>
        <family val="2"/>
        <charset val="238"/>
        <scheme val="minor"/>
      </rPr>
      <t xml:space="preserve">. Zastosowanie:  do łączenia ze sobą płaskich elementów,  </t>
    </r>
    <r>
      <rPr>
        <b/>
        <sz val="11"/>
        <color theme="1"/>
        <rFont val="Calibri"/>
        <family val="2"/>
        <charset val="238"/>
        <scheme val="minor"/>
      </rPr>
      <t>w opakowaniach 100 szt.</t>
    </r>
  </si>
  <si>
    <t>5320PL1739037</t>
  </si>
  <si>
    <r>
      <t xml:space="preserve">Nit zrywalny aluminiowo-stalowy </t>
    </r>
    <r>
      <rPr>
        <b/>
        <sz val="11"/>
        <color theme="1"/>
        <rFont val="Calibri"/>
        <family val="2"/>
        <charset val="238"/>
        <scheme val="minor"/>
      </rPr>
      <t>5x16 mm.</t>
    </r>
    <r>
      <rPr>
        <sz val="11"/>
        <color theme="1"/>
        <rFont val="Calibri"/>
        <family val="2"/>
        <charset val="238"/>
        <scheme val="minor"/>
      </rPr>
      <t xml:space="preserve"> Zastosowanie:  do łączenia ze sobą płaskich elementów,  </t>
    </r>
    <r>
      <rPr>
        <b/>
        <sz val="11"/>
        <color theme="1"/>
        <rFont val="Calibri"/>
        <family val="2"/>
        <charset val="238"/>
        <scheme val="minor"/>
      </rPr>
      <t>w opakowaniach 100 szt.</t>
    </r>
  </si>
  <si>
    <t>5320PL0723635</t>
  </si>
  <si>
    <r>
      <t xml:space="preserve">Nit zrywalny, aluminiowo-stalowy </t>
    </r>
    <r>
      <rPr>
        <b/>
        <sz val="11"/>
        <color theme="1"/>
        <rFont val="Calibri"/>
        <family val="2"/>
        <charset val="238"/>
        <scheme val="minor"/>
      </rPr>
      <t>4x12,7 mm</t>
    </r>
    <r>
      <rPr>
        <sz val="11"/>
        <color theme="1"/>
        <rFont val="Calibri"/>
        <family val="2"/>
        <charset val="238"/>
        <scheme val="minor"/>
      </rPr>
      <t xml:space="preserve">,  Zastosowanie: do łączenia ze sobą płaskich elementów, </t>
    </r>
    <r>
      <rPr>
        <b/>
        <sz val="11"/>
        <color theme="1"/>
        <rFont val="Calibri"/>
        <family val="2"/>
        <charset val="238"/>
        <scheme val="minor"/>
      </rPr>
      <t>w opakowaniu</t>
    </r>
    <r>
      <rPr>
        <sz val="11"/>
        <color theme="1"/>
        <rFont val="Calibri"/>
        <family val="2"/>
        <charset val="238"/>
        <scheme val="minor"/>
      </rPr>
      <t xml:space="preserve"> </t>
    </r>
    <r>
      <rPr>
        <b/>
        <sz val="11"/>
        <color theme="1"/>
        <rFont val="Calibri"/>
        <family val="2"/>
        <charset val="238"/>
        <scheme val="minor"/>
      </rPr>
      <t xml:space="preserve">100 szt. </t>
    </r>
  </si>
  <si>
    <t>5320PL1739032</t>
  </si>
  <si>
    <r>
      <t xml:space="preserve">Nit zrywalny, aluminiowo-stalowy </t>
    </r>
    <r>
      <rPr>
        <b/>
        <sz val="11"/>
        <color theme="1"/>
        <rFont val="Calibri"/>
        <family val="2"/>
        <charset val="238"/>
        <scheme val="minor"/>
      </rPr>
      <t>5x12 mm</t>
    </r>
    <r>
      <rPr>
        <sz val="11"/>
        <color theme="1"/>
        <rFont val="Calibri"/>
        <family val="2"/>
        <charset val="238"/>
        <scheme val="minor"/>
      </rPr>
      <t xml:space="preserve">, Zastosowanie: do łączenia ze sobą płaskich elementów, </t>
    </r>
    <r>
      <rPr>
        <b/>
        <sz val="11"/>
        <color theme="1"/>
        <rFont val="Calibri"/>
        <family val="2"/>
        <charset val="238"/>
        <scheme val="minor"/>
      </rPr>
      <t xml:space="preserve"> w opakowaniu 100 szt.</t>
    </r>
  </si>
  <si>
    <t>5320PL1739041</t>
  </si>
  <si>
    <r>
      <t xml:space="preserve">Nit zrywalny, aluminiowo-stalowy </t>
    </r>
    <r>
      <rPr>
        <b/>
        <sz val="11"/>
        <color theme="1"/>
        <rFont val="Calibri"/>
        <family val="2"/>
        <charset val="238"/>
        <scheme val="minor"/>
      </rPr>
      <t>5x21 mm.</t>
    </r>
    <r>
      <rPr>
        <sz val="11"/>
        <color theme="1"/>
        <rFont val="Calibri"/>
        <family val="2"/>
        <charset val="238"/>
        <scheme val="minor"/>
      </rPr>
      <t xml:space="preserve"> Zastosowanie: do łączenia ze sobą płaskich elementów, </t>
    </r>
    <r>
      <rPr>
        <b/>
        <sz val="11"/>
        <color theme="1"/>
        <rFont val="Calibri"/>
        <family val="2"/>
        <charset val="238"/>
        <scheme val="minor"/>
      </rPr>
      <t>w opakowaniu 100 szt.</t>
    </r>
  </si>
  <si>
    <t>5320PL1740457</t>
  </si>
  <si>
    <r>
      <t xml:space="preserve">Nitonakrętka M6x16 przelotowa, z kołnierzem. Zastosowanie: do montażu elementu w grubościach blachy  (zakres nitowania):  od 0,5-3 mm, </t>
    </r>
    <r>
      <rPr>
        <b/>
        <sz val="11"/>
        <color theme="1"/>
        <rFont val="Calibri"/>
        <family val="2"/>
        <charset val="238"/>
        <scheme val="minor"/>
      </rPr>
      <t>w opakowaniu 10 szt.</t>
    </r>
  </si>
  <si>
    <t>5320PL1908801
5320PL1335182</t>
  </si>
  <si>
    <r>
      <t xml:space="preserve">Nitonakrętka M8 przelotowa, z kołnierzem. Zastosowanie: do montażu elementu w grubościach od 0,5-3 mm, </t>
    </r>
    <r>
      <rPr>
        <b/>
        <sz val="11"/>
        <color theme="1"/>
        <rFont val="Calibri"/>
        <family val="2"/>
        <charset val="238"/>
        <scheme val="minor"/>
      </rPr>
      <t xml:space="preserve">w opakowaniu 10 szt. </t>
    </r>
  </si>
  <si>
    <t>5320PL0936913</t>
  </si>
  <si>
    <t>Opaska ślimakowa ze śrubą ocynkowana 30-45                                 Obejma ślimakowa - standard
Rozmiar - zakres mocowania 30-45 mm
Szerokość taśmy - 9 mm
Łeb śruby sześciokątny - 7 mm
Materiał - stal ocynkowana W1</t>
  </si>
  <si>
    <t>5342PL1420082</t>
  </si>
  <si>
    <t>Opaska ślimakowa ze śrubą ocynkowana 40-60                                 Obejma ślimakowa - standard
Rozmiar - zakres mocowania 40-60 mm
Szerokość taśmy - 9 mm
Łeb śruby sześciokątny - 7 mm
Materiał - stal ocynkowana W1</t>
  </si>
  <si>
    <t>5342PL0274294</t>
  </si>
  <si>
    <t>Opaska ślimakowa ze śrubą ocynkowana 60-80                               Obejma ślimakowa - standard
Rozmiar - zakres mocowania 60-80 mm
Szerokość taśmy - 9 mm
Łeb śruby sześciokątny - 7 mm
Materiał - stal ocynkowana W1</t>
  </si>
  <si>
    <t>5342PL0739583</t>
  </si>
  <si>
    <t>Opaska ślimakowa ze śrubą ocynkowana 6-12                                      Obejma ślimakowa - standard
Rozmiar - zakres mocowania 6-12 mm
Szerokość taśmy - 9 mm
Łeb śruby sześciokątny - 7 mm
Materiał - stal ocynkowana W1</t>
  </si>
  <si>
    <t>5342PL0373469</t>
  </si>
  <si>
    <t>Opaska ślimakowa ze śrubą ocynkowana 80-100                                     Obejma ślimakowa - standard
Rozmiar - zakres mocowania 80-100 mm
Szerokość taśmy - 9 mm
Łeb śruby sześciokątny - 7 mm
Materiał - stal ocynkowana W1</t>
  </si>
  <si>
    <t>4730PL1262411</t>
  </si>
  <si>
    <t>Opaska ślimakowa ze śrubą ocynkowana 8-12                                  Obejma ślimakowa - standard
Rozmiar - zakres mocowania 8-12 mm
Szerokość taśmy - 9 mm
Łeb śruby sześciokątny - 7 mm
Materiał - stal ocynkowana W1</t>
  </si>
  <si>
    <t>5342PL0858707</t>
  </si>
  <si>
    <t>Opaska ślimakowa ze śrubą ocynkowana 8-16                                       Obejma ślimakowa - standard
Rozmiar - zakres mocowania 10-16 mm
Szerokość taśmy - 9 mm
Łeb śruby sześciokątny - 7 mm
Materiał - stal ocynkowana W1</t>
  </si>
  <si>
    <t>5342PL0373450</t>
  </si>
  <si>
    <t>Opaska ślimakowa ze śrubą ocynkowana 25-40                                  Obejma ślimakowa - standard
Rozmiar - zakres mocowania 25-40 mm
Szerokość taśmy - 9 mm
Łeb śruby sześciokątny - 7 mm
Materiał - stal ocynkowana W1</t>
  </si>
  <si>
    <t>5342PL0844079</t>
  </si>
  <si>
    <t>Opaska ślimakowa ze śrubą ocynkowana 12-22                                  Obejma ślimakowa - standard
Rozmiar - zakres mocowania 12-22 mm
Szerokość taśmy - 9 mm
Łeb śruby sześciokątny - 7 mm
Materiał - stal ocynkowana W1</t>
  </si>
  <si>
    <t>5342PL0274374</t>
  </si>
  <si>
    <t>Opaska ślimakowa ze śrubą ocynkowana 16-27                                 Obejma ślimakowa - standard
Rozmiar - zakres mocowania 16-27 mm
Szerokość taśmy - 9 mm
Łeb śruby sześciokątny - 7 mm
Materiał - stal ocynkowana W1</t>
  </si>
  <si>
    <t>5342PL0331914</t>
  </si>
  <si>
    <t>44330000-2</t>
  </si>
  <si>
    <t xml:space="preserve">Pręt stalowy ciągniony fi (Ø) 75;  gatunek 40H z atestem, certyfikatem stałości właściwości użytkowych, w odcinkach 3 metrowych lub pręt stalowy walcowy fi (Ø) 75, w odcinakach 3 metrowych  </t>
  </si>
  <si>
    <t>Rura stalowa czarna z szwem  fi (Ø) 17,2X2,3 3/8"  gatunek S235JR, w odcinakach 3 metrowych</t>
  </si>
  <si>
    <t>4710PL1324481</t>
  </si>
  <si>
    <t xml:space="preserve">Szczotka druciana ręczna jedno-rzędowa, wygięta, mosiężna w metalowej oprawie, rękojeś z tworzywa sztucznego.Część robocza wykonana z drutu falowanego o grubości 0,30 mm. Całkowita długość szczotki 240 mm, część robocza o długości 130 mm. Zastosowanie: do czyszczenia metalu i stali nierdzewnej, usuwania farb i rdzy. </t>
  </si>
  <si>
    <t>Szczotka druciana mosiężna, ręczna, wykonana z drewna przeznaczona do usuwania zanieczyszczeń i
rdzy. Długość całkowita 260 mm,  powierzchnia części roboczej 100x20 mm.</t>
  </si>
  <si>
    <t>5120PL1344311</t>
  </si>
  <si>
    <t>Szczotka doczołowa splątana z drutu splatanego o grubości drutu 0,5 mm. Rozmiar szczotki 65XM14  20x2,0 mm. Zastosowanie: do czyszczenia metalu, blachy, stali hartowanej, narzędzi; usuwania zanieczyszczeń przy użyciu szlifierki kątowej.</t>
  </si>
  <si>
    <t>Szczotka doczołowa druciana z drutu stalowego falowanego o rozmiarach 65XM14, mocowanie: gwint M14 (standardowa szlifierka). Średnica drutu 0,3 mm, do zamocowania we wrzecionie szlifierki o max. a prędkości obrotowej 8500 obrotów/minutę. Zastosowanie: do czyszczenia metalu, blachy, stali hartowanej, narzędzi; usuwania zanieczyszczeń przy użyciu szlifierki kątowej</t>
  </si>
  <si>
    <r>
      <t xml:space="preserve">Szczotka pędzelkowa </t>
    </r>
    <r>
      <rPr>
        <b/>
        <sz val="11"/>
        <color theme="1"/>
        <rFont val="Calibri"/>
        <family val="2"/>
        <charset val="238"/>
        <scheme val="minor"/>
      </rPr>
      <t>fi (Ø) 17</t>
    </r>
    <r>
      <rPr>
        <sz val="11"/>
        <color theme="1"/>
        <rFont val="Calibri"/>
        <family val="2"/>
        <charset val="238"/>
        <scheme val="minor"/>
      </rPr>
      <t xml:space="preserve">, z trzpieniem fi (Ø) 6mm, szczotka stalowa, do zamocowania we wrzecionie wiertarki o max. 4500 obrotów/minutę.  Zastosowanie: do usuwania zanieczyszczeń, rdzy oraz przygotowania powierzchni.  </t>
    </r>
  </si>
  <si>
    <t>5130PL0933289</t>
  </si>
  <si>
    <r>
      <t>Szczotka pędzelkowa</t>
    </r>
    <r>
      <rPr>
        <b/>
        <sz val="11"/>
        <color theme="1"/>
        <rFont val="Calibri"/>
        <family val="2"/>
        <charset val="238"/>
        <scheme val="minor"/>
      </rPr>
      <t xml:space="preserve"> fi (Ø) 24</t>
    </r>
    <r>
      <rPr>
        <sz val="11"/>
        <color theme="1"/>
        <rFont val="Calibri"/>
        <family val="2"/>
        <charset val="238"/>
        <scheme val="minor"/>
      </rPr>
      <t xml:space="preserve">, z trzpieniem fi (Ø) 6 mm, szczotka stalowa, do zamocowania we wrzecionie wiertarki o max. 4500 obrotów/minutę.  Zastosowanie: do usuwania zanieczyszczeń, rdzy oraz przygotowania powierzchni.  </t>
    </r>
  </si>
  <si>
    <t>5130PL0932364</t>
  </si>
  <si>
    <r>
      <t>Szczotka tarczowa</t>
    </r>
    <r>
      <rPr>
        <b/>
        <sz val="11"/>
        <color theme="1"/>
        <rFont val="Calibri"/>
        <family val="2"/>
        <charset val="238"/>
        <scheme val="minor"/>
      </rPr>
      <t xml:space="preserve"> fi (Ø) 40</t>
    </r>
    <r>
      <rPr>
        <sz val="11"/>
        <color theme="1"/>
        <rFont val="Calibri"/>
        <family val="2"/>
        <charset val="238"/>
        <scheme val="minor"/>
      </rPr>
      <t xml:space="preserve"> z trzpieniem (Ø) 6 mm, szczotka stalowa, do zamocowania we wrzecionie wiertarki o max. 8000 obrotów/minutę.  Zastosowanie: do usuwania zanieczyszczeń, rdzy oraz przygotowania powierzchni.  </t>
    </r>
  </si>
  <si>
    <t>5130PL1319001</t>
  </si>
  <si>
    <r>
      <t>Szczotka doczołowa</t>
    </r>
    <r>
      <rPr>
        <b/>
        <sz val="11"/>
        <color theme="1"/>
        <rFont val="Calibri"/>
        <family val="2"/>
        <charset val="238"/>
        <scheme val="minor"/>
      </rPr>
      <t xml:space="preserve"> fi (Ø) 50,</t>
    </r>
    <r>
      <rPr>
        <sz val="11"/>
        <color theme="1"/>
        <rFont val="Calibri"/>
        <family val="2"/>
        <charset val="238"/>
        <scheme val="minor"/>
      </rPr>
      <t xml:space="preserve"> z trzpieniem fi (Ø) 6mm, szczotka stalowa, zamocowania we wrzecionie wiertarki o max. 4500 obrotów/minutę.  Zastosowanie: do usuwania zanieczyszczeń, rdzy oraz przygotowania powierzchni.  </t>
    </r>
  </si>
  <si>
    <t>5130PL1412428</t>
  </si>
  <si>
    <r>
      <t xml:space="preserve">Szczotka tarczowa </t>
    </r>
    <r>
      <rPr>
        <b/>
        <sz val="11"/>
        <color theme="1"/>
        <rFont val="Calibri"/>
        <family val="2"/>
        <charset val="238"/>
        <scheme val="minor"/>
      </rPr>
      <t xml:space="preserve">fi (Ø) 50 </t>
    </r>
    <r>
      <rPr>
        <sz val="11"/>
        <color theme="1"/>
        <rFont val="Calibri"/>
        <family val="2"/>
        <charset val="238"/>
        <scheme val="minor"/>
      </rPr>
      <t xml:space="preserve">z trzpieniem (Ø) 6 mm, szczotka stalowa, do zamocowania we wrzecionie wiertarki o max. 8000 obrotów/minutę.  Zastosowanie: do usuwania zanieczyszczeń, rdzy oraz przygotowania powierzchni.  </t>
    </r>
  </si>
  <si>
    <t>5130PL1318994</t>
  </si>
  <si>
    <r>
      <t xml:space="preserve">Szczotka tarczowa </t>
    </r>
    <r>
      <rPr>
        <b/>
        <sz val="11"/>
        <color theme="1"/>
        <rFont val="Calibri"/>
        <family val="2"/>
        <charset val="238"/>
        <scheme val="minor"/>
      </rPr>
      <t>fi (Ø) 75</t>
    </r>
    <r>
      <rPr>
        <sz val="11"/>
        <color theme="1"/>
        <rFont val="Calibri"/>
        <family val="2"/>
        <charset val="238"/>
        <scheme val="minor"/>
      </rPr>
      <t xml:space="preserve"> z trzpieniem (Ø) 6 mm, szczotka stalowa, do zamocowania we wrzecionie wiertarki o max. 8000 obrotów/minutę.  Zastosowanie: do usuwania zanieczyszczeń, rdzy oraz przygotowania powierzchni.  </t>
    </r>
  </si>
  <si>
    <t>5130PL1326732</t>
  </si>
  <si>
    <r>
      <t xml:space="preserve">Tarcza do cięcia metalu </t>
    </r>
    <r>
      <rPr>
        <b/>
        <sz val="11"/>
        <color theme="1"/>
        <rFont val="Calibri"/>
        <family val="2"/>
        <charset val="238"/>
        <scheme val="minor"/>
      </rPr>
      <t xml:space="preserve">115X1X22,23 </t>
    </r>
    <r>
      <rPr>
        <sz val="11"/>
        <color theme="1"/>
        <rFont val="Calibri"/>
        <family val="2"/>
        <charset val="238"/>
        <scheme val="minor"/>
      </rPr>
      <t xml:space="preserve"> okrągła tarcza z otworem montażowym, pokryta korundem, do szlifierek kątowych. Max. 13300 obr./min., 80m/s.  </t>
    </r>
  </si>
  <si>
    <t>5130PL1871845</t>
  </si>
  <si>
    <r>
      <t xml:space="preserve">Tarcza do cięcia metalu </t>
    </r>
    <r>
      <rPr>
        <b/>
        <sz val="11"/>
        <color theme="1"/>
        <rFont val="Calibri"/>
        <family val="2"/>
        <charset val="238"/>
        <scheme val="minor"/>
      </rPr>
      <t>125X1X22,23</t>
    </r>
    <r>
      <rPr>
        <sz val="11"/>
        <color theme="1"/>
        <rFont val="Calibri"/>
        <family val="2"/>
        <charset val="238"/>
        <scheme val="minor"/>
      </rPr>
      <t>, okrągła tarcza z otworem montażowym, pokryta korundem, do szlifierek kątowych, 1225 obr/min., 80M/s.</t>
    </r>
  </si>
  <si>
    <t>5130PL1871835</t>
  </si>
  <si>
    <r>
      <t xml:space="preserve">Tarcza do cięcia metalu </t>
    </r>
    <r>
      <rPr>
        <b/>
        <sz val="11"/>
        <color theme="1"/>
        <rFont val="Calibri"/>
        <family val="2"/>
        <charset val="238"/>
        <scheme val="minor"/>
      </rPr>
      <t>125X2,5X22,23</t>
    </r>
    <r>
      <rPr>
        <sz val="11"/>
        <color theme="1"/>
        <rFont val="Calibri"/>
        <family val="2"/>
        <charset val="238"/>
        <scheme val="minor"/>
      </rPr>
      <t>, okrągła tarcza z otworem montażowym, pokryta korundem, do szlifierek kątowych, 1225 obr/min., 80M/s.</t>
    </r>
  </si>
  <si>
    <r>
      <t>Uszczelka miedziana</t>
    </r>
    <r>
      <rPr>
        <b/>
        <sz val="11"/>
        <color theme="1"/>
        <rFont val="Calibri"/>
        <family val="2"/>
        <charset val="238"/>
        <scheme val="minor"/>
      </rPr>
      <t xml:space="preserve"> 8x12x1,5, </t>
    </r>
    <r>
      <rPr>
        <sz val="11"/>
        <color theme="1"/>
        <rFont val="Calibri"/>
        <family val="2"/>
        <charset val="238"/>
        <scheme val="minor"/>
      </rPr>
      <t>średnica wewnętrzna 8 mm, średnica zewnętrzna 12 mm , grubość 1,5 mm, norma: DIN7603 A.  Zastosowanie: do przewodów hydraulicznych, wysokociśnieniowych, w przemyśle samochodowym, do naprawy maszyn.</t>
    </r>
  </si>
  <si>
    <t>5330PL1308224</t>
  </si>
  <si>
    <r>
      <t xml:space="preserve">Uszczelka miedziana </t>
    </r>
    <r>
      <rPr>
        <b/>
        <sz val="11"/>
        <color theme="1"/>
        <rFont val="Calibri"/>
        <family val="2"/>
        <charset val="238"/>
        <scheme val="minor"/>
      </rPr>
      <t xml:space="preserve">14x20x1,5, </t>
    </r>
    <r>
      <rPr>
        <sz val="11"/>
        <color theme="1"/>
        <rFont val="Calibri"/>
        <family val="2"/>
        <charset val="238"/>
        <scheme val="minor"/>
      </rPr>
      <t>średnica wewnętrzna 14 mm, średnica zewnętrzna 20 mm, grubość 1,5 mm, norma: DIN7603A. Zastosowanie:  do przewodów hydraulicznych, wysokociśnieniowych, w przemyśle samochodowym do naprawy maszyn.</t>
    </r>
  </si>
  <si>
    <t>5330PL1262520</t>
  </si>
  <si>
    <r>
      <t>Uszczelka miedziana</t>
    </r>
    <r>
      <rPr>
        <b/>
        <sz val="11"/>
        <color theme="1"/>
        <rFont val="Calibri"/>
        <family val="2"/>
        <charset val="238"/>
        <scheme val="minor"/>
      </rPr>
      <t xml:space="preserve"> 22x30x1,</t>
    </r>
    <r>
      <rPr>
        <sz val="11"/>
        <color theme="1"/>
        <rFont val="Calibri"/>
        <family val="2"/>
        <charset val="238"/>
        <scheme val="minor"/>
      </rPr>
      <t xml:space="preserve"> średnica wewnętrzna  22 mm, średnica zewnętrzna 30 mm, grubość 1 mm, norma: DIN7603 A. Zastosowanie: do przewodów hydraulicznych, wysokociśnieniowych, w przemyśle samochodowym, do naprawy maszyn.</t>
    </r>
  </si>
  <si>
    <t>5330PL1347424</t>
  </si>
  <si>
    <r>
      <t xml:space="preserve">Uszczelka miedziana </t>
    </r>
    <r>
      <rPr>
        <b/>
        <sz val="11"/>
        <color theme="1"/>
        <rFont val="Calibri"/>
        <family val="2"/>
        <charset val="238"/>
        <scheme val="minor"/>
      </rPr>
      <t>24x30x1</t>
    </r>
    <r>
      <rPr>
        <sz val="11"/>
        <color theme="1"/>
        <rFont val="Calibri"/>
        <family val="2"/>
        <charset val="238"/>
        <scheme val="minor"/>
      </rPr>
      <t xml:space="preserve"> ,średnica wewnętrzna  24 mm, średnica zewnętrzna 30 mm, grubość 1 mm, norma: DIN7603 A. Zastosowanie: do przewodów hydraulicznych, wysokociśnieniowych, w przemyśle samochodowym, do naprawy maszyn.</t>
    </r>
  </si>
  <si>
    <t>5330PL1434164</t>
  </si>
  <si>
    <r>
      <t xml:space="preserve">Uszczelka miedziana </t>
    </r>
    <r>
      <rPr>
        <b/>
        <sz val="11"/>
        <color theme="1"/>
        <rFont val="Calibri"/>
        <family val="2"/>
        <charset val="238"/>
        <scheme val="minor"/>
      </rPr>
      <t>18x24x1,5,</t>
    </r>
    <r>
      <rPr>
        <sz val="11"/>
        <color theme="1"/>
        <rFont val="Calibri"/>
        <family val="2"/>
        <charset val="238"/>
        <scheme val="minor"/>
      </rPr>
      <t xml:space="preserve"> średnica wewnętrzna  18 mm, średnica zewnętrzna 24 mm, grubość 1,5 mm, norma: DIN7603 A. Zastosowanie: do przewodów hydraulicznych, wysokociśnieniowych, w przemyśle samochodowym, do naprawy maszyn.</t>
    </r>
  </si>
  <si>
    <t>5330PL1208905</t>
  </si>
  <si>
    <t>Nit P AL/FE 2,4X6 PN82971.
Nit zrywalny rurkowy z łbem płaskim (P), aluminiowy z rdzeniem stalowym (odmiana Al/Fe), o średnicy 2,4mm i długości 6mm do łączenia elementów o grubości 2-4mm. w opakowaniu po 100 szt.</t>
  </si>
  <si>
    <t xml:space="preserve"> 5320PL1299704</t>
  </si>
  <si>
    <t>Blacha stalowa 4x1000x2000mm. Blacha stalowa w gatunku St3s, S235JR, PN-70/H92203, ogólnego stosowania</t>
  </si>
  <si>
    <t>9515PL1990449</t>
  </si>
  <si>
    <t>Drut spawalniczy MIG MAG 0,8mm Stosowany w półautomatach spawalniczych MIG MAG służący do spawania elementow stalowych. Średnica drurtu Fi 0,8</t>
  </si>
  <si>
    <t>3439PL0850990</t>
  </si>
  <si>
    <t xml:space="preserve">Kształtownik stalowy 50X30X3 gatunek ST3S.S235JR. Stal ogólnego przeznaczenia, stosowana w konstrukcjach w budowie nadwozia, ramy nośne, urzadzenia dźwigowe, pomosty </t>
  </si>
  <si>
    <t xml:space="preserve">   9520PL1364338</t>
  </si>
  <si>
    <t>Blacha aluminiowa, gładka, 3x1000x2000 mm, gatunek A1 wg EN 1050A</t>
  </si>
  <si>
    <t>9535PL0287848</t>
  </si>
  <si>
    <t xml:space="preserve">Blacha stalowa grubość 4,0 mm, wymiary 2000x1000 mm,  gatunek St3s, S235JR, PN-70/H-92203      </t>
  </si>
  <si>
    <t>9515PL0188714</t>
  </si>
  <si>
    <t>Drut spawalniczy SG2,  fi (Ø) 0,8 mm miedziowany. Zastosowanie: przeznaczony do spawania metodą MIG/MAG stali niskowęglowych konstrukcyjnych, kotłowych i okrętowych oraz drobnoziarnistych stali weglowomanganowych w osłonie gazów; w opakowaniach szpula 15 kg.</t>
  </si>
  <si>
    <t xml:space="preserve">Elektroda do spawania stali nierdzewnej E-308L-17;  średnica fi (Ø) 2,5 mm, długość 350 mm  </t>
  </si>
  <si>
    <t>3439PL1900551</t>
  </si>
  <si>
    <t>Nit aluminiowy pełny, z łbem walcowym  5x16 mm</t>
  </si>
  <si>
    <t>5320PL1482616</t>
  </si>
  <si>
    <t>Nit P AL/FE 5X20 PN82971 PN -M/82971</t>
  </si>
  <si>
    <t>5320PL1066728</t>
  </si>
  <si>
    <t>to samo co poz. 21</t>
  </si>
  <si>
    <t>Nit P AL/FE 5X30 PN82971</t>
  </si>
  <si>
    <t>5320PL1066738</t>
  </si>
  <si>
    <t>to samo co poz. 22</t>
  </si>
  <si>
    <t xml:space="preserve">Nit P AL/FE 5X8 PN82971 </t>
  </si>
  <si>
    <t>5320PL1066705</t>
  </si>
  <si>
    <t>to samo co poz. 23</t>
  </si>
  <si>
    <t xml:space="preserve">Opaska ślimakowa ze śrubą ocynkowana 10-16                    Obejma ślimakowa - Standard
Rozmiar - zakres mocowania 10-16 mm
Szerokość taśmy - 9 mm
Łeb śruby sześciokątny - 7 mm
Rodzaj materiału - stal ocynkowana W1 </t>
  </si>
  <si>
    <t>5342PL0856718</t>
  </si>
  <si>
    <t>Opaska ślimakowa ze śrubą ocynkowana 10-16, Obejma ślimakowa - Standard, Rozmiar - zakres mocowania 10-16 mm, Szerokość taśmy - 9 mm, Rodzaj materiału - stal, cynkowana W1, Łeb śruby sześciokątny - 7 mm</t>
  </si>
  <si>
    <t>5342PL0874891</t>
  </si>
  <si>
    <t xml:space="preserve">Opaska ślimakowa ze śrubą ocynkowana 35-50/9 mm </t>
  </si>
  <si>
    <t>5342PL0844053</t>
  </si>
  <si>
    <t xml:space="preserve">Opaska ślimakowa ze śrubą ocynkowana 50-70/9 mm </t>
  </si>
  <si>
    <t>5342PL0858733</t>
  </si>
  <si>
    <t>Pręt stalowy fi (Ø) 5, gatunek S235JR</t>
  </si>
  <si>
    <t>9510PL0297123</t>
  </si>
  <si>
    <t xml:space="preserve">Szczotka doczołowa fi (Ø) 100 mm, z trzpieniem fi (Ø) 6 mm, szczotka stalowa, do zamocowania we wrzecionie wiertarki o max. 4500 obrotów/minutę.  Zastosowanie: do usuwania zanieczyszczeń, rdzy oraz przygotowania powierzchni.  </t>
  </si>
  <si>
    <t>5130PL0893558</t>
  </si>
  <si>
    <t>Szczotka doczołowa splatana z drutu splatanego o grubości drutu 0,5 mm. Rozmiar szczotki 65XM14  20x2,0 mm. Zastosowanie: do czyszczenia metalu, blachy, stali hartowanej, narzędzi; usuwania zanieczyszczeń przy użyciu szlifierki kątowej.</t>
  </si>
  <si>
    <t>5130PL1986004</t>
  </si>
  <si>
    <t>było już</t>
  </si>
  <si>
    <t>Szczotka druciana ręczna jedno-rzędowa, wygięta, mosiężna w metalowej oprawie, rękojeś z tworzywa sztucznego. Zastosowanie: do metalu i stali nierdzewnej, usuwania farb i rdzy. Część robocza wykonana z drutu falowanego o grubości 0,30 mm. Całkowita długość szczotki 240 mm, część robocza o długości 130 mm.</t>
  </si>
  <si>
    <t xml:space="preserve">brak </t>
  </si>
  <si>
    <t>Zadanie nr 5 Normalia</t>
  </si>
  <si>
    <t>44531510-9</t>
  </si>
  <si>
    <r>
      <t>Blachowkręt z łbem walcowym płaskim, ocynkowany</t>
    </r>
    <r>
      <rPr>
        <b/>
        <sz val="11"/>
        <color theme="1"/>
        <rFont val="Calibri"/>
        <family val="2"/>
        <charset val="238"/>
        <scheme val="minor"/>
      </rPr>
      <t xml:space="preserve"> 4,2x25 mm,</t>
    </r>
    <r>
      <rPr>
        <sz val="11"/>
        <color theme="1"/>
        <rFont val="Calibri"/>
        <family val="2"/>
        <charset val="238"/>
        <scheme val="minor"/>
      </rPr>
      <t xml:space="preserve"> z gniazdem krzyżowym, w opakowaniu po 100 szt.</t>
    </r>
  </si>
  <si>
    <t>5305PL0891447</t>
  </si>
  <si>
    <r>
      <t xml:space="preserve">Blachowkręt z łbem walcowym wypukłym, ocynkowany </t>
    </r>
    <r>
      <rPr>
        <b/>
        <sz val="11"/>
        <color theme="1"/>
        <rFont val="Calibri"/>
        <family val="2"/>
        <charset val="238"/>
        <scheme val="minor"/>
      </rPr>
      <t>3,5x16 mm</t>
    </r>
    <r>
      <rPr>
        <sz val="11"/>
        <color theme="1"/>
        <rFont val="Calibri"/>
        <family val="2"/>
        <charset val="238"/>
        <scheme val="minor"/>
      </rPr>
      <t xml:space="preserve">, z gniazdem krzyżowym, w opakowaniu po 100 szt. </t>
    </r>
  </si>
  <si>
    <t>5305PL0313502</t>
  </si>
  <si>
    <r>
      <t>Blachowkręt z łbem walcowym wypukłym, ocynkowany</t>
    </r>
    <r>
      <rPr>
        <b/>
        <sz val="11"/>
        <color theme="1"/>
        <rFont val="Calibri"/>
        <family val="2"/>
        <charset val="238"/>
        <scheme val="minor"/>
      </rPr>
      <t xml:space="preserve"> 4,8x19 mm</t>
    </r>
    <r>
      <rPr>
        <sz val="11"/>
        <color theme="1"/>
        <rFont val="Calibri"/>
        <family val="2"/>
        <charset val="238"/>
        <scheme val="minor"/>
      </rPr>
      <t xml:space="preserve">, z gniazdem krzyżowym, w opakowaniu po 100 szt. </t>
    </r>
  </si>
  <si>
    <t>5305PL1739760</t>
  </si>
  <si>
    <r>
      <t xml:space="preserve">Blachowkręt z łbem walcowym wypukłym, ocynkowany </t>
    </r>
    <r>
      <rPr>
        <b/>
        <sz val="11"/>
        <color theme="1"/>
        <rFont val="Calibri"/>
        <family val="2"/>
        <charset val="238"/>
        <scheme val="minor"/>
      </rPr>
      <t>4,8x32 mm</t>
    </r>
    <r>
      <rPr>
        <sz val="11"/>
        <color theme="1"/>
        <rFont val="Calibri"/>
        <family val="2"/>
        <charset val="238"/>
        <scheme val="minor"/>
      </rPr>
      <t xml:space="preserve">, z gniazdem krzyżowym, w opakowaniu po 100 szt. </t>
    </r>
  </si>
  <si>
    <t>5305PL1249753</t>
  </si>
  <si>
    <r>
      <t xml:space="preserve">Blachowkręt z łbem walcowym wypukłym, samowiercący, ocynkowany </t>
    </r>
    <r>
      <rPr>
        <b/>
        <sz val="11"/>
        <color theme="1"/>
        <rFont val="Calibri"/>
        <family val="2"/>
        <charset val="238"/>
        <scheme val="minor"/>
      </rPr>
      <t>4,8x19 mm</t>
    </r>
    <r>
      <rPr>
        <sz val="11"/>
        <color theme="1"/>
        <rFont val="Calibri"/>
        <family val="2"/>
        <charset val="238"/>
        <scheme val="minor"/>
      </rPr>
      <t>, z gniazdem krzyżowym, w opakowaniu po 100 szt.</t>
    </r>
  </si>
  <si>
    <r>
      <t xml:space="preserve">Nakrętka samokontrująca (samohamowna) wkładką poliamidową (wkładka zabezpiecza przed odkręceniem się nakrętki)  </t>
    </r>
    <r>
      <rPr>
        <b/>
        <sz val="11"/>
        <color theme="1"/>
        <rFont val="Calibri"/>
        <family val="2"/>
        <charset val="238"/>
        <scheme val="minor"/>
      </rPr>
      <t>M 12</t>
    </r>
    <r>
      <rPr>
        <sz val="11"/>
        <color theme="1"/>
        <rFont val="Calibri"/>
        <family val="2"/>
        <charset val="238"/>
        <scheme val="minor"/>
      </rPr>
      <t>, stal klasy 8.8 powłoka: ocynk,  gwint metryczny prawy, norma: DIN 985,  PN-82175 , ISO- 10511</t>
    </r>
  </si>
  <si>
    <t>5310PL1078964</t>
  </si>
  <si>
    <r>
      <t xml:space="preserve">Nakrętka samokontrująca (samohamowna) wkładką poliamidową (wkładka zabezpiecza przed odkręceniem się nakrętki) </t>
    </r>
    <r>
      <rPr>
        <b/>
        <sz val="11"/>
        <color theme="1"/>
        <rFont val="Calibri"/>
        <family val="2"/>
        <charset val="238"/>
        <scheme val="minor"/>
      </rPr>
      <t>M 6</t>
    </r>
    <r>
      <rPr>
        <sz val="11"/>
        <color theme="1"/>
        <rFont val="Calibri"/>
        <family val="2"/>
        <charset val="238"/>
        <scheme val="minor"/>
      </rPr>
      <t xml:space="preserve">, stal klasy 8, powłoka: ocynk galwaniczny,  gwint metryczny prawy, norma: DIN 985,  PN-82175 , ISO- 10511. </t>
    </r>
  </si>
  <si>
    <t>5310Pl1235086</t>
  </si>
  <si>
    <r>
      <t xml:space="preserve">Nakrętka samokontrująca (samohamowna) wkładką poliamidową (wkładka zabezpiecza przed odkręceniem się nakrętki) </t>
    </r>
    <r>
      <rPr>
        <b/>
        <sz val="11"/>
        <color theme="1"/>
        <rFont val="Calibri"/>
        <family val="2"/>
        <charset val="238"/>
        <scheme val="minor"/>
      </rPr>
      <t>M5</t>
    </r>
    <r>
      <rPr>
        <sz val="11"/>
        <color theme="1"/>
        <rFont val="Calibri"/>
        <family val="2"/>
        <charset val="238"/>
        <scheme val="minor"/>
      </rPr>
      <t xml:space="preserve">, stal klasy 8, powłoka: ocynk galwaniczny,  gwint metryczny prawy, norma: DIN 985,  PN-82175 , ISO- 10511. </t>
    </r>
  </si>
  <si>
    <t>5310Pl1078995</t>
  </si>
  <si>
    <r>
      <t xml:space="preserve">Nakrętka samokontrująca (samohamowna) z wkładką poliamidową (wkładka zabezpiecza przed odkręceniem się nakrętki) </t>
    </r>
    <r>
      <rPr>
        <b/>
        <sz val="11"/>
        <color theme="1"/>
        <rFont val="Calibri"/>
        <family val="2"/>
        <charset val="238"/>
        <scheme val="minor"/>
      </rPr>
      <t>M 10</t>
    </r>
    <r>
      <rPr>
        <sz val="11"/>
        <color theme="1"/>
        <rFont val="Calibri"/>
        <family val="2"/>
        <charset val="238"/>
        <scheme val="minor"/>
      </rPr>
      <t xml:space="preserve">, stal klasy 8, powłoka: ocynk galwaniczny,  gwint metryczny prawy, norma: DIN 985,  PN-82175 , ISO- 10511. </t>
    </r>
  </si>
  <si>
    <t>5310PL1235125</t>
  </si>
  <si>
    <r>
      <t xml:space="preserve">Nakrętka samokontrująca (samohamowna) z wkładką poliamidową (wkładka zabezpiecza przed odkręceniem się nakrętki) </t>
    </r>
    <r>
      <rPr>
        <b/>
        <sz val="11"/>
        <color theme="1"/>
        <rFont val="Calibri"/>
        <family val="2"/>
        <charset val="238"/>
        <scheme val="minor"/>
      </rPr>
      <t>M 8</t>
    </r>
    <r>
      <rPr>
        <sz val="11"/>
        <color theme="1"/>
        <rFont val="Calibri"/>
        <family val="2"/>
        <charset val="238"/>
        <scheme val="minor"/>
      </rPr>
      <t xml:space="preserve">, stal klasy 8, powłoka: ocynk galwaniczny,  gwint metryczny prawy, norma: DIN 985,  PN-82175 , ISO- 10511.  </t>
    </r>
  </si>
  <si>
    <t>5310PL1078989</t>
  </si>
  <si>
    <r>
      <t xml:space="preserve">Nakrętka samokontrująca </t>
    </r>
    <r>
      <rPr>
        <b/>
        <sz val="11"/>
        <color theme="1"/>
        <rFont val="Calibri"/>
        <family val="2"/>
        <charset val="238"/>
        <scheme val="minor"/>
      </rPr>
      <t>M10x1,25 mm</t>
    </r>
    <r>
      <rPr>
        <sz val="11"/>
        <color theme="1"/>
        <rFont val="Calibri"/>
        <family val="2"/>
        <charset val="238"/>
        <scheme val="minor"/>
      </rPr>
      <t xml:space="preserve">, stal ocynkowana, norma: DIN 985,  PN-82175 , ISO- 10511.  </t>
    </r>
  </si>
  <si>
    <r>
      <t xml:space="preserve">Nakrętka samokontrująca </t>
    </r>
    <r>
      <rPr>
        <b/>
        <sz val="11"/>
        <color theme="1"/>
        <rFont val="Calibri"/>
        <family val="2"/>
        <charset val="238"/>
        <scheme val="minor"/>
      </rPr>
      <t>M14x1,5 mm</t>
    </r>
    <r>
      <rPr>
        <sz val="11"/>
        <color theme="1"/>
        <rFont val="Calibri"/>
        <family val="2"/>
        <charset val="238"/>
        <scheme val="minor"/>
      </rPr>
      <t xml:space="preserve">, stal ocynkowana, norma: DIN 985,  PN-82175 , ISO- 10511.  </t>
    </r>
  </si>
  <si>
    <r>
      <t>Nakrętka samokontrująca</t>
    </r>
    <r>
      <rPr>
        <b/>
        <sz val="11"/>
        <color theme="1"/>
        <rFont val="Calibri"/>
        <family val="2"/>
        <charset val="238"/>
        <scheme val="minor"/>
      </rPr>
      <t xml:space="preserve"> M8x1 mm</t>
    </r>
    <r>
      <rPr>
        <sz val="11"/>
        <color theme="1"/>
        <rFont val="Calibri"/>
        <family val="2"/>
        <charset val="238"/>
        <scheme val="minor"/>
      </rPr>
      <t xml:space="preserve">, stal ocynkowana,  pod klucz 13 mm, norma: DIN 985,  PN-82175 , ISO- 10511.  </t>
    </r>
  </si>
  <si>
    <t>5310PL1773852</t>
  </si>
  <si>
    <r>
      <t>Nakrętka sześciokątna</t>
    </r>
    <r>
      <rPr>
        <b/>
        <sz val="11"/>
        <color theme="1"/>
        <rFont val="Calibri"/>
        <family val="2"/>
        <charset val="238"/>
        <scheme val="minor"/>
      </rPr>
      <t xml:space="preserve"> M10</t>
    </r>
    <r>
      <rPr>
        <sz val="11"/>
        <color theme="1"/>
        <rFont val="Calibri"/>
        <family val="2"/>
        <charset val="238"/>
        <scheme val="minor"/>
      </rPr>
      <t xml:space="preserve">- 8-B ocynkowana klasa PN-86/M-82144 </t>
    </r>
  </si>
  <si>
    <t>5310PL0384308</t>
  </si>
  <si>
    <r>
      <t xml:space="preserve">Nakrętka sześciokątna </t>
    </r>
    <r>
      <rPr>
        <b/>
        <sz val="11"/>
        <color theme="1"/>
        <rFont val="Calibri"/>
        <family val="2"/>
        <charset val="238"/>
        <scheme val="minor"/>
      </rPr>
      <t>M12</t>
    </r>
    <r>
      <rPr>
        <sz val="11"/>
        <color theme="1"/>
        <rFont val="Calibri"/>
        <family val="2"/>
        <charset val="238"/>
        <scheme val="minor"/>
      </rPr>
      <t>, stal ocynkowana klasa 8.8</t>
    </r>
  </si>
  <si>
    <t>5310PL1235035</t>
  </si>
  <si>
    <r>
      <t xml:space="preserve">Nakrętka sześciokątna </t>
    </r>
    <r>
      <rPr>
        <b/>
        <sz val="11"/>
        <color theme="1"/>
        <rFont val="Calibri"/>
        <family val="2"/>
        <charset val="238"/>
        <scheme val="minor"/>
      </rPr>
      <t>M6</t>
    </r>
    <r>
      <rPr>
        <sz val="11"/>
        <color theme="1"/>
        <rFont val="Calibri"/>
        <family val="2"/>
        <charset val="238"/>
        <scheme val="minor"/>
      </rPr>
      <t>, stal ocynkowana klasa 8.8</t>
    </r>
  </si>
  <si>
    <t>5310Pl0637365</t>
  </si>
  <si>
    <r>
      <t xml:space="preserve">Nakrętka sześciokątna </t>
    </r>
    <r>
      <rPr>
        <b/>
        <sz val="11"/>
        <color theme="1"/>
        <rFont val="Calibri"/>
        <family val="2"/>
        <charset val="238"/>
        <scheme val="minor"/>
      </rPr>
      <t>M8</t>
    </r>
    <r>
      <rPr>
        <sz val="11"/>
        <color theme="1"/>
        <rFont val="Calibri"/>
        <family val="2"/>
        <charset val="238"/>
        <scheme val="minor"/>
      </rPr>
      <t>, stal ocynkowana klasa 8.8</t>
    </r>
  </si>
  <si>
    <t>5310Pl1349885</t>
  </si>
  <si>
    <r>
      <t xml:space="preserve">Nakrętka sześciokątna </t>
    </r>
    <r>
      <rPr>
        <b/>
        <sz val="11"/>
        <color theme="1"/>
        <rFont val="Calibri"/>
        <family val="2"/>
        <charset val="238"/>
        <scheme val="minor"/>
      </rPr>
      <t>M8x1</t>
    </r>
    <r>
      <rPr>
        <sz val="11"/>
        <color theme="1"/>
        <rFont val="Calibri"/>
        <family val="2"/>
        <charset val="238"/>
        <scheme val="minor"/>
      </rPr>
      <t>, stal ocynkowana klasa 10,9</t>
    </r>
  </si>
  <si>
    <r>
      <t xml:space="preserve">Nakrętka sześciokątna z kołnierzem o średnicy 7 mm </t>
    </r>
    <r>
      <rPr>
        <b/>
        <sz val="11"/>
        <color theme="1"/>
        <rFont val="Calibri"/>
        <family val="2"/>
        <charset val="238"/>
        <scheme val="minor"/>
      </rPr>
      <t>M4</t>
    </r>
    <r>
      <rPr>
        <sz val="11"/>
        <color theme="1"/>
        <rFont val="Calibri"/>
        <family val="2"/>
        <charset val="238"/>
        <scheme val="minor"/>
      </rPr>
      <t>, stal ocynkowana materiał A2, DIN 6923J.</t>
    </r>
  </si>
  <si>
    <r>
      <t>Nakrętka sześciokątna z kołnierzem o średnicy 10 mm</t>
    </r>
    <r>
      <rPr>
        <b/>
        <sz val="11"/>
        <color theme="1"/>
        <rFont val="Calibri"/>
        <family val="2"/>
        <charset val="238"/>
        <scheme val="minor"/>
      </rPr>
      <t xml:space="preserve"> M6</t>
    </r>
    <r>
      <rPr>
        <sz val="11"/>
        <color theme="1"/>
        <rFont val="Calibri"/>
        <family val="2"/>
        <charset val="238"/>
        <scheme val="minor"/>
      </rPr>
      <t>, stal ocynkowana materiał A2, DIN 6923J.</t>
    </r>
  </si>
  <si>
    <t>5310PL1838978</t>
  </si>
  <si>
    <r>
      <t xml:space="preserve">Nakrętka sześciokątna z kołnierzem o średnicy 13 mm </t>
    </r>
    <r>
      <rPr>
        <b/>
        <sz val="11"/>
        <color theme="1"/>
        <rFont val="Calibri"/>
        <family val="2"/>
        <charset val="238"/>
        <scheme val="minor"/>
      </rPr>
      <t>M8,</t>
    </r>
    <r>
      <rPr>
        <sz val="11"/>
        <color theme="1"/>
        <rFont val="Calibri"/>
        <family val="2"/>
        <charset val="238"/>
        <scheme val="minor"/>
      </rPr>
      <t xml:space="preserve"> stal ocynkowana materiał A2, DIN 6923J.</t>
    </r>
  </si>
  <si>
    <r>
      <t xml:space="preserve">Nakrętka sześciokątna z kołnierzem o średnicy 21,8 mm </t>
    </r>
    <r>
      <rPr>
        <b/>
        <sz val="11"/>
        <color theme="1"/>
        <rFont val="Calibri"/>
        <family val="2"/>
        <charset val="238"/>
        <scheme val="minor"/>
      </rPr>
      <t>M10</t>
    </r>
    <r>
      <rPr>
        <sz val="11"/>
        <color theme="1"/>
        <rFont val="Calibri"/>
        <family val="2"/>
        <charset val="238"/>
        <scheme val="minor"/>
      </rPr>
      <t>, stal ocynkowana materiał A2, DIN 6923J.</t>
    </r>
  </si>
  <si>
    <r>
      <t xml:space="preserve">Nakrętka sześciokątna z kołnierzem o średnicy 26 mm </t>
    </r>
    <r>
      <rPr>
        <b/>
        <sz val="11"/>
        <color theme="1"/>
        <rFont val="Calibri"/>
        <family val="2"/>
        <charset val="238"/>
        <scheme val="minor"/>
      </rPr>
      <t>M12</t>
    </r>
    <r>
      <rPr>
        <sz val="11"/>
        <color theme="1"/>
        <rFont val="Calibri"/>
        <family val="2"/>
        <charset val="238"/>
        <scheme val="minor"/>
      </rPr>
      <t>, stal ocynkowana materiał A2, DIN 6923J.</t>
    </r>
  </si>
  <si>
    <r>
      <t xml:space="preserve">Nakrętka niska </t>
    </r>
    <r>
      <rPr>
        <b/>
        <sz val="11"/>
        <color theme="1"/>
        <rFont val="Calibri"/>
        <family val="2"/>
        <charset val="238"/>
        <scheme val="minor"/>
      </rPr>
      <t>M14</t>
    </r>
    <r>
      <rPr>
        <sz val="11"/>
        <color theme="1"/>
        <rFont val="Calibri"/>
        <family val="2"/>
        <charset val="238"/>
        <scheme val="minor"/>
      </rPr>
      <t>x1,5-06-B, stal ocynkowana</t>
    </r>
  </si>
  <si>
    <r>
      <t xml:space="preserve">Opaska kablowa zaciskowa plastikowa szerokość 4,8 mm, długość 200 mm, </t>
    </r>
    <r>
      <rPr>
        <b/>
        <sz val="11"/>
        <color theme="1"/>
        <rFont val="Calibri"/>
        <family val="2"/>
        <charset val="238"/>
        <scheme val="minor"/>
      </rPr>
      <t>w opakowaniu 100 szt.</t>
    </r>
  </si>
  <si>
    <t>5975PL1223460</t>
  </si>
  <si>
    <r>
      <t xml:space="preserve">Opaska taśmowa plastikowa, czarna, </t>
    </r>
    <r>
      <rPr>
        <b/>
        <sz val="11"/>
        <color theme="1"/>
        <rFont val="Calibri"/>
        <family val="2"/>
        <charset val="238"/>
        <scheme val="minor"/>
      </rPr>
      <t>200x2,5 mm,</t>
    </r>
    <r>
      <rPr>
        <sz val="11"/>
        <color theme="1"/>
        <rFont val="Calibri"/>
        <family val="2"/>
        <charset val="238"/>
        <scheme val="minor"/>
      </rPr>
      <t xml:space="preserve"> </t>
    </r>
    <r>
      <rPr>
        <u/>
        <sz val="11"/>
        <color theme="1"/>
        <rFont val="Calibri"/>
        <family val="2"/>
        <charset val="238"/>
        <scheme val="minor"/>
      </rPr>
      <t>w opakowaniu 100 szt.</t>
    </r>
  </si>
  <si>
    <t>5975PL1292740</t>
  </si>
  <si>
    <r>
      <t xml:space="preserve">Opaska taśmowa plastikowa, czarna, </t>
    </r>
    <r>
      <rPr>
        <b/>
        <sz val="11"/>
        <color theme="1"/>
        <rFont val="Calibri"/>
        <family val="2"/>
        <charset val="238"/>
        <scheme val="minor"/>
      </rPr>
      <t>300x4,8 mm,</t>
    </r>
    <r>
      <rPr>
        <sz val="11"/>
        <color theme="1"/>
        <rFont val="Calibri"/>
        <family val="2"/>
        <charset val="238"/>
        <scheme val="minor"/>
      </rPr>
      <t xml:space="preserve"> </t>
    </r>
    <r>
      <rPr>
        <u/>
        <sz val="11"/>
        <color theme="1"/>
        <rFont val="Calibri"/>
        <family val="2"/>
        <charset val="238"/>
        <scheme val="minor"/>
      </rPr>
      <t>w opakowaniu 100 szt.</t>
    </r>
  </si>
  <si>
    <t>5975PL1908632</t>
  </si>
  <si>
    <r>
      <t xml:space="preserve">Opaska taśmowa plastikowa, czarna, </t>
    </r>
    <r>
      <rPr>
        <b/>
        <sz val="11"/>
        <color theme="1"/>
        <rFont val="Calibri"/>
        <family val="2"/>
        <charset val="238"/>
        <scheme val="minor"/>
      </rPr>
      <t>760x88 mm</t>
    </r>
    <r>
      <rPr>
        <sz val="11"/>
        <color theme="1"/>
        <rFont val="Calibri"/>
        <family val="2"/>
        <charset val="238"/>
        <scheme val="minor"/>
      </rPr>
      <t>,</t>
    </r>
    <r>
      <rPr>
        <u/>
        <sz val="11"/>
        <color theme="1"/>
        <rFont val="Calibri"/>
        <family val="2"/>
        <charset val="238"/>
        <scheme val="minor"/>
      </rPr>
      <t xml:space="preserve"> w opakowaniu 100 szt.</t>
    </r>
  </si>
  <si>
    <t>5975PL1908636</t>
  </si>
  <si>
    <r>
      <t xml:space="preserve">Podkładka zwykła, okrągła ocynkowana </t>
    </r>
    <r>
      <rPr>
        <b/>
        <sz val="11"/>
        <color theme="1"/>
        <rFont val="Calibri"/>
        <family val="2"/>
        <charset val="238"/>
        <scheme val="minor"/>
      </rPr>
      <t>M 12</t>
    </r>
    <r>
      <rPr>
        <sz val="11"/>
        <color theme="1"/>
        <rFont val="Calibri"/>
        <family val="2"/>
        <charset val="238"/>
        <scheme val="minor"/>
      </rPr>
      <t>, wymiary: średnica zewnętrzna 24 mm, średnica wewnętrzna 13 mm, grubość 2,5 mm,</t>
    </r>
  </si>
  <si>
    <t>5310PL1445627</t>
  </si>
  <si>
    <r>
      <t xml:space="preserve">Podkadka zwykła, okrągła ocynkowana </t>
    </r>
    <r>
      <rPr>
        <b/>
        <sz val="11"/>
        <color theme="1"/>
        <rFont val="Calibri"/>
        <family val="2"/>
        <charset val="238"/>
        <scheme val="minor"/>
      </rPr>
      <t xml:space="preserve">M 16, </t>
    </r>
    <r>
      <rPr>
        <sz val="11"/>
        <color theme="1"/>
        <rFont val="Calibri"/>
        <family val="2"/>
        <charset val="238"/>
        <scheme val="minor"/>
      </rPr>
      <t>wymiary: średnica zewnętrzna 28 mm, średnica wewnętrzna 17,5 mm, grubość 3 mm,</t>
    </r>
  </si>
  <si>
    <t>5310PL1396582</t>
  </si>
  <si>
    <r>
      <t xml:space="preserve">Podkadka zwykła, okrągła, ocynkowana </t>
    </r>
    <r>
      <rPr>
        <b/>
        <sz val="11"/>
        <color theme="1"/>
        <rFont val="Calibri"/>
        <family val="2"/>
        <charset val="238"/>
        <scheme val="minor"/>
      </rPr>
      <t>M 10</t>
    </r>
    <r>
      <rPr>
        <sz val="11"/>
        <color theme="1"/>
        <rFont val="Calibri"/>
        <family val="2"/>
        <charset val="238"/>
        <scheme val="minor"/>
      </rPr>
      <t>, wymiary: średnica zewnętrzna 20 mm, śrędnica wewnętrzna 10,5 mm, grubość: 2 mm,</t>
    </r>
  </si>
  <si>
    <t>Podkładka metalowa ocynkowana 10,5x30x1,5mm</t>
  </si>
  <si>
    <t>5310PL1661881</t>
  </si>
  <si>
    <t>Podkładka metalowa ocynkowana 8,4x25x1,5mm</t>
  </si>
  <si>
    <t>Podkładka metalowa ocynkowana 8,4x30x1,5mm</t>
  </si>
  <si>
    <t>5310PL1661872</t>
  </si>
  <si>
    <r>
      <t xml:space="preserve">Podkładka </t>
    </r>
    <r>
      <rPr>
        <b/>
        <sz val="11"/>
        <color theme="1"/>
        <rFont val="Calibri"/>
        <family val="2"/>
        <charset val="238"/>
        <scheme val="minor"/>
      </rPr>
      <t>M5</t>
    </r>
    <r>
      <rPr>
        <sz val="11"/>
        <color theme="1"/>
        <rFont val="Calibri"/>
        <family val="2"/>
        <charset val="238"/>
        <scheme val="minor"/>
      </rPr>
      <t>, średnica wewnętrzna 5,5 mm, średnica zewnętrzna 10 mm, grubość 1 mm, ocynkowana</t>
    </r>
  </si>
  <si>
    <t>5310PL0637986</t>
  </si>
  <si>
    <r>
      <t xml:space="preserve">Podkładka okrągła sprężysta </t>
    </r>
    <r>
      <rPr>
        <b/>
        <sz val="11"/>
        <color theme="1"/>
        <rFont val="Calibri"/>
        <family val="2"/>
        <charset val="238"/>
        <scheme val="minor"/>
      </rPr>
      <t>M8</t>
    </r>
    <r>
      <rPr>
        <sz val="11"/>
        <color theme="1"/>
        <rFont val="Calibri"/>
        <family val="2"/>
        <charset val="238"/>
        <scheme val="minor"/>
      </rPr>
      <t>, średnica wewnętrzna 8,1 mm, średnica zewnętrzna 14,8 mm, grubość 2 mm, stal ocynkowana</t>
    </r>
  </si>
  <si>
    <t>5310PL0637997</t>
  </si>
  <si>
    <t>Podkładka okrągła, średnica wewnętrzna 8,4 mm, średnica zewnętrzna 16 mm, grubość 1,6 mm, stal ocynkowana</t>
  </si>
  <si>
    <t>5310PL0848456</t>
  </si>
  <si>
    <r>
      <t xml:space="preserve">Podkładka sprężynowa </t>
    </r>
    <r>
      <rPr>
        <b/>
        <sz val="11"/>
        <color theme="1"/>
        <rFont val="Calibri"/>
        <family val="2"/>
        <charset val="238"/>
        <scheme val="minor"/>
      </rPr>
      <t>Ø 12,2 mm</t>
    </r>
    <r>
      <rPr>
        <sz val="11"/>
        <color theme="1"/>
        <rFont val="Calibri"/>
        <family val="2"/>
        <charset val="238"/>
        <scheme val="minor"/>
      </rPr>
      <t>, ocynkowana, średnica wewnętrzna 12,2 mm, średnica zewnętrzna 21,1 mm, grubość  2,5 mm</t>
    </r>
  </si>
  <si>
    <t>5310PL0956893</t>
  </si>
  <si>
    <r>
      <t xml:space="preserve">Podkładka sprężynowa </t>
    </r>
    <r>
      <rPr>
        <b/>
        <sz val="11"/>
        <color theme="1"/>
        <rFont val="Calibri"/>
        <family val="2"/>
        <charset val="238"/>
        <scheme val="minor"/>
      </rPr>
      <t>Ø 14,2 mm</t>
    </r>
    <r>
      <rPr>
        <sz val="11"/>
        <color theme="1"/>
        <rFont val="Calibri"/>
        <family val="2"/>
        <charset val="238"/>
        <scheme val="minor"/>
      </rPr>
      <t>, ocynkowana, średnica wewnętrzna 14,2 mm, średnica zewnetrzna 21,7 mm, grubość: 3,0 mm</t>
    </r>
  </si>
  <si>
    <t>5310PL0638097</t>
  </si>
  <si>
    <r>
      <t xml:space="preserve">Podkładka sprężynowa </t>
    </r>
    <r>
      <rPr>
        <b/>
        <sz val="11"/>
        <color theme="1"/>
        <rFont val="Calibri"/>
        <family val="2"/>
        <charset val="238"/>
        <scheme val="minor"/>
      </rPr>
      <t>Ø 10,2 mm</t>
    </r>
    <r>
      <rPr>
        <sz val="11"/>
        <color theme="1"/>
        <rFont val="Calibri"/>
        <family val="2"/>
        <charset val="238"/>
        <scheme val="minor"/>
      </rPr>
      <t>, ocynkowana, średnica wewnetrzna 10,2 mm, średnica zewnętrzna 16,02 mm, grubość 2,5 mm, DIN 127B, PN M-82008</t>
    </r>
  </si>
  <si>
    <t>5310PL0932675</t>
  </si>
  <si>
    <r>
      <t xml:space="preserve">Podkładka okrągła, ocynkowana, poszerzana </t>
    </r>
    <r>
      <rPr>
        <b/>
        <sz val="11"/>
        <color theme="1"/>
        <rFont val="Calibri"/>
        <family val="2"/>
        <charset val="238"/>
        <scheme val="minor"/>
      </rPr>
      <t xml:space="preserve">M5 </t>
    </r>
    <r>
      <rPr>
        <sz val="11"/>
        <color theme="1"/>
        <rFont val="Calibri"/>
        <family val="2"/>
        <charset val="238"/>
        <scheme val="minor"/>
      </rPr>
      <t>wymiary: średnica zewnętrzna 15 mm, średnica wewnętrzna 5,3 mm, grubość 1,2mm,stal nierdzewna INOX A2-70. DIN 9021.</t>
    </r>
  </si>
  <si>
    <t>5310PL1445744</t>
  </si>
  <si>
    <r>
      <t>Podkładka okrągła, ocynkowana, poszerzana</t>
    </r>
    <r>
      <rPr>
        <b/>
        <sz val="11"/>
        <color theme="1"/>
        <rFont val="Calibri"/>
        <family val="2"/>
        <charset val="238"/>
        <scheme val="minor"/>
      </rPr>
      <t xml:space="preserve"> M6</t>
    </r>
    <r>
      <rPr>
        <sz val="11"/>
        <color theme="1"/>
        <rFont val="Calibri"/>
        <family val="2"/>
        <charset val="238"/>
        <scheme val="minor"/>
      </rPr>
      <t xml:space="preserve"> wymiary: średnica zewnętrzna 18 mm, średnica wewnętrzna 6,4 mm, grubość 1,6mm,stal nierdzewna INOX A2-70. DIN 9021.</t>
    </r>
  </si>
  <si>
    <t>5310PL1403367</t>
  </si>
  <si>
    <r>
      <t>Podkładka okrągła, ocynkowana, poszerzana</t>
    </r>
    <r>
      <rPr>
        <b/>
        <sz val="11"/>
        <color theme="1"/>
        <rFont val="Calibri"/>
        <family val="2"/>
        <charset val="238"/>
        <scheme val="minor"/>
      </rPr>
      <t xml:space="preserve"> M8 </t>
    </r>
    <r>
      <rPr>
        <sz val="11"/>
        <color theme="1"/>
        <rFont val="Calibri"/>
        <family val="2"/>
        <charset val="238"/>
        <scheme val="minor"/>
      </rPr>
      <t>wymiary: średnica zewnętrzna 24 mm, średnica wewnętrzna 8,4 mm, grubość 2mm, stal nierdzewna INOX A2-70. DIN 9021.</t>
    </r>
  </si>
  <si>
    <t>5310PL1403392</t>
  </si>
  <si>
    <r>
      <t xml:space="preserve">Podkładka okrągła, ocynkowana, poszerzana </t>
    </r>
    <r>
      <rPr>
        <b/>
        <sz val="11"/>
        <color theme="1"/>
        <rFont val="Calibri"/>
        <family val="2"/>
        <charset val="238"/>
        <scheme val="minor"/>
      </rPr>
      <t>M10</t>
    </r>
    <r>
      <rPr>
        <sz val="11"/>
        <color theme="1"/>
        <rFont val="Calibri"/>
        <family val="2"/>
        <charset val="238"/>
        <scheme val="minor"/>
      </rPr>
      <t xml:space="preserve"> wymiary: średnica zewnętrzna 30 mm, średnica wewnętrzna 10,5 mm, grubość 2,5 mm, stal nierdzewna INOX A2-70. DIN 9021.</t>
    </r>
  </si>
  <si>
    <t xml:space="preserve"> 5310PL1619923</t>
  </si>
  <si>
    <r>
      <t xml:space="preserve">Podkładka okrągła, ocynkowana, poszerzana </t>
    </r>
    <r>
      <rPr>
        <b/>
        <sz val="11"/>
        <color theme="1"/>
        <rFont val="Calibri"/>
        <family val="2"/>
        <charset val="238"/>
        <scheme val="minor"/>
      </rPr>
      <t xml:space="preserve">M12 </t>
    </r>
    <r>
      <rPr>
        <sz val="11"/>
        <color theme="1"/>
        <rFont val="Calibri"/>
        <family val="2"/>
        <charset val="238"/>
        <scheme val="minor"/>
      </rPr>
      <t>wymiary: średnica zewnętrzna 37 mm, średnica wewnętrzna 13 mm, grubość 3mm, stal nierdzewna INOX A2-70. DIN 9021.</t>
    </r>
  </si>
  <si>
    <r>
      <t xml:space="preserve">Podkładka okrągła, ocynkowana, powiększona dwa razy </t>
    </r>
    <r>
      <rPr>
        <b/>
        <sz val="11"/>
        <color theme="1"/>
        <rFont val="Calibri"/>
        <family val="2"/>
        <charset val="238"/>
        <scheme val="minor"/>
      </rPr>
      <t>M5</t>
    </r>
    <r>
      <rPr>
        <sz val="11"/>
        <color theme="1"/>
        <rFont val="Calibri"/>
        <family val="2"/>
        <charset val="238"/>
        <scheme val="minor"/>
      </rPr>
      <t xml:space="preserve"> wymiary: średnica zewnętrzna 18 mm, średnica wewnętrzna 5,5 mm, grubość 2mm,stal nierdzewna INOX A2-70. DIN 440.</t>
    </r>
  </si>
  <si>
    <r>
      <t xml:space="preserve">Podkładka okrągła, ocynkowana, powiększona dwa razy </t>
    </r>
    <r>
      <rPr>
        <b/>
        <sz val="11"/>
        <color theme="1"/>
        <rFont val="Calibri"/>
        <family val="2"/>
        <charset val="238"/>
        <scheme val="minor"/>
      </rPr>
      <t>M6</t>
    </r>
    <r>
      <rPr>
        <sz val="11"/>
        <color theme="1"/>
        <rFont val="Calibri"/>
        <family val="2"/>
        <charset val="238"/>
        <scheme val="minor"/>
      </rPr>
      <t xml:space="preserve"> wymiary: średnica zewnętrzna 22 mm, średnica wewnętrzna 6,6 mm, grubość 2mm,stal nierdzewna INOX A2-70. DIN 440.</t>
    </r>
  </si>
  <si>
    <r>
      <t xml:space="preserve">Podkładka okrągła, ocynkowana, powiększona dwa razy </t>
    </r>
    <r>
      <rPr>
        <b/>
        <sz val="11"/>
        <color theme="1"/>
        <rFont val="Calibri"/>
        <family val="2"/>
        <charset val="238"/>
        <scheme val="minor"/>
      </rPr>
      <t>M8</t>
    </r>
    <r>
      <rPr>
        <sz val="11"/>
        <color theme="1"/>
        <rFont val="Calibri"/>
        <family val="2"/>
        <charset val="238"/>
        <scheme val="minor"/>
      </rPr>
      <t xml:space="preserve"> wymiary: średnica zewnętrzna 28 mm, średnica wewnętrzna 9 mm, grubość 3mm, stal nierdzewna INOX A2-70. DIN 440.</t>
    </r>
  </si>
  <si>
    <r>
      <t>Podkładka okrągła, ocynkowana, powiększona dwa razy</t>
    </r>
    <r>
      <rPr>
        <b/>
        <sz val="11"/>
        <color theme="1"/>
        <rFont val="Calibri"/>
        <family val="2"/>
        <charset val="238"/>
        <scheme val="minor"/>
      </rPr>
      <t xml:space="preserve"> M10</t>
    </r>
    <r>
      <rPr>
        <sz val="11"/>
        <color theme="1"/>
        <rFont val="Calibri"/>
        <family val="2"/>
        <charset val="238"/>
        <scheme val="minor"/>
      </rPr>
      <t xml:space="preserve"> wymiary: średnica zewnętrzna 34 mm, średnica wewnętrzna 11 mm, grubość 3 mm, stal nierdzewna INOX A2-70. DIN 440.</t>
    </r>
  </si>
  <si>
    <r>
      <t xml:space="preserve">Podkładka okrągła, ocynkowana, powiększona dwa razy </t>
    </r>
    <r>
      <rPr>
        <b/>
        <sz val="11"/>
        <color theme="1"/>
        <rFont val="Calibri"/>
        <family val="2"/>
        <charset val="238"/>
        <scheme val="minor"/>
      </rPr>
      <t>M12</t>
    </r>
    <r>
      <rPr>
        <sz val="11"/>
        <color theme="1"/>
        <rFont val="Calibri"/>
        <family val="2"/>
        <charset val="238"/>
        <scheme val="minor"/>
      </rPr>
      <t xml:space="preserve"> wymiary: średnica zewnętrzna 44 mm, średnica wewnętrzna 13,5 mm, grubość 4mm, stal nierdzewna INOX A2-70. DIN 440.</t>
    </r>
  </si>
  <si>
    <t>Smarowniczka M10x1mm, 90°, ocynkowana, Stal.M86003</t>
  </si>
  <si>
    <t>4730PL0910448</t>
  </si>
  <si>
    <r>
      <t xml:space="preserve">Śruba dwustronna średniodokładna o długości części wkręcanej 1,25d  </t>
    </r>
    <r>
      <rPr>
        <b/>
        <sz val="11"/>
        <color theme="1"/>
        <rFont val="Calibri"/>
        <family val="2"/>
        <charset val="238"/>
        <scheme val="minor"/>
      </rPr>
      <t>M10x25</t>
    </r>
    <r>
      <rPr>
        <sz val="11"/>
        <color theme="1"/>
        <rFont val="Calibri"/>
        <family val="2"/>
        <charset val="238"/>
        <scheme val="minor"/>
      </rPr>
      <t>-8.8, stal ocynkowana</t>
    </r>
  </si>
  <si>
    <t>5307PL0330617</t>
  </si>
  <si>
    <r>
      <t xml:space="preserve">Śruba dwustronna średniodokładna o długości części wkręcanej 1,25d  </t>
    </r>
    <r>
      <rPr>
        <b/>
        <sz val="11"/>
        <color theme="1"/>
        <rFont val="Calibri"/>
        <family val="2"/>
        <charset val="238"/>
        <scheme val="minor"/>
      </rPr>
      <t>M8x25</t>
    </r>
    <r>
      <rPr>
        <sz val="11"/>
        <color theme="1"/>
        <rFont val="Calibri"/>
        <family val="2"/>
        <charset val="238"/>
        <scheme val="minor"/>
      </rPr>
      <t>-8.8, stal ocynkowana</t>
    </r>
  </si>
  <si>
    <r>
      <t xml:space="preserve">Śruba dwustronna średniodokładna o długości części wkręcanej 1,25d  </t>
    </r>
    <r>
      <rPr>
        <b/>
        <sz val="11"/>
        <color theme="1"/>
        <rFont val="Calibri"/>
        <family val="2"/>
        <charset val="238"/>
        <scheme val="minor"/>
      </rPr>
      <t>M8x60</t>
    </r>
    <r>
      <rPr>
        <sz val="11"/>
        <color theme="1"/>
        <rFont val="Calibri"/>
        <family val="2"/>
        <charset val="238"/>
        <scheme val="minor"/>
      </rPr>
      <t>-8.8, stal ocynkowana</t>
    </r>
  </si>
  <si>
    <r>
      <t xml:space="preserve">Śruba z gwintem na całej długości </t>
    </r>
    <r>
      <rPr>
        <b/>
        <sz val="11"/>
        <color theme="1"/>
        <rFont val="Calibri"/>
        <family val="2"/>
        <charset val="238"/>
        <scheme val="minor"/>
      </rPr>
      <t>M14x1,5</t>
    </r>
    <r>
      <rPr>
        <sz val="11"/>
        <color theme="1"/>
        <rFont val="Calibri"/>
        <family val="2"/>
        <charset val="238"/>
        <scheme val="minor"/>
      </rPr>
      <t>x30-8.8-B, stal ocynkowana</t>
    </r>
  </si>
  <si>
    <t>5305PL0305139</t>
  </si>
  <si>
    <r>
      <t xml:space="preserve">Śruba z gwintem na części trzpienia </t>
    </r>
    <r>
      <rPr>
        <b/>
        <sz val="11"/>
        <color theme="1"/>
        <rFont val="Calibri"/>
        <family val="2"/>
        <charset val="238"/>
        <scheme val="minor"/>
      </rPr>
      <t>M8x50</t>
    </r>
    <r>
      <rPr>
        <sz val="11"/>
        <color theme="1"/>
        <rFont val="Calibri"/>
        <family val="2"/>
        <charset val="238"/>
        <scheme val="minor"/>
      </rPr>
      <t>-8.8-B, stal ocynkowana DIN 931</t>
    </r>
  </si>
  <si>
    <t>5305PL0247574</t>
  </si>
  <si>
    <r>
      <t xml:space="preserve">Śruba z łbem sześciokątnym </t>
    </r>
    <r>
      <rPr>
        <b/>
        <sz val="11"/>
        <color theme="1"/>
        <rFont val="Calibri"/>
        <family val="2"/>
        <charset val="238"/>
        <scheme val="minor"/>
      </rPr>
      <t>M6X12</t>
    </r>
    <r>
      <rPr>
        <sz val="11"/>
        <color theme="1"/>
        <rFont val="Calibri"/>
        <family val="2"/>
        <charset val="238"/>
        <scheme val="minor"/>
      </rPr>
      <t xml:space="preserve"> A2, gwint na całej długości trzpienia, materiał: stal nierdzewna A2 -304 (1.4301), norma: DIN933, PN 82105, ISO4017.</t>
    </r>
  </si>
  <si>
    <r>
      <t xml:space="preserve">Śruba z łbem sześciokątnym, ocynkowana </t>
    </r>
    <r>
      <rPr>
        <b/>
        <sz val="11"/>
        <color theme="1"/>
        <rFont val="Calibri"/>
        <family val="2"/>
        <charset val="238"/>
        <scheme val="minor"/>
      </rPr>
      <t>10x25</t>
    </r>
    <r>
      <rPr>
        <sz val="11"/>
        <color theme="1"/>
        <rFont val="Calibri"/>
        <family val="2"/>
        <charset val="238"/>
        <scheme val="minor"/>
      </rPr>
      <t>, kl.8,8, gwint na całej długości trzpienia, norma: DIN 933, PN-82105.</t>
    </r>
  </si>
  <si>
    <r>
      <t xml:space="preserve">Śruba z łbem sześciokątnym, ocynkowana </t>
    </r>
    <r>
      <rPr>
        <b/>
        <sz val="11"/>
        <color theme="1"/>
        <rFont val="Calibri"/>
        <family val="2"/>
        <charset val="238"/>
        <scheme val="minor"/>
      </rPr>
      <t>12x40</t>
    </r>
    <r>
      <rPr>
        <sz val="11"/>
        <color theme="1"/>
        <rFont val="Calibri"/>
        <family val="2"/>
        <charset val="238"/>
        <scheme val="minor"/>
      </rPr>
      <t>, kl.8,8, gwint na całej długości trzpienia, norma: DIN 933, PN-82105.</t>
    </r>
  </si>
  <si>
    <r>
      <t xml:space="preserve">Śruba z łbem sześciokątnym, ocynkowana </t>
    </r>
    <r>
      <rPr>
        <b/>
        <sz val="11"/>
        <color theme="1"/>
        <rFont val="Calibri"/>
        <family val="2"/>
        <charset val="238"/>
        <scheme val="minor"/>
      </rPr>
      <t>8x12</t>
    </r>
    <r>
      <rPr>
        <sz val="11"/>
        <color theme="1"/>
        <rFont val="Calibri"/>
        <family val="2"/>
        <charset val="238"/>
        <scheme val="minor"/>
      </rPr>
      <t>, kl. 8,8, gwint na całej długości trzpienia, norma: DIN 933, PN-82105.</t>
    </r>
  </si>
  <si>
    <r>
      <t xml:space="preserve">Śruba z łbem sześciokątnym, z gwintem na całej długości, ocynkowana </t>
    </r>
    <r>
      <rPr>
        <b/>
        <sz val="11"/>
        <color theme="1"/>
        <rFont val="Calibri"/>
        <family val="2"/>
        <charset val="238"/>
        <scheme val="minor"/>
      </rPr>
      <t xml:space="preserve">M10x30 </t>
    </r>
    <r>
      <rPr>
        <sz val="11"/>
        <color theme="1"/>
        <rFont val="Calibri"/>
        <family val="2"/>
        <charset val="238"/>
        <scheme val="minor"/>
      </rPr>
      <t>klasa 8.8</t>
    </r>
  </si>
  <si>
    <t>5305PL1331780</t>
  </si>
  <si>
    <r>
      <t xml:space="preserve">Śruba z łbem sześciokątnym, z gwintem na całej długości, ocynkowana </t>
    </r>
    <r>
      <rPr>
        <b/>
        <sz val="11"/>
        <color theme="1"/>
        <rFont val="Calibri"/>
        <family val="2"/>
        <charset val="238"/>
        <scheme val="minor"/>
      </rPr>
      <t>M10x60</t>
    </r>
    <r>
      <rPr>
        <sz val="11"/>
        <color theme="1"/>
        <rFont val="Calibri"/>
        <family val="2"/>
        <charset val="238"/>
        <scheme val="minor"/>
      </rPr>
      <t xml:space="preserve"> klasa 8.8</t>
    </r>
  </si>
  <si>
    <t>5306PL1876244</t>
  </si>
  <si>
    <r>
      <t xml:space="preserve">Śruba z łbem sześciokątnym, z gwintem na całej długości, ocynkowana </t>
    </r>
    <r>
      <rPr>
        <b/>
        <sz val="11"/>
        <color theme="1"/>
        <rFont val="Calibri"/>
        <family val="2"/>
        <charset val="238"/>
        <scheme val="minor"/>
      </rPr>
      <t xml:space="preserve">M4x35 </t>
    </r>
    <r>
      <rPr>
        <sz val="11"/>
        <color theme="1"/>
        <rFont val="Calibri"/>
        <family val="2"/>
        <charset val="238"/>
        <scheme val="minor"/>
      </rPr>
      <t>klasa 8.8</t>
    </r>
  </si>
  <si>
    <t>5305PL1981041</t>
  </si>
  <si>
    <r>
      <t xml:space="preserve">Śruba z łbem sześciokątnym, z gwintem na całej długości, ocynkowana </t>
    </r>
    <r>
      <rPr>
        <b/>
        <sz val="11"/>
        <color theme="1"/>
        <rFont val="Calibri"/>
        <family val="2"/>
        <charset val="238"/>
        <scheme val="minor"/>
      </rPr>
      <t xml:space="preserve">M5x16 </t>
    </r>
    <r>
      <rPr>
        <sz val="11"/>
        <color theme="1"/>
        <rFont val="Calibri"/>
        <family val="2"/>
        <charset val="238"/>
        <scheme val="minor"/>
      </rPr>
      <t>klasa 5.8</t>
    </r>
  </si>
  <si>
    <t>5305PL1445790</t>
  </si>
  <si>
    <r>
      <t xml:space="preserve">Śruba z łbem sześciokątnym </t>
    </r>
    <r>
      <rPr>
        <b/>
        <sz val="11"/>
        <color theme="1"/>
        <rFont val="Calibri"/>
        <family val="2"/>
        <charset val="238"/>
        <scheme val="minor"/>
      </rPr>
      <t>M5X16</t>
    </r>
    <r>
      <rPr>
        <sz val="11"/>
        <color theme="1"/>
        <rFont val="Calibri"/>
        <family val="2"/>
        <charset val="238"/>
        <scheme val="minor"/>
      </rPr>
      <t xml:space="preserve"> A2, z gwintem na całej długości trzpienia, materiał stal nierdzewna A2 -304 (1.4301), norma: DIN933, PN 82105, ISO4017.</t>
    </r>
  </si>
  <si>
    <r>
      <t>Śruba z łbem sześciokątnym, z gwintem na całej długości, ocynkowana</t>
    </r>
    <r>
      <rPr>
        <b/>
        <sz val="11"/>
        <color theme="1"/>
        <rFont val="Calibri"/>
        <family val="2"/>
        <charset val="238"/>
        <scheme val="minor"/>
      </rPr>
      <t xml:space="preserve"> M6x10 </t>
    </r>
    <r>
      <rPr>
        <sz val="11"/>
        <color theme="1"/>
        <rFont val="Calibri"/>
        <family val="2"/>
        <charset val="238"/>
        <scheme val="minor"/>
      </rPr>
      <t>klasa 8.8</t>
    </r>
  </si>
  <si>
    <t>5305PL0732135</t>
  </si>
  <si>
    <r>
      <t xml:space="preserve">Śruba z łbem sześciokątnym, z gwintem na całej długości, ocynkowana </t>
    </r>
    <r>
      <rPr>
        <b/>
        <sz val="11"/>
        <color theme="1"/>
        <rFont val="Calibri"/>
        <family val="2"/>
        <charset val="238"/>
        <scheme val="minor"/>
      </rPr>
      <t xml:space="preserve">M6x35 </t>
    </r>
    <r>
      <rPr>
        <sz val="11"/>
        <color theme="1"/>
        <rFont val="Calibri"/>
        <family val="2"/>
        <charset val="238"/>
        <scheme val="minor"/>
      </rPr>
      <t>klasa 8.8</t>
    </r>
  </si>
  <si>
    <t>5305PL0901568</t>
  </si>
  <si>
    <r>
      <t xml:space="preserve">Śruba z łbem sześciokątnym, z gwintem na całej długości, ocynkowana </t>
    </r>
    <r>
      <rPr>
        <b/>
        <sz val="11"/>
        <color theme="1"/>
        <rFont val="Calibri"/>
        <family val="2"/>
        <charset val="238"/>
        <scheme val="minor"/>
      </rPr>
      <t>M6x45</t>
    </r>
    <r>
      <rPr>
        <sz val="11"/>
        <color theme="1"/>
        <rFont val="Calibri"/>
        <family val="2"/>
        <charset val="238"/>
        <scheme val="minor"/>
      </rPr>
      <t xml:space="preserve"> klasa 8.8</t>
    </r>
  </si>
  <si>
    <t>5306PL1551528</t>
  </si>
  <si>
    <r>
      <t xml:space="preserve">Śruba z łbem sześciokątnym, z gwintem na całej długości, ocynkowana </t>
    </r>
    <r>
      <rPr>
        <b/>
        <sz val="11"/>
        <color theme="1"/>
        <rFont val="Calibri"/>
        <family val="2"/>
        <charset val="238"/>
        <scheme val="minor"/>
      </rPr>
      <t xml:space="preserve">M8x100 </t>
    </r>
    <r>
      <rPr>
        <sz val="11"/>
        <color theme="1"/>
        <rFont val="Calibri"/>
        <family val="2"/>
        <charset val="238"/>
        <scheme val="minor"/>
      </rPr>
      <t>klasa 8.8</t>
    </r>
  </si>
  <si>
    <t>5305Pl1079172</t>
  </si>
  <si>
    <r>
      <t>Śruba z łbem sześciokątnym, z gwintem na całej długości, ocynkowana</t>
    </r>
    <r>
      <rPr>
        <b/>
        <sz val="11"/>
        <color theme="1"/>
        <rFont val="Calibri"/>
        <family val="2"/>
        <charset val="238"/>
        <scheme val="minor"/>
      </rPr>
      <t xml:space="preserve"> M8x16 </t>
    </r>
    <r>
      <rPr>
        <sz val="11"/>
        <color theme="1"/>
        <rFont val="Calibri"/>
        <family val="2"/>
        <charset val="238"/>
        <scheme val="minor"/>
      </rPr>
      <t>klasa 8.8</t>
    </r>
  </si>
  <si>
    <t>5305PL1449698</t>
  </si>
  <si>
    <r>
      <t xml:space="preserve">Śruba z łbem sześciokątnym, z gwintem na całej długości, ocynkowana </t>
    </r>
    <r>
      <rPr>
        <b/>
        <sz val="11"/>
        <color theme="1"/>
        <rFont val="Calibri"/>
        <family val="2"/>
        <charset val="238"/>
        <scheme val="minor"/>
      </rPr>
      <t xml:space="preserve">M8x25 </t>
    </r>
    <r>
      <rPr>
        <sz val="11"/>
        <color theme="1"/>
        <rFont val="Calibri"/>
        <family val="2"/>
        <charset val="238"/>
        <scheme val="minor"/>
      </rPr>
      <t>klasa 8.8</t>
    </r>
  </si>
  <si>
    <t>5305PL1480570</t>
  </si>
  <si>
    <r>
      <t xml:space="preserve">Śruba z łbem sześciokątnym, z gwintem na całej długości, ocynkowana </t>
    </r>
    <r>
      <rPr>
        <b/>
        <sz val="11"/>
        <color theme="1"/>
        <rFont val="Calibri"/>
        <family val="2"/>
        <charset val="238"/>
        <scheme val="minor"/>
      </rPr>
      <t xml:space="preserve">M8x65 </t>
    </r>
    <r>
      <rPr>
        <sz val="11"/>
        <color theme="1"/>
        <rFont val="Calibri"/>
        <family val="2"/>
        <charset val="238"/>
        <scheme val="minor"/>
      </rPr>
      <t>klasa 8.8</t>
    </r>
  </si>
  <si>
    <t>5305Pl1313918</t>
  </si>
  <si>
    <r>
      <t xml:space="preserve">Śruba z łbem szęścikokątnym, zmniejszonym, z gwintem na całej długości, ocynkowana </t>
    </r>
    <r>
      <rPr>
        <b/>
        <sz val="11"/>
        <color theme="1"/>
        <rFont val="Calibri"/>
        <family val="2"/>
        <charset val="238"/>
        <scheme val="minor"/>
      </rPr>
      <t>M10x45</t>
    </r>
    <r>
      <rPr>
        <sz val="11"/>
        <color theme="1"/>
        <rFont val="Calibri"/>
        <family val="2"/>
        <charset val="238"/>
        <scheme val="minor"/>
      </rPr>
      <t xml:space="preserve"> klasa 8.8</t>
    </r>
  </si>
  <si>
    <t>5306PL1757477</t>
  </si>
  <si>
    <t>Śruba z łbem walcowym, imbus z gwintem na całej długości, ocynkowana M10x30 klasa 8.8</t>
  </si>
  <si>
    <r>
      <t xml:space="preserve">Śruba z łbem zmniejszonym, gwint na całej długości trzpienia </t>
    </r>
    <r>
      <rPr>
        <b/>
        <sz val="11"/>
        <color theme="1"/>
        <rFont val="Calibri"/>
        <family val="2"/>
        <charset val="238"/>
        <scheme val="minor"/>
      </rPr>
      <t xml:space="preserve"> M10x30</t>
    </r>
    <r>
      <rPr>
        <sz val="11"/>
        <color theme="1"/>
        <rFont val="Calibri"/>
        <family val="2"/>
        <charset val="238"/>
        <scheme val="minor"/>
      </rPr>
      <t>-P-8.8-B z otworem we łbie śruby</t>
    </r>
  </si>
  <si>
    <r>
      <t xml:space="preserve">Śruba z łbem zmniejszonym, gwint na części trzpienia </t>
    </r>
    <r>
      <rPr>
        <b/>
        <sz val="11"/>
        <color theme="1"/>
        <rFont val="Calibri"/>
        <family val="2"/>
        <charset val="238"/>
        <scheme val="minor"/>
      </rPr>
      <t>M12x55</t>
    </r>
    <r>
      <rPr>
        <sz val="11"/>
        <color theme="1"/>
        <rFont val="Calibri"/>
        <family val="2"/>
        <charset val="238"/>
        <scheme val="minor"/>
      </rPr>
      <t xml:space="preserve">-8.8-B </t>
    </r>
  </si>
  <si>
    <t>5306PL1569472</t>
  </si>
  <si>
    <r>
      <t>Śruba dwustronna średniodokładna o długości części wkręcanej 2d  M8-M8x</t>
    </r>
    <r>
      <rPr>
        <b/>
        <sz val="11"/>
        <color theme="1"/>
        <rFont val="Calibri"/>
        <family val="2"/>
        <charset val="238"/>
        <scheme val="minor"/>
      </rPr>
      <t>1x25</t>
    </r>
    <r>
      <rPr>
        <sz val="11"/>
        <color theme="1"/>
        <rFont val="Calibri"/>
        <family val="2"/>
        <charset val="238"/>
        <scheme val="minor"/>
      </rPr>
      <t>-8.8</t>
    </r>
  </si>
  <si>
    <r>
      <t>Śruba dwustronna średniodokładna o długości części wkręcanej 2d  M8-M8x</t>
    </r>
    <r>
      <rPr>
        <b/>
        <sz val="11"/>
        <color theme="1"/>
        <rFont val="Calibri"/>
        <family val="2"/>
        <charset val="238"/>
        <scheme val="minor"/>
      </rPr>
      <t>1x60</t>
    </r>
    <r>
      <rPr>
        <sz val="11"/>
        <color theme="1"/>
        <rFont val="Calibri"/>
        <family val="2"/>
        <charset val="238"/>
        <scheme val="minor"/>
      </rPr>
      <t>-8.8</t>
    </r>
  </si>
  <si>
    <r>
      <t>Śruba dwustronna średniodokładna o długości części wkręcanej 2d  M10-M10x</t>
    </r>
    <r>
      <rPr>
        <b/>
        <sz val="11"/>
        <color theme="1"/>
        <rFont val="Calibri"/>
        <family val="2"/>
        <charset val="238"/>
        <scheme val="minor"/>
      </rPr>
      <t>1x40</t>
    </r>
    <r>
      <rPr>
        <sz val="11"/>
        <color theme="1"/>
        <rFont val="Calibri"/>
        <family val="2"/>
        <charset val="238"/>
        <scheme val="minor"/>
      </rPr>
      <t>-8.8</t>
    </r>
  </si>
  <si>
    <t>5307PL0985276</t>
  </si>
  <si>
    <r>
      <t xml:space="preserve">Śruba </t>
    </r>
    <r>
      <rPr>
        <b/>
        <sz val="11"/>
        <color theme="1"/>
        <rFont val="Calibri"/>
        <family val="2"/>
        <charset val="238"/>
        <scheme val="minor"/>
      </rPr>
      <t>M12x120</t>
    </r>
    <r>
      <rPr>
        <sz val="11"/>
        <color theme="1"/>
        <rFont val="Calibri"/>
        <family val="2"/>
        <charset val="238"/>
        <scheme val="minor"/>
      </rPr>
      <t xml:space="preserve"> klasa 8.8 z łbem sześciokątnym, z gwintem na całej długości, ocynkowana</t>
    </r>
  </si>
  <si>
    <t>5305PL0877829</t>
  </si>
  <si>
    <r>
      <t xml:space="preserve">Śruba </t>
    </r>
    <r>
      <rPr>
        <b/>
        <sz val="11"/>
        <color theme="1"/>
        <rFont val="Calibri"/>
        <family val="2"/>
        <charset val="238"/>
        <scheme val="minor"/>
      </rPr>
      <t>M10x120</t>
    </r>
    <r>
      <rPr>
        <sz val="11"/>
        <color theme="1"/>
        <rFont val="Calibri"/>
        <family val="2"/>
        <charset val="238"/>
        <scheme val="minor"/>
      </rPr>
      <t xml:space="preserve"> klasa 8.8 z łbem sześciokątnym, z gwintem na części długości, ocynkowana</t>
    </r>
  </si>
  <si>
    <t>5305PL1264741</t>
  </si>
  <si>
    <t xml:space="preserve">44316400-2 </t>
  </si>
  <si>
    <r>
      <t>Tuleja do końcówek paliwowych</t>
    </r>
    <r>
      <rPr>
        <b/>
        <sz val="11"/>
        <color theme="1"/>
        <rFont val="Calibri"/>
        <family val="2"/>
        <charset val="238"/>
        <scheme val="minor"/>
      </rPr>
      <t xml:space="preserve"> fi (Ø) 15</t>
    </r>
    <r>
      <rPr>
        <sz val="11"/>
        <color theme="1"/>
        <rFont val="Calibri"/>
        <family val="2"/>
        <charset val="238"/>
        <scheme val="minor"/>
      </rPr>
      <t xml:space="preserve"> Z-PAL TULEJA 15</t>
    </r>
  </si>
  <si>
    <r>
      <t>Tuleja do końcówek paliwowych</t>
    </r>
    <r>
      <rPr>
        <b/>
        <sz val="11"/>
        <color theme="1"/>
        <rFont val="Calibri"/>
        <family val="2"/>
        <charset val="238"/>
        <scheme val="minor"/>
      </rPr>
      <t xml:space="preserve"> fi (Ø) 17</t>
    </r>
    <r>
      <rPr>
        <sz val="11"/>
        <color theme="1"/>
        <rFont val="Calibri"/>
        <family val="2"/>
        <charset val="238"/>
        <scheme val="minor"/>
      </rPr>
      <t xml:space="preserve"> Z-PAL TULEJA 17</t>
    </r>
  </si>
  <si>
    <r>
      <t xml:space="preserve">Tuleja do końcówek paliwowych </t>
    </r>
    <r>
      <rPr>
        <b/>
        <sz val="11"/>
        <color theme="1"/>
        <rFont val="Calibri"/>
        <family val="2"/>
        <charset val="238"/>
        <scheme val="minor"/>
      </rPr>
      <t xml:space="preserve">fi (Ø) 19 </t>
    </r>
    <r>
      <rPr>
        <sz val="11"/>
        <color theme="1"/>
        <rFont val="Calibri"/>
        <family val="2"/>
        <charset val="238"/>
        <scheme val="minor"/>
      </rPr>
      <t>Z-PAL TULEJA 19</t>
    </r>
  </si>
  <si>
    <r>
      <t xml:space="preserve">Wkręt podkładowy samowiercący </t>
    </r>
    <r>
      <rPr>
        <b/>
        <sz val="11"/>
        <color theme="1"/>
        <rFont val="Calibri"/>
        <family val="2"/>
        <charset val="238"/>
        <scheme val="minor"/>
      </rPr>
      <t>4,2X13</t>
    </r>
    <r>
      <rPr>
        <sz val="11"/>
        <color theme="1"/>
        <rFont val="Calibri"/>
        <family val="2"/>
        <charset val="238"/>
        <scheme val="minor"/>
      </rPr>
      <t xml:space="preserve">, ogólnego przeznaczenia o głębokości wiercenia od 0,9-3,0 mm ocynkowany </t>
    </r>
  </si>
  <si>
    <t>5305PL1313873</t>
  </si>
  <si>
    <r>
      <t xml:space="preserve">Wkręt podkładowy samowiercący </t>
    </r>
    <r>
      <rPr>
        <b/>
        <sz val="11"/>
        <color theme="1"/>
        <rFont val="Calibri"/>
        <family val="2"/>
        <charset val="238"/>
        <scheme val="minor"/>
      </rPr>
      <t>4,2X19,</t>
    </r>
    <r>
      <rPr>
        <sz val="11"/>
        <color theme="1"/>
        <rFont val="Calibri"/>
        <family val="2"/>
        <charset val="238"/>
        <scheme val="minor"/>
      </rPr>
      <t xml:space="preserve"> ogólnego przeznaczenia o głębokości wiercenia od 0,9-3,0 mm ocynkowany, nacięcie  krzyżakowe</t>
    </r>
  </si>
  <si>
    <t>5305PL1076953</t>
  </si>
  <si>
    <r>
      <t xml:space="preserve">Wkręt podkładowy samowiercący </t>
    </r>
    <r>
      <rPr>
        <b/>
        <sz val="11"/>
        <color theme="1"/>
        <rFont val="Calibri"/>
        <family val="2"/>
        <charset val="238"/>
        <scheme val="minor"/>
      </rPr>
      <t>4,2X25,</t>
    </r>
    <r>
      <rPr>
        <sz val="11"/>
        <color theme="1"/>
        <rFont val="Calibri"/>
        <family val="2"/>
        <charset val="238"/>
        <scheme val="minor"/>
      </rPr>
      <t xml:space="preserve"> ogólnego przeznaczenia o głębokości wiercenia od 0,9-3,0mm ocynkowany, nacięcie  krzyżakowe</t>
    </r>
  </si>
  <si>
    <t>5305PL1243895</t>
  </si>
  <si>
    <r>
      <t xml:space="preserve">Wkręt samowiercący z łbem płaskim, ze skrzydełkami FHD, </t>
    </r>
    <r>
      <rPr>
        <b/>
        <sz val="11"/>
        <color theme="1"/>
        <rFont val="Calibri"/>
        <family val="2"/>
        <charset val="238"/>
        <scheme val="minor"/>
      </rPr>
      <t>4,8 mm x 16 mm</t>
    </r>
    <r>
      <rPr>
        <sz val="11"/>
        <color theme="1"/>
        <rFont val="Calibri"/>
        <family val="2"/>
        <charset val="238"/>
        <scheme val="minor"/>
      </rPr>
      <t>, na końcówkę z gniazdem krzyżowym PH2, stal ocynkowana. Zastosowanie: do mocowania elementów drewnianych i tworzyw sztucznych do konstrukcji stalowych bez konieczności wcześniejszego nawiercania.</t>
    </r>
  </si>
  <si>
    <t>5305PL1252959</t>
  </si>
  <si>
    <r>
      <t xml:space="preserve">Wkręt samowiercący z łbem płaskim ze skrzydełkami FHD,  </t>
    </r>
    <r>
      <rPr>
        <b/>
        <sz val="11"/>
        <color theme="1"/>
        <rFont val="Calibri"/>
        <family val="2"/>
        <charset val="238"/>
        <scheme val="minor"/>
      </rPr>
      <t>4,8 mm x 38 mm</t>
    </r>
    <r>
      <rPr>
        <sz val="11"/>
        <color theme="1"/>
        <rFont val="Calibri"/>
        <family val="2"/>
        <charset val="238"/>
        <scheme val="minor"/>
      </rPr>
      <t>, na końcówkę z gniazdem krzyżowym PH2, stal ocynkowana. Zastosowanie: służy do mocowania elementów drewnianych i tworzyw sztucznych do konstrukcji stalowych bez konieczności wcześniejszego nawiercania.</t>
    </r>
  </si>
  <si>
    <t>5305PL1076986</t>
  </si>
  <si>
    <t>Wkręt z łbem stożkowym  długość całkowita (z łbem) l=90mm, wielkośc gwintu d= 4,9 mm, wkręt do połączeń elementów drewnianych i drewnopochodnych, materiał stal ocynkowana, gniazdo: z nacięciem krzyżowym typu pz1</t>
  </si>
  <si>
    <t xml:space="preserve">Wkręt z łbem stożkowym, długość całkowita (z łbem) l=16 mm, wielkość gwintu d= 4 mm, stal ocynkowana, gniazdo: z nacięciem krzyżowym typu pz1. Zastosowanie: do połaczeń elementów drewnianych i drewnopochodnych. </t>
  </si>
  <si>
    <t>Wkręt z łbem stożkowym, długość całkowita (z łbem) l=35 mm, wielkość gwintu d= 3,5 mm, stal ocynkowana, gniazdo: z nacięciem krzyżowym typu pz1. Zastosowanie: do połaczeń elementów drewnianych i drewnopochodnych.</t>
  </si>
  <si>
    <t>Wkręt M4X18-B FE/ZN PN-85/M-82215.
Wkręt stalowy z łbem walcowym, z gwintem M4 na całej długości,  długość l = 18 mm, z nacięciem krzyżowym, średniodokładny (B), z powłoką
ochronną cynkową (Fe/Zn).</t>
  </si>
  <si>
    <t>5305PL1324191</t>
  </si>
  <si>
    <t>Wkręt metryczny z łbem stożkowym, stal A2, M1,6x5 mm, nacięcie  krzyżakowe</t>
  </si>
  <si>
    <r>
      <t>Wkręt do drewna i płyt wiórowych 4x70mm. Wkręt ze stali ocynkowanej galwanicznie z łbem stożkowym, nacięciem krzyżakowym,</t>
    </r>
    <r>
      <rPr>
        <b/>
        <sz val="11"/>
        <color theme="1"/>
        <rFont val="Calibri"/>
        <family val="2"/>
        <charset val="238"/>
        <scheme val="minor"/>
      </rPr>
      <t xml:space="preserve"> w opakowaniach 250 szt.</t>
    </r>
  </si>
  <si>
    <t>Zawleczka zwykła 1,6X25 FE/ZN PN82001</t>
  </si>
  <si>
    <t>5315PL1377332</t>
  </si>
  <si>
    <t>Zawleczka Ø 1,6x40 mm, ocynkowana</t>
  </si>
  <si>
    <t>5315PL1278925</t>
  </si>
  <si>
    <t>Zawleczka Ø 2,5x32 mm, ocynkowana</t>
  </si>
  <si>
    <t>5315PL0045572</t>
  </si>
  <si>
    <r>
      <t xml:space="preserve">Złącze bez gwintu z tuleją dla węża </t>
    </r>
    <r>
      <rPr>
        <b/>
        <sz val="11"/>
        <color theme="1"/>
        <rFont val="Calibri"/>
        <family val="2"/>
        <charset val="238"/>
        <scheme val="minor"/>
      </rPr>
      <t>fi (Ø) 13/32</t>
    </r>
    <r>
      <rPr>
        <sz val="11"/>
        <color theme="1"/>
        <rFont val="Calibri"/>
        <family val="2"/>
        <charset val="238"/>
        <scheme val="minor"/>
      </rPr>
      <t xml:space="preserve"> KL-201.108B</t>
    </r>
  </si>
  <si>
    <r>
      <t xml:space="preserve">Złącze bez gwintu z tuleją dla węża </t>
    </r>
    <r>
      <rPr>
        <b/>
        <sz val="11"/>
        <color theme="1"/>
        <rFont val="Calibri"/>
        <family val="2"/>
        <charset val="238"/>
        <scheme val="minor"/>
      </rPr>
      <t>fi (Ø) 5/16</t>
    </r>
    <r>
      <rPr>
        <sz val="11"/>
        <color theme="1"/>
        <rFont val="Calibri"/>
        <family val="2"/>
        <charset val="238"/>
        <scheme val="minor"/>
      </rPr>
      <t xml:space="preserve"> KL-201.106B</t>
    </r>
  </si>
  <si>
    <r>
      <t xml:space="preserve">Złącze stalowe do węża  </t>
    </r>
    <r>
      <rPr>
        <b/>
        <sz val="11"/>
        <color theme="1"/>
        <rFont val="Calibri"/>
        <family val="2"/>
        <charset val="238"/>
        <scheme val="minor"/>
      </rPr>
      <t>fi (Ø) 1/2</t>
    </r>
    <r>
      <rPr>
        <sz val="11"/>
        <color theme="1"/>
        <rFont val="Calibri"/>
        <family val="2"/>
        <charset val="238"/>
        <scheme val="minor"/>
      </rPr>
      <t xml:space="preserve"> cala kątowe 90 stopni z tuleją rozmiar 10 cala KL-277.910 BS</t>
    </r>
  </si>
  <si>
    <r>
      <t xml:space="preserve">Złącze stalowe do węża </t>
    </r>
    <r>
      <rPr>
        <b/>
        <sz val="11"/>
        <color theme="1"/>
        <rFont val="Calibri"/>
        <family val="2"/>
        <charset val="238"/>
        <scheme val="minor"/>
      </rPr>
      <t xml:space="preserve">fi (Ø) 5/8 cala </t>
    </r>
    <r>
      <rPr>
        <sz val="11"/>
        <color theme="1"/>
        <rFont val="Calibri"/>
        <family val="2"/>
        <charset val="238"/>
        <scheme val="minor"/>
      </rPr>
      <t>kątowe 90 stopni z tuleją rozmiar 12 KL-277.912 BS</t>
    </r>
  </si>
  <si>
    <r>
      <t xml:space="preserve">Złącze stalowe do węża fi </t>
    </r>
    <r>
      <rPr>
        <b/>
        <sz val="11"/>
        <color theme="1"/>
        <rFont val="Calibri"/>
        <family val="2"/>
        <charset val="238"/>
        <scheme val="minor"/>
      </rPr>
      <t>(Ø) 1/2</t>
    </r>
    <r>
      <rPr>
        <sz val="11"/>
        <color theme="1"/>
        <rFont val="Calibri"/>
        <family val="2"/>
        <charset val="238"/>
        <scheme val="minor"/>
      </rPr>
      <t xml:space="preserve"> cala proste z tuleją rozmiar 10 KL-277.110 BS</t>
    </r>
  </si>
  <si>
    <r>
      <t xml:space="preserve">Złącze stalowe do węża </t>
    </r>
    <r>
      <rPr>
        <b/>
        <sz val="11"/>
        <color theme="1"/>
        <rFont val="Calibri"/>
        <family val="2"/>
        <charset val="238"/>
        <scheme val="minor"/>
      </rPr>
      <t xml:space="preserve">fi (Ø) 5/8 cala </t>
    </r>
    <r>
      <rPr>
        <sz val="11"/>
        <color theme="1"/>
        <rFont val="Calibri"/>
        <family val="2"/>
        <charset val="238"/>
        <scheme val="minor"/>
      </rPr>
      <t>proste z tuleją rozmiar 12 KL-277.112 BS</t>
    </r>
  </si>
  <si>
    <r>
      <t xml:space="preserve">Złączka prosta metalowa wtykowa </t>
    </r>
    <r>
      <rPr>
        <b/>
        <sz val="11"/>
        <color theme="1"/>
        <rFont val="Calibri"/>
        <family val="2"/>
        <charset val="238"/>
        <scheme val="minor"/>
      </rPr>
      <t xml:space="preserve">fi (Ø) 6 </t>
    </r>
    <r>
      <rPr>
        <sz val="11"/>
        <color theme="1"/>
        <rFont val="Calibri"/>
        <family val="2"/>
        <charset val="238"/>
        <scheme val="minor"/>
      </rPr>
      <t>PUC-6/MET</t>
    </r>
  </si>
  <si>
    <r>
      <t>Złączka prosta metalowa wtykowa</t>
    </r>
    <r>
      <rPr>
        <b/>
        <sz val="11"/>
        <color theme="1"/>
        <rFont val="Calibri"/>
        <family val="2"/>
        <charset val="238"/>
        <scheme val="minor"/>
      </rPr>
      <t xml:space="preserve"> fi (Ø) 8</t>
    </r>
    <r>
      <rPr>
        <sz val="11"/>
        <color theme="1"/>
        <rFont val="Calibri"/>
        <family val="2"/>
        <charset val="238"/>
        <scheme val="minor"/>
      </rPr>
      <t xml:space="preserve"> PUC-8/MET</t>
    </r>
  </si>
  <si>
    <t>Złączka węża 5/16 cala fi (Ø) 8 mm KAR ŁĄCZ-08</t>
  </si>
  <si>
    <t>Podkładka M 4   PN-78/M-82005. Podkładka okrągła stalowa zgrubna. Średnica otworu 4mm Norma ISO 7091 Norma DIN 126</t>
  </si>
  <si>
    <t>5310PL0183129</t>
  </si>
  <si>
    <t xml:space="preserve">Zawleczka S-Zn 2,5x16  PN-76/M-82001 </t>
  </si>
  <si>
    <t>5315PL0493283</t>
  </si>
  <si>
    <t>Zawleczka S-Zn 2x 36   PN-76/M-82001</t>
  </si>
  <si>
    <t>5315PL1695420</t>
  </si>
  <si>
    <t>Zawleczka S-Zn 3,2x20   PN-76/M-82001</t>
  </si>
  <si>
    <t>5315PL1695138</t>
  </si>
  <si>
    <t>Zawleczka S-Zn 2,5x25   PN-76/M-82001</t>
  </si>
  <si>
    <t>5315PL0355757</t>
  </si>
  <si>
    <t>Zawleczka S-Zn 3,2x25   PN-76/M-82001</t>
  </si>
  <si>
    <t>Zawleczka S-Zn 4x25   PN-76/M-82001</t>
  </si>
  <si>
    <t>Zawleczka S-Zn 4x32   PN-76/M-82001</t>
  </si>
  <si>
    <t>Podkładka 3,2 Fe/Cd 9c   PN-78/M-82006</t>
  </si>
  <si>
    <t>Podkładka 4,2 Fe/Cd 9c   PN-78/M-82006</t>
  </si>
  <si>
    <t>Podkładka 5,3 Fe/Cd 9c   PN-78/M-82006</t>
  </si>
  <si>
    <t>5310PL1101595</t>
  </si>
  <si>
    <t>Podkładka 6,5 Fe/Cd 9c   PN-78/M-82006</t>
  </si>
  <si>
    <t>Podkładka 8,5 Fe/Cd 9c   PN-78/M-82006</t>
  </si>
  <si>
    <t>5310PL1101600</t>
  </si>
  <si>
    <t>Podkładka 10,5 Fe/Cd 9c   PN-78/M-82006</t>
  </si>
  <si>
    <t>Podkładka 13,0 Fe/Cd 9c   PN-78/M-82006</t>
  </si>
  <si>
    <t>Podkładka 13A Fe/Cd 9c   PN-78/M-82006</t>
  </si>
  <si>
    <t>Podkładka 15 Fe/Cd 9c   PN-78/M-82006</t>
  </si>
  <si>
    <t>Podkładka sprężysta z 3,1 Fe/Cd 9c   PN-77/M-82008</t>
  </si>
  <si>
    <t xml:space="preserve"> 5310PL0672519</t>
  </si>
  <si>
    <t>Podkładka sprężysta z 4,1 Fe/Cd 9c   PN-77/M-82008</t>
  </si>
  <si>
    <t>5310PL0695653</t>
  </si>
  <si>
    <t>Podkładka sprężysta z 5,1 Fe/Cd 9c   PN-77/M-82008</t>
  </si>
  <si>
    <t>Podkładka sprężysta z 6,1 Fe/Cd 9c   PN-77/M-82008</t>
  </si>
  <si>
    <t>Podkładka sprężysta z 8,2 Fe/Cd 9c   PN-77/M-82008</t>
  </si>
  <si>
    <t>Podkładka sprężysta z 10,2 Fe/Cd 9c   PN-77/M-82008</t>
  </si>
  <si>
    <t>Podkładka sprężysta z 12,2 Fe/Cd 9c   PN-77/M-82008</t>
  </si>
  <si>
    <t>Podkładka sprężysta z 16,3 Fe/Cd 9c   PN-77/M-82008</t>
  </si>
  <si>
    <t>Śruba M12x30-8,8-II-Fe/Cd 9c   PN-85/M-82105</t>
  </si>
  <si>
    <t>Śruba M8x45-8,8-II-Fe/Cd 9c   PN-85/M-82105</t>
  </si>
  <si>
    <t>Śruba M6x20-10,9-B-Fe/Cd 9c   PN-85/M-82101</t>
  </si>
  <si>
    <t>Śruba M12x80-10,9-B-Fe/Cd 8c   PN-85/M-82101</t>
  </si>
  <si>
    <t>Śruba M6x25-8,8-B-Fe/Cd 8c (IMBUSOWA)   PN-87/M-82302</t>
  </si>
  <si>
    <t>Śruba M5x12-8,8-B-Fe/Cd 8c   PN-85/M-82105</t>
  </si>
  <si>
    <t>5305PL1110265</t>
  </si>
  <si>
    <t>Śruba M6x14-8,8-B-Fe/Cd 8c   PN-85/M-82105</t>
  </si>
  <si>
    <t>5305PL1110485</t>
  </si>
  <si>
    <t>Śruba M6x16-8,8-B-Fe/Cd 8c   PN-85/M-82105</t>
  </si>
  <si>
    <t>5305PL1110494</t>
  </si>
  <si>
    <t>Śruba M8x16-8,8-B-Fe/Cd 8c   PN-85/M-82105</t>
  </si>
  <si>
    <t>Śruba M8x18-8,8-B-Fe/Cd 8c   PN-85/M-82105</t>
  </si>
  <si>
    <t>Śruba M8x20-8,8-B-Fe/Cd 8c   PN-85/M-82105</t>
  </si>
  <si>
    <t>Śruba M8x25-8,8-B-Fe/Cd 8c   PN-85/M-82105</t>
  </si>
  <si>
    <t>Śruba M5x20-8,8-B-Fe/Cd 8c   PN-85/M-82101</t>
  </si>
  <si>
    <t>Śruba M5x25-8,8-B-Fe/Cd 8c   PN-85/M-82105</t>
  </si>
  <si>
    <t>Śruba M10x12-8,8-B-Fe/Cd 8c   PN-85/M-82105</t>
  </si>
  <si>
    <t>Śruba M10x20-8,8-B-Fe/Cd 8c   PN-85/M-82105</t>
  </si>
  <si>
    <t>5305PL1110498</t>
  </si>
  <si>
    <t>Śruba M10x25-8,8-B-Fe/Cd 8c   PN-85/M-82105</t>
  </si>
  <si>
    <t>5305PL1110488</t>
  </si>
  <si>
    <t>Śruba M10x30-8,8-B-Fe/Cd 8c   PN-85/M-82105</t>
  </si>
  <si>
    <t>Śruba M10x40-8,8-B-Fe/Cd 8c   PN-85/M-82105</t>
  </si>
  <si>
    <t>Śruba M10x45-8,8-B-Fe/Cd 8c   PN-85/M-82105</t>
  </si>
  <si>
    <t>Śruba M10x35-8,8-B-Fe/Cd 8c   PN-85/M-82101</t>
  </si>
  <si>
    <t>5305PL1110274</t>
  </si>
  <si>
    <t>Śruba M8x1x22-8,8-B-Fe/Cd 8c   PN-85/M-82242</t>
  </si>
  <si>
    <t>Śruba M12x40-8,8-B-Fe/Cd 8c   PN-85/M-82242</t>
  </si>
  <si>
    <t>Śruba M12x50-8,8-B-Fe/Cd 8c   PN-85/M-82242</t>
  </si>
  <si>
    <t>Śruba M12x60-8,8-B-Fe/Cd 8c   PN-85/M-82242</t>
  </si>
  <si>
    <t>Śruba M10x1x22-8,8-B-Fe/Cd 8c   PN-85/M-82242</t>
  </si>
  <si>
    <t>Śruba M6x12-8,8-B-Fe/Cd 8c   PN-85/M-82105</t>
  </si>
  <si>
    <t>Śruba M8x16-10,9-B-Fe/Cd 8c   PN-85/M-82105</t>
  </si>
  <si>
    <t>Śruba M10x50-10,9-B-Fe/Cd 15c   PN-82/M-82101</t>
  </si>
  <si>
    <t>Śruba M10x30-8,8-Fe/Cd 8c   PN-82/M-82273</t>
  </si>
  <si>
    <t>Śruba M10x40-8,8-Fe/Cd 8c   PN-82/M-82273</t>
  </si>
  <si>
    <t>Śruba M10x60-8,8-Fe/Cd 8c   PN-82/M-82273</t>
  </si>
  <si>
    <t>Śruba M10x80-8,8-Fe/Cd 8c   PN-82/M-82273</t>
  </si>
  <si>
    <t>Śruba M12x50-8,8-Fe/Cd 8c   PN-82/M-82273</t>
  </si>
  <si>
    <t>Nakretka M4-5-B-Fe/Cd 8c   PN-86/M-82144</t>
  </si>
  <si>
    <t>Nakretka M5-5-B-Fe/Cd 8c   PN-86/M-82144</t>
  </si>
  <si>
    <t>Nakretka M6-5-B-Fe/Cd 8c   PN-86/M-82144</t>
  </si>
  <si>
    <t>5310PL1101635</t>
  </si>
  <si>
    <t>Nakretka M8-8-B-Fe/Cd 8c   PN-86/M-82144</t>
  </si>
  <si>
    <t>5310PL1101645</t>
  </si>
  <si>
    <t>Nakretka M10-8-B-Fe/Cd 8c   PN-86/M-82144</t>
  </si>
  <si>
    <t>Nakretka M12-8-B-Fe/Cd 8c   PN-86/M-82144</t>
  </si>
  <si>
    <t>Nakretka M10-0,4-B-Fe/Cd 8c   PN-86/M-82153</t>
  </si>
  <si>
    <t>Nakretka M8x1-8-B-Fe/Cd-8c   PN-86/M-82144</t>
  </si>
  <si>
    <t>Nakrętka koronowa ZM6-8-B-Fe/Cd 8c   PN-86/M-82148</t>
  </si>
  <si>
    <t>Nakrętka koronowa KM12-5-B-Fe/Cd 8c   PN-86/M-82148</t>
  </si>
  <si>
    <t>Nakrętka koronowa ZM16x1,5-B-Fe/Cd 8c   PN-86/M-82148</t>
  </si>
  <si>
    <t>Nakrętka koronowa KM-16-06-A-Fe/Cd 8c   PN-86/M-82159</t>
  </si>
  <si>
    <t>Nakrętka koronowa ZM10-8-B-Fe/Cd 8c   PN-86/M-82159</t>
  </si>
  <si>
    <t>Wkręt M5x8-4,8-B-Fe/Cd 8c   PN-85/M-82207</t>
  </si>
  <si>
    <t>Wkręt M5x14-4,8-B-Fe/Cd 8c   PN-85/M-82207</t>
  </si>
  <si>
    <t>Wkręt M5x20-4,8-B-Fe/Cd 8c   PN-85/M-82207</t>
  </si>
  <si>
    <t>Wkręt M6x14-4,8-B-Fe/Cd 8c   PN-85/M-82207</t>
  </si>
  <si>
    <t>Wkręt M6x20-4,8-B-Fe/Cd 8c   PN-85/M-82207</t>
  </si>
  <si>
    <t>Wkręt M6x25-4,8-B-Fe/Cd 8c   PN-85/M-82207</t>
  </si>
  <si>
    <t>Wkręt M8x30-4,8-B-Fe/Cd 8c   PN-85/M-82207</t>
  </si>
  <si>
    <t>Wkręt M8x40-4,8-B-Fe/Cd 8c   PN-85/M-82207</t>
  </si>
  <si>
    <t>Wkręt M3x12-5,8-B-Fe/Cd 8c   PN-85/M-82215</t>
  </si>
  <si>
    <t>Wkręt M4x12-5,8-B-Fe/Cd 8c   PN-85/M-82215</t>
  </si>
  <si>
    <t>Wkręt M5x8-5,8-B-Fe/Cd 8c   PN-85/M-82215</t>
  </si>
  <si>
    <t>Wkręt M5x14-5,8-B-Fe/Cd 8c   PN-85/M-82215</t>
  </si>
  <si>
    <t>Wkręt M6x10-5,8-B-Fe/Cd 8c   PN-85/M-82215</t>
  </si>
  <si>
    <t>Wkret dociskowy M5x10-14H-Fe/Cd 8c   PN-82/M-82273</t>
  </si>
  <si>
    <t>44316000-8</t>
  </si>
  <si>
    <t>Nitokołek 4x6 Ms   PN-78/M-82981</t>
  </si>
  <si>
    <t>5320PL1409459</t>
  </si>
  <si>
    <t>Nit 3x14-B-Fe/Cd 8c   PN-78/M-82952</t>
  </si>
  <si>
    <t>Nit 3x16-B-Fe/Cd 8c   PN-78/M-82952</t>
  </si>
  <si>
    <t>Nit 4x14-B-Fe/Cd 8c   PN-78/M-82952</t>
  </si>
  <si>
    <t>Nit 4x10 Al-B-Fe/Cd 8c   PN-78/M-82952</t>
  </si>
  <si>
    <t>Nit 4x20 Cu-B-Fe/Cd 8c   PN-78/M-82954</t>
  </si>
  <si>
    <t>Nit 4x28-B-Fe/Cd 8c   PN-78/M-82952</t>
  </si>
  <si>
    <t>Kołek walcowy H 8x32-A Fe/Cd 8c   PN-89/M-85021</t>
  </si>
  <si>
    <t>Kołek walcowy H 3u7x20 Fe/Cd 8c   PN-89/M-85021</t>
  </si>
  <si>
    <t>Kołek walcowy H 5u7x14 Fe/Cd 8c   PN-89/M-85021</t>
  </si>
  <si>
    <t>Kołek walcowy H 6u7x14 Fe/Cd 8c   PN-89/M-85021</t>
  </si>
  <si>
    <t>Kołek walcowy H 6n6x16 Fe/Cd 8c   PN-89/M-85021</t>
  </si>
  <si>
    <t xml:space="preserve">Kołek walcowy H 8u7x30 Fe/Cd 8c   PN-89/M-85021 </t>
  </si>
  <si>
    <t>Kołek walcowy H 8u7x20 Fe/Cd 8c   PN-89/M-85021</t>
  </si>
  <si>
    <t>Kołek walcowy H 10u7x30 Fe/Cd 8c   PN-89/M-85021</t>
  </si>
  <si>
    <t>Kołek walcowy H 12u7x25 Fe/Cd 8c   PN-89/M-85021</t>
  </si>
  <si>
    <t>Kołek walcowy H 12u7x55 Fe/Cd 8c   PN-89/M-85021</t>
  </si>
  <si>
    <t>Kołek walcowy H 4u7x25 Fe/Cd 8c   PN-89/M-85021</t>
  </si>
  <si>
    <t>Kołek walcowy H 4u7x40 Fe/Cd 8c   PN-89/M-85021</t>
  </si>
  <si>
    <t>Kołek walcowy H 4n6x30 Fe/Cd 8c   PN-89/M-85021</t>
  </si>
  <si>
    <t>Kołek walcowy H 8u7x16 Fe/Cd 8c   PN-89/M-85021</t>
  </si>
  <si>
    <t>Kołek walcowy H 8u7x22 Fe/Cd 8c   PN-89/M-85021</t>
  </si>
  <si>
    <t>Kołek walcowy H 8u7x40 Fe/Cd 8c   PN-89/M-85021</t>
  </si>
  <si>
    <t>Kołek walcowy H 10u7x36 Fe/Cd 8c   PN-89/M-85021</t>
  </si>
  <si>
    <t>Kołek walcowy H 3u7x18 B Fe/Cd 8c   PN-89/M-85021</t>
  </si>
  <si>
    <t>Kołek walcowy H 5u7x22 B Fe/Cd 8c   PN-89/M-85021</t>
  </si>
  <si>
    <t>Kołek walcowy H 5u7x30 B Fe/Cd 8c   PN-89/M-85021</t>
  </si>
  <si>
    <t>Kołek walcowy H 2u7x20 B Fe/Cd 8c   PN-89/M-85021</t>
  </si>
  <si>
    <t>Kołek walcowy H 3u7x25 B Fe/Cd 8c   PN-89/M-85021</t>
  </si>
  <si>
    <t>Kołek walcowy  4u7x16 Fe/Cd 12c  PN-89/M-85021</t>
  </si>
  <si>
    <t>Kołek walcowy  6u7x40 Fe/Cd 12c  PN-89/M-85021</t>
  </si>
  <si>
    <t>Kołek walcowy  2n6x8 Fe/Cd 12c   PN-89/M-85021</t>
  </si>
  <si>
    <t>Kołek stożkowy H3x14-A Fe/Cd 9c   PN-89/M-85020</t>
  </si>
  <si>
    <t>Kołek stożkowy H4x22-A Fe/Cd 9c   PN-89/M-85020</t>
  </si>
  <si>
    <t>5315PL1103842</t>
  </si>
  <si>
    <t>Kołek stożkowy H4x26-A Fe/Cd 9c   PN-89/M-85020</t>
  </si>
  <si>
    <t>Kołek stożkowy H6x25-A Fe/Cd 6   PN-89/M-85020</t>
  </si>
  <si>
    <t>Kołek stożkowy z gwintem wewnętrznym H8x30-B-Fe/Cd 8c   
PN-89/M-85019</t>
  </si>
  <si>
    <t>Kołek stożkowy z gwintem wewnętrznym H10x30-B-Fe/Cd 8c PN-89/M-85019</t>
  </si>
  <si>
    <t>Kołek stożkowy z gwintem wewnętrznym H8x26-B-Fe/Cd 8c   
PN-89/M-85019</t>
  </si>
  <si>
    <t xml:space="preserve">SZT. </t>
  </si>
  <si>
    <t>Kołek stożkowy z gwintem wewnętrznym H10x40-B-Fe/Cd 8c PN-89/M-85019</t>
  </si>
  <si>
    <t>Sworzeń 10x35/28-5H Fe/Cd 8c   PN-63/M-83002</t>
  </si>
  <si>
    <t>pierścień spreżynujacy osadczy z6 Fe/Cd 8c   PN-81/M-85111</t>
  </si>
  <si>
    <t>Smarowniczka M10x1-H Fe/Cd 8c   Pn-76/M-86002</t>
  </si>
  <si>
    <t>Gwożdzie budowlane ocynkowane z trzpieniem okrągłym 2,5X40 mm</t>
  </si>
  <si>
    <t>Gwożdzie budowlane ocynkowane z trzpieniem okrągłym 3,5x90 mm</t>
  </si>
  <si>
    <t>5315PL0906732</t>
  </si>
  <si>
    <t>Gwożdzie budowlane ocynkowane z trzpieniem okrągłym 3,0x80 mm</t>
  </si>
  <si>
    <t>5315PL1042446</t>
  </si>
  <si>
    <t>Gwożdzie budowlane ocynkowane z trzpieniem okrągłym 3,5x100 mm</t>
  </si>
  <si>
    <t>Gwożdzie budowlane ocynkowane z trzpieniem okrągłym 2,5X50 mm</t>
  </si>
  <si>
    <t>5315PL1042428</t>
  </si>
  <si>
    <t>Sruba samochodowa M12x40 z łbem poniejszonym sześciokątnymz podkładką</t>
  </si>
  <si>
    <t>st.chor.szt. Grzegorz MICHALCZYK</t>
  </si>
  <si>
    <t>Nakretka sześciokątna M12 z łbem pomniejszonym z podkładką</t>
  </si>
  <si>
    <t>Ćiężarki do wywazania felg aluminiowych klejone w paskach 60g któryskłada się z 4x5g i 4x10g</t>
  </si>
  <si>
    <t xml:space="preserve">Blachowkręt z łbem stożkowym płaskim, ocynkowany 5,5x32 mm, z gniazdem krzyżowym </t>
  </si>
  <si>
    <t>5305PL1421277</t>
  </si>
  <si>
    <t xml:space="preserve">Blachowkręt z łbem walcowym wypukłym, ocynkowany 4,2x16, z gniazdem krzyżowym </t>
  </si>
  <si>
    <t>5305PL1253244</t>
  </si>
  <si>
    <t xml:space="preserve">Blachowkręt z łbem walcowym wypukłym, ocynkowany 4,8x22 mm, z gniazdem krzyżowym </t>
  </si>
  <si>
    <t>5305PL1238132</t>
  </si>
  <si>
    <t xml:space="preserve">Blachowkręt z łbem walcowym wypukłym, ocynkowany 4,8x25, z gniazdem krzyżowym </t>
  </si>
  <si>
    <t>5305PL1076940</t>
  </si>
  <si>
    <t xml:space="preserve">Blachowkręt z łbem walcowym wypukłym, ocynkowany 4x20, z gniazdem krzyżowym </t>
  </si>
  <si>
    <t>5305PL1240571</t>
  </si>
  <si>
    <t>Nakrętka M16x1,5 klasa 8.8</t>
  </si>
  <si>
    <t>5310PL0325880</t>
  </si>
  <si>
    <t xml:space="preserve">Nakrętka samokontrująca (samohamowna) wkładką poliamidową (wkładka zabezpiecza przed odkręceniem się nakrętki) M 4, stal klasy 8, powłoka: ocynk galwaniczny,  gwint metryczny prawy, norma: DIN 985,  PN-82175 , ISO- 10511. </t>
  </si>
  <si>
    <t>5310Pl1078994</t>
  </si>
  <si>
    <t>Nakrętka sześciokątna M12x1,25 stal ocynkowana klasa 8.8</t>
  </si>
  <si>
    <t>5310PL0637404</t>
  </si>
  <si>
    <t>Nakrętka sześciokątna M5, stal ocynkowana klasa 5.8</t>
  </si>
  <si>
    <t>5310PL0862618</t>
  </si>
  <si>
    <t>Podkładka okrągła M6, średnica wewnętrzna 6,6 mm, średnica zewnętrzna 12 mm, grubość 1,6 mm, stal ocynkowana</t>
  </si>
  <si>
    <t>5310PL0637995</t>
  </si>
  <si>
    <t>Podkładka sprężynowa Ø 16 mm, ocynkowana, średnica wewnętrzna 16,2 mm, średnica zewnętrzna  24,2 mm, grubość: 3,5 mm</t>
  </si>
  <si>
    <t>Podkładka sprężynowa Ø 6 mm, ocynkowana, średnica wewnętrzna 1,6 mm, średnica zewnętrzna 6,1 mm, grubość 1,4 mm</t>
  </si>
  <si>
    <t>5310PL0638049</t>
  </si>
  <si>
    <t>Podkładka sprężysta ocynkowana M 10, wymiary: średnica wewnętrzna 10,2 mm, średnica zewnętrzna 18,1 mm, grubość 2,2 mm, materiał: stal ocynkowana galwanicznie,  norma: PN-82008, DIN 127B.</t>
  </si>
  <si>
    <t>5310PL0638092</t>
  </si>
  <si>
    <t xml:space="preserve">Podkładka sprężysta ocynkowana M 16 , wymiary: średnica wewnętrzna 16,2 mm, średnica zewnętrzna 27,4 mm, grubość 3,5 mm, materiał: stal ocynkowana galwanicznie,  norma: PN-82008, DIN 127B. </t>
  </si>
  <si>
    <t>5310PL0732860</t>
  </si>
  <si>
    <t>Smarowniczka M10x1mm, 45°, ocynkowana, Stal.M86003</t>
  </si>
  <si>
    <t>4730PL0945414</t>
  </si>
  <si>
    <t>Śruba z gwintem na całej długości  M12x30-P-8.8-B z otworem we łbie śruby o śr. 1,5-22mm</t>
  </si>
  <si>
    <t>5305PL0328916</t>
  </si>
  <si>
    <t>Śruba z gwintem na części trzpienia M8x95-8.8-B stal ocynkowana DIN 931</t>
  </si>
  <si>
    <t>5305PL0420345</t>
  </si>
  <si>
    <t>Śruba z łbem sześciokątnym M 6X12 A2, gwint na całej długości trzpienia, materiał: stal nierdzewna A2 -304 (1.4301), norma: DIN933, PN 82105, ISO4017.</t>
  </si>
  <si>
    <t>5305PL1362549</t>
  </si>
  <si>
    <t>Śruba z łbem sześciokątnym, z gwintem na całej długości, ocynkowana M10x1,25x50 klasa 8.8</t>
  </si>
  <si>
    <t>5305PL1481069</t>
  </si>
  <si>
    <t>Śruba z łbem sześciokątnym, z gwintem na całej długości, ocynkowana M10x16 klasa 8.8</t>
  </si>
  <si>
    <t>5305PL1339939</t>
  </si>
  <si>
    <t>Śruba z łbem sześciokątnym, z gwintem na całej długości, ocynkowana M10x20 klasa 8.8</t>
  </si>
  <si>
    <t>5305Pl0636519</t>
  </si>
  <si>
    <t>Śruba z łbem sześciokątnym, z gwintem na całej długości, ocynkowana M10x25 klasa 8.8</t>
  </si>
  <si>
    <t>5305PL1322924</t>
  </si>
  <si>
    <t>Śruba z łbem sześciokątnym, z gwintem na całej długości, ocynkowana M10x35 klasa 8.8</t>
  </si>
  <si>
    <t>5305PL1480657</t>
  </si>
  <si>
    <t>Śruba z łbem sześciokątnym, z gwintem na całej długości, ocynkowana M10x40 klasa 8.8</t>
  </si>
  <si>
    <t>5305PL1336031</t>
  </si>
  <si>
    <t>Śruba z łbem sześciokątnym, z gwintem na całej długości, ocynkowana M10x50 klasa 8.8</t>
  </si>
  <si>
    <t>5305PL1480665</t>
  </si>
  <si>
    <t>Śruba z łbem sześciokątnym, z gwintem na całej długości, ocynkowana M10x65 klasa 8.8</t>
  </si>
  <si>
    <t>5306PL1570278</t>
  </si>
  <si>
    <t>Śruba z łbem sześciokątnym, z gwintem na całej długości, ocynkowana M10x90 klasa 8.8</t>
  </si>
  <si>
    <t>5305Pl0635903</t>
  </si>
  <si>
    <t>Śruba z łbem sześciokątnym, z gwintem na całej długości, ocynkowana M12x130 klasa 8.8</t>
  </si>
  <si>
    <t>5305PL1305180</t>
  </si>
  <si>
    <t>Śruba z łbem sześciokątnym, z gwintem na całej długości, ocynkowana M12x50 klasa 8.8</t>
  </si>
  <si>
    <t>5305PL1079179</t>
  </si>
  <si>
    <t>Śruba z łbem sześciokątnym, z gwintem na całej długości, ocynkowana M4x25 klasa 8.8</t>
  </si>
  <si>
    <t>5305PL1218595</t>
  </si>
  <si>
    <t>Śruba z łbem sześciokątnym, z gwintem na całej długości, ocynkowana M5x25 klasa 8.8</t>
  </si>
  <si>
    <t>5306PL1540284</t>
  </si>
  <si>
    <t>Śruba z łbem sześciokątnym, z gwintem na całej długości, ocynkowana M6x16 klasa 8.8</t>
  </si>
  <si>
    <t>5305PL0732145</t>
  </si>
  <si>
    <t>Śruba z łbem sześciokątnym, z gwintem na całej długości, ocynkowana M6x20 klasa 8.8</t>
  </si>
  <si>
    <t>5305PL0742771</t>
  </si>
  <si>
    <t>Śruba z łbem sześciokątnym, z gwintem na całej długości, ocynkowana M6x25 klasa 8.8</t>
  </si>
  <si>
    <t>5305PL1349257</t>
  </si>
  <si>
    <t>Śruba z łbem sześciokątnym, z gwintem na całej długości, ocynkowana M6x30 klasa 8.8</t>
  </si>
  <si>
    <t>5305PL1380415</t>
  </si>
  <si>
    <t>Śruba z łbem sześciokątnym, z gwintem na całej długości, ocynkowana M6x40 klasa 8.8</t>
  </si>
  <si>
    <t>5305PL1411420</t>
  </si>
  <si>
    <t>Śruba z łbem sześciokątnym, z gwintem na całej długości, ocynkowana M8x20 klasa 8.8</t>
  </si>
  <si>
    <t>5305Pl0732157</t>
  </si>
  <si>
    <t>Śruba z łbem sześciokątnym, z gwintem na całej długości, ocynkowana M8x30 klasa 8.8</t>
  </si>
  <si>
    <t>5305Pl0901529</t>
  </si>
  <si>
    <t>Zawleczka Ø 2x20 mm, ocynkowana</t>
  </si>
  <si>
    <t>5315PL0264500</t>
  </si>
  <si>
    <t>Zawleczka Ø 3,6x36 mm, ocynkowana</t>
  </si>
  <si>
    <t>5315PL1909817</t>
  </si>
  <si>
    <t>Zawleczka Ø 3x25 mm, ocynkowana</t>
  </si>
  <si>
    <t>5315PL1909790</t>
  </si>
  <si>
    <t>Zawleczka Ø 3x30mm, ocynkowana</t>
  </si>
  <si>
    <t>5315PL1368449</t>
  </si>
  <si>
    <t>Zawleczka Ø 5x50 mm,  ocynkowana</t>
  </si>
  <si>
    <t>5315PL0061672</t>
  </si>
  <si>
    <t>Zawleczka ocynkowana 5,0x80 mm</t>
  </si>
  <si>
    <t>5315PL0194415</t>
  </si>
  <si>
    <t xml:space="preserve">Kołek rozporowy SX 10x80 z wkrętami, rozpierający się w czterech kierunkach. Kołek wykonany z wysokiej jakości nylonu gwarantuje bezpieczne i trwałe mocowanie. Opakowanie 25 szt. </t>
  </si>
  <si>
    <t xml:space="preserve">Kołek rozporowy SX 12x60 z wkrętami, rozpierający się w czterech kierunkach. Kołek wykonany z wysokiej jakości nylonu gwarantuje bezpieczne i trwałe mocowanie. Opakowanie 25 szt. </t>
  </si>
  <si>
    <t xml:space="preserve">Kołek rozporowy SX 14x70 z wkrętami, rozpierający się w czterech kierunkach. Kołek wykonany z wysokiej jakości nylonu gwarantuje bezpieczne i trwałe mocowanie. Opakowanie 20 szt. </t>
  </si>
  <si>
    <t xml:space="preserve">Kołek rozporowy SX 6x50 z wkrętami, rozpierający się w czterech kierunkach. Kołek wykonany z wysokiej jakości nylonu gwarantuje bezpieczne i trwałe mocowanie. Opakowanie 100 szt. </t>
  </si>
  <si>
    <t xml:space="preserve">Kołek rozporowy SX 8x65 z wkrętami, rozpierający się w czterech kierunkach. Kołek wykonany z wysokiej jakości nylonu gwarantuje bezpieczne i trwałe mocowanie. Opakowanie 50 szt. </t>
  </si>
  <si>
    <t>ŚRUBA Z M10X120-4.8 FE/ZN5 PN-87/M-82406.
Śruba z łbem grzybkowym zwykłym z podsadzeniem (zamkowa),
gwint M10,
długość l = 120 mm,
własności mechaniczne klasy 4.8.</t>
  </si>
  <si>
    <t>5305PL1229467</t>
  </si>
  <si>
    <t>Śruba Z M6x40-4.8 FE/ZN5 PN-87/M-82406.
Śruba zamkowa ocynkowana 6X40MM.
z łbem grzybkowym i gwintem na całości.</t>
  </si>
  <si>
    <t>5305pl1061875</t>
  </si>
  <si>
    <t>ŚRUBA Z M8X50-5.8 FE/ZN5 PN82406.
Śruba zamkowa 8x50 mm ocynkowana z łbem grzybkowym z podsadzeniem stosowana inna nazwa:śruba podsadzana, śruba stolarska.
-gwint:M8
-długość:50mm
-klasa własności mechanicznych:5.8
Gwint na długości 20 mm.</t>
  </si>
  <si>
    <t>5305pl1233511</t>
  </si>
  <si>
    <t>Zadanie nr 7 Akcesoria malarskie</t>
  </si>
  <si>
    <t xml:space="preserve">44512000-2 </t>
  </si>
  <si>
    <r>
      <t xml:space="preserve">Sitko lakiernicze bawełniane; </t>
    </r>
    <r>
      <rPr>
        <b/>
        <sz val="11"/>
        <color theme="1"/>
        <rFont val="Calibri"/>
        <family val="2"/>
        <charset val="238"/>
        <scheme val="minor"/>
      </rPr>
      <t>rozmiar 400 mikronów</t>
    </r>
    <r>
      <rPr>
        <sz val="11"/>
        <color theme="1"/>
        <rFont val="Calibri"/>
        <family val="2"/>
        <charset val="238"/>
        <scheme val="minor"/>
      </rPr>
      <t>. Jednorazowe sitko papierowe z wkładem bawełnianym,  stosowane do usuwania zanieczyszczeń lakierów, farb.</t>
    </r>
  </si>
  <si>
    <t>5120PL1919929</t>
  </si>
  <si>
    <r>
      <t xml:space="preserve">Taśma lakiernicza maskująca, </t>
    </r>
    <r>
      <rPr>
        <b/>
        <sz val="11"/>
        <color theme="1"/>
        <rFont val="Calibri"/>
        <family val="2"/>
        <charset val="238"/>
        <scheme val="minor"/>
      </rPr>
      <t>szerokość 50 mm</t>
    </r>
    <r>
      <rPr>
        <sz val="11"/>
        <color theme="1"/>
        <rFont val="Calibri"/>
        <family val="2"/>
        <charset val="238"/>
        <scheme val="minor"/>
      </rPr>
      <t>, długość minimum  50 m, odporna na temperaturę minimum  80 °C, wykonana z woskowanego papieru z bardzo mocnym klejem solventowym, odporna na piaskowanie, materiały lakiernicze rozpuszczalnikowe oraz prace podczas malowania za pomocą pistoletów na sprężone powietrze.
Siła klejenia minimum 7,0N/25mm</t>
    </r>
  </si>
  <si>
    <t>7510PL0916412</t>
  </si>
  <si>
    <t>st. chor. szt. Radosław Piekarczyk</t>
  </si>
  <si>
    <r>
      <t xml:space="preserve">Taśma lakiernicza maskująca, </t>
    </r>
    <r>
      <rPr>
        <b/>
        <sz val="11"/>
        <color theme="1"/>
        <rFont val="Calibri"/>
        <family val="2"/>
        <charset val="238"/>
        <scheme val="minor"/>
      </rPr>
      <t>szerokość 38 mm</t>
    </r>
    <r>
      <rPr>
        <sz val="11"/>
        <color theme="1"/>
        <rFont val="Calibri"/>
        <family val="2"/>
        <charset val="238"/>
        <scheme val="minor"/>
      </rPr>
      <t>, długość minimum 50 m, odporna na temperaturę minimum  80 °C, wykonana z woskowanego papieru z bardzo mocnym klejem solventowym, odporna na piaskowanie, materiały lakiernicze rozpuszczalnikowe oraz prace podczas malowania za pomocą pistoletów na sprężone powietrze.
Siła klejenia 7,0N/25mm</t>
    </r>
  </si>
  <si>
    <t>7510PL0665425</t>
  </si>
  <si>
    <r>
      <t>Taśma lakiernicza maskująca,</t>
    </r>
    <r>
      <rPr>
        <b/>
        <sz val="11"/>
        <color theme="1"/>
        <rFont val="Calibri"/>
        <family val="2"/>
        <charset val="238"/>
        <scheme val="minor"/>
      </rPr>
      <t xml:space="preserve"> szerokość 30 mm</t>
    </r>
    <r>
      <rPr>
        <sz val="11"/>
        <color theme="1"/>
        <rFont val="Calibri"/>
        <family val="2"/>
        <charset val="238"/>
        <scheme val="minor"/>
      </rPr>
      <t>, długość minimum 50 m, odporna na temperaturę minimum  80 °C, wykonana z woskowanego papieru z bardzo mocnym klejem solventowym, odporna na piaskowanie, materiały lakiernicze rozpuszczalnikowe oraz prace podczas malowania za pomocą pistoletów na sprężone powietrze.
Siła klejenia 7,0N/25mm</t>
    </r>
  </si>
  <si>
    <t>7510PL0932031</t>
  </si>
  <si>
    <t xml:space="preserve">39224210-3 </t>
  </si>
  <si>
    <t>Pędzel płaski angielski 50 mm. Długość włosia 50 mm, skuwka metalowa, szczecina naturalna, trzonek drewniany</t>
  </si>
  <si>
    <t>8020Pl0867441</t>
  </si>
  <si>
    <t>Pędzel płaski 35 mm. Długość włosia 35 mm, skuwka metalowa, szczecina naturalna, trzonek drewniany lub tworzywa</t>
  </si>
  <si>
    <t>8020Pl0808619</t>
  </si>
  <si>
    <t>Uniwersalna szczotka do mycia w typie cylindrycznej szczotki do mycia butelek, długość części myjącej od 90 mm do 100 mm, średnica części czyszczącej 25 mm, całkowita długość od 200 mm do 300 mm, włosie szczotki plastikowe.</t>
  </si>
  <si>
    <t>6640PL0627358</t>
  </si>
  <si>
    <t>Taśma z włókna szklanego szerokość 40mmx50m, samoprzylepna taśma z włókna szklanego stosowana do maskowania detali w wysoko-temperatorowych procesach natryskowego lakierowania termicznego i plazmowego, lakierowania proszkowego oraz piaskowania i śrutowania.
Posiadająca bardzo wysoką odporność na działanie rozpuszczalników.</t>
  </si>
  <si>
    <t>9330PL1945331</t>
  </si>
  <si>
    <t>Taśma maskująca lakiernicza, szerokość 50 mm, długość minimum  50 m, odporna na temperaturę minimum  80 °C  i materiały lakiernicze rozpuszczalnikowe.</t>
  </si>
  <si>
    <t>7510Pl0983075</t>
  </si>
  <si>
    <t>Andrzej WAJDA, Paweł OPALIŃSKI</t>
  </si>
  <si>
    <t>Taśma maskująca lakiernicza, szerokość 38 mm, długość 50 m, odporna na temperaturę 80 °C  i materiały lakiernicze rozpuszczalnikowe .</t>
  </si>
  <si>
    <t>7510Pl0665425</t>
  </si>
  <si>
    <t>Pędzel przepływowy do mycia, miękkie włosie FI 8/FI35 /55 mm, czarny</t>
  </si>
  <si>
    <t>8020Pl1807386</t>
  </si>
  <si>
    <t>Pędzel przepływowy  do mycia,  twarde włosie FI 8/FI35 /50 mm, biały</t>
  </si>
  <si>
    <t>8020Pl1807367</t>
  </si>
  <si>
    <t>44176000-4</t>
  </si>
  <si>
    <t>Taśma lakiernicza wodoodporna. Charakteryzuje się wysoką odpornościa na zerwanie i poderwanie taśmy przy malowaniu natryskowym, jednocześnie nie pozostawijąca kleju na klejonej powierzchni, nawet po nagrzaniu powierzchni. Rolka szer. 25 - 30 mm, dł. minimum 50 m.</t>
  </si>
  <si>
    <t>Taśma lakiernicza wodoodporna. Charakteryzuje się wysoką odpornościa na zerwanie i poderwanie taśmy przy malowaniu natryskowym, jednocześnie nie pozostawijąca kleju na klejonej powierzchni, nawet po nagrzaniu powierzchni. Rolka szer. 45 - 50 mm, dł. minimum 50 m.</t>
  </si>
  <si>
    <t>Właściwości oferowanego asortymentu</t>
  </si>
  <si>
    <t>zadanie nr 6 Szpachle samochodowe oraz artykuły chemiczne Służby Czołgowo-Samochodowej</t>
  </si>
  <si>
    <t>24000000-4</t>
  </si>
  <si>
    <r>
      <rPr>
        <u/>
        <sz val="11"/>
        <color theme="1"/>
        <rFont val="Calibri"/>
        <family val="2"/>
        <charset val="238"/>
        <scheme val="minor"/>
      </rPr>
      <t>Pasta uszczelniająca DIRKO lub produkt równoważny</t>
    </r>
    <r>
      <rPr>
        <sz val="11"/>
        <color theme="1"/>
        <rFont val="Calibri"/>
        <family val="2"/>
        <charset val="238"/>
        <scheme val="minor"/>
      </rPr>
      <t xml:space="preserve">:  wysoko temperaturowa masa uszcelniająca na bazie silikonu, zapewniająca trwałe połaczenie odporne na oleje, tłuszcze, paliwa oraz czynniki chłodzące, kolor szary. Zastosowanie do uszczelniania pokryw zaworów, mis olejowych, przekładni mechanicznych, obudowy rozrządów, korpusy skrzyń biegów; </t>
    </r>
    <r>
      <rPr>
        <b/>
        <sz val="11"/>
        <color theme="1"/>
        <rFont val="Calibri"/>
        <family val="2"/>
        <charset val="238"/>
        <scheme val="minor"/>
      </rPr>
      <t xml:space="preserve">w opakowaniach  70 ml. </t>
    </r>
  </si>
  <si>
    <t>8030PL0994029</t>
  </si>
  <si>
    <r>
      <rPr>
        <u/>
        <sz val="11"/>
        <color theme="1"/>
        <rFont val="Calibri"/>
        <family val="2"/>
        <charset val="238"/>
        <scheme val="minor"/>
      </rPr>
      <t>Pasta polerska zielona</t>
    </r>
    <r>
      <rPr>
        <sz val="11"/>
        <color theme="1"/>
        <rFont val="Calibri"/>
        <family val="2"/>
        <charset val="238"/>
        <scheme val="minor"/>
      </rPr>
      <t xml:space="preserve">, zastosowanie: polerowanie powierzchni metali, powierzchni malowanych, chromowanych, </t>
    </r>
    <r>
      <rPr>
        <b/>
        <sz val="11"/>
        <color theme="1"/>
        <rFont val="Calibri"/>
        <family val="2"/>
        <charset val="238"/>
        <scheme val="minor"/>
      </rPr>
      <t>w opakowaniach - kostka 200 g.</t>
    </r>
    <r>
      <rPr>
        <sz val="11"/>
        <color theme="1"/>
        <rFont val="Calibri"/>
        <family val="2"/>
        <charset val="238"/>
        <scheme val="minor"/>
      </rPr>
      <t xml:space="preserve">
</t>
    </r>
  </si>
  <si>
    <t>5350PL0995518</t>
  </si>
  <si>
    <r>
      <t xml:space="preserve">Pasta do docierania zaworów </t>
    </r>
    <r>
      <rPr>
        <u/>
        <sz val="11"/>
        <color theme="1"/>
        <rFont val="Calibri"/>
        <family val="2"/>
        <charset val="238"/>
        <scheme val="minor"/>
      </rPr>
      <t>TEROSON VR 2200 lub produkt równoważny</t>
    </r>
    <r>
      <rPr>
        <sz val="11"/>
        <color theme="1"/>
        <rFont val="Calibri"/>
        <family val="2"/>
        <charset val="238"/>
        <scheme val="minor"/>
      </rPr>
      <t xml:space="preserve"> służacy do szlifowania i wygładzania powierzchni na bazie rozpuszczalnego w wodzie oleju syntetycznego, z zawartością drobinek korundu, kolor szary.                                                                                                                                                                                                           Zastosowanie: szlifowanie gniazd zaworów, zawory kulowe, korki tłoka itp.;</t>
    </r>
    <r>
      <rPr>
        <b/>
        <sz val="11"/>
        <color theme="1"/>
        <rFont val="Calibri"/>
        <family val="2"/>
        <charset val="238"/>
        <scheme val="minor"/>
      </rPr>
      <t>w opakowaniach: puszka 100 ml</t>
    </r>
  </si>
  <si>
    <t xml:space="preserve"> 5350PL1899153</t>
  </si>
  <si>
    <r>
      <rPr>
        <u/>
        <sz val="11"/>
        <color theme="1"/>
        <rFont val="Calibri"/>
        <family val="2"/>
        <charset val="238"/>
        <scheme val="minor"/>
      </rPr>
      <t xml:space="preserve">Sylikon VICTOR REINZ lub produkt równoważny </t>
    </r>
    <r>
      <rPr>
        <sz val="11"/>
        <color theme="1"/>
        <rFont val="Calibri"/>
        <family val="2"/>
        <charset val="238"/>
        <scheme val="minor"/>
      </rPr>
      <t xml:space="preserve">służący do uszczelniania wszystkich powierzchni w silnikach, przekładniach, osiach, tulejach cylindrowych oraz w obudowach z tworzywa sztucznego. Uniwersalne zastosowanie do silników wszystkich producentów; </t>
    </r>
    <r>
      <rPr>
        <b/>
        <sz val="11"/>
        <color theme="1"/>
        <rFont val="Calibri"/>
        <family val="2"/>
        <charset val="238"/>
        <scheme val="minor"/>
      </rPr>
      <t>w opakowaniach 200 ml.</t>
    </r>
  </si>
  <si>
    <t xml:space="preserve"> 8030PL1696278</t>
  </si>
  <si>
    <t xml:space="preserve">Laminat grawerski LM704 żółty/czarny matowy 1220x610mm grubość 1,6mm </t>
  </si>
  <si>
    <t>9330PL1475966</t>
  </si>
  <si>
    <t xml:space="preserve">Laminat grawerski LMT334 srebrny/czarny 
1220x610mm grubość 1,6mm </t>
  </si>
  <si>
    <t>9330PL1475972</t>
  </si>
  <si>
    <t>Laminat laserply zielony 3180 1220x610 grubość 1,5mm</t>
  </si>
  <si>
    <t>9330PL1563281</t>
  </si>
  <si>
    <t xml:space="preserve">Laminat grawerski matowy biały/czarny grubość 1,6 mm,
wymiar 1245x616 mm  </t>
  </si>
  <si>
    <t>9330PL1897491</t>
  </si>
  <si>
    <t xml:space="preserve">Laminat grawerski matowy czarny/biały grubość 1,6 mm, 
wymiar 1245x616 mm   </t>
  </si>
  <si>
    <t>9330PL1897493</t>
  </si>
  <si>
    <r>
      <t>Blacha aluminiowa, gładka,</t>
    </r>
    <r>
      <rPr>
        <b/>
        <sz val="11"/>
        <color rgb="FF00B050"/>
        <rFont val="Calibri"/>
        <family val="2"/>
        <charset val="238"/>
        <scheme val="minor"/>
      </rPr>
      <t xml:space="preserve"> 3x1000x2000 mm</t>
    </r>
    <r>
      <rPr>
        <sz val="11"/>
        <color rgb="FF00B050"/>
        <rFont val="Calibri"/>
        <family val="2"/>
        <charset val="238"/>
        <scheme val="minor"/>
      </rPr>
      <t>, gatunek A1 wg EN 1050A</t>
    </r>
  </si>
  <si>
    <t>zerowe potrzeby i dodatkowo wpisane jako nowa pozycja, zerowa cena</t>
  </si>
  <si>
    <r>
      <t xml:space="preserve">Blacha stalowa </t>
    </r>
    <r>
      <rPr>
        <b/>
        <sz val="11"/>
        <color rgb="FF00B050"/>
        <rFont val="Calibri"/>
        <family val="2"/>
        <charset val="238"/>
        <scheme val="minor"/>
      </rPr>
      <t>4x1000x2000 mm</t>
    </r>
    <r>
      <rPr>
        <sz val="11"/>
        <color rgb="FF00B050"/>
        <rFont val="Calibri"/>
        <family val="2"/>
        <charset val="238"/>
        <scheme val="minor"/>
      </rPr>
      <t>, gatunek St3s, S235JR, PN-70/H92203</t>
    </r>
  </si>
  <si>
    <t>to samo pod poz. 68</t>
  </si>
  <si>
    <r>
      <t xml:space="preserve">Blacha stalowa grubość </t>
    </r>
    <r>
      <rPr>
        <b/>
        <sz val="11"/>
        <color theme="1"/>
        <rFont val="Calibri"/>
        <family val="2"/>
        <charset val="238"/>
        <scheme val="minor"/>
      </rPr>
      <t>1,0 mm</t>
    </r>
    <r>
      <rPr>
        <sz val="11"/>
        <color theme="1"/>
        <rFont val="Calibri"/>
        <family val="2"/>
        <charset val="238"/>
        <scheme val="minor"/>
      </rPr>
      <t>,</t>
    </r>
    <r>
      <rPr>
        <b/>
        <sz val="11"/>
        <color theme="1"/>
        <rFont val="Calibri"/>
        <family val="2"/>
        <charset val="238"/>
        <scheme val="minor"/>
      </rPr>
      <t xml:space="preserve"> </t>
    </r>
    <r>
      <rPr>
        <sz val="11"/>
        <color theme="1"/>
        <rFont val="Calibri"/>
        <family val="2"/>
        <charset val="238"/>
        <scheme val="minor"/>
      </rPr>
      <t>wymiary 2000x1000 mm, (arkusz) gatunek DC01.</t>
    </r>
  </si>
  <si>
    <t xml:space="preserve">Drut spawalniczy MIG MAG  fi (Ø) 0,8 mm. Stosowany w półautomatach spawalniczych MIG MAG służący do spawania elementow stalowych. </t>
  </si>
  <si>
    <r>
      <rPr>
        <b/>
        <sz val="11"/>
        <color theme="1"/>
        <rFont val="Calibri"/>
        <family val="2"/>
        <charset val="238"/>
        <scheme val="minor"/>
      </rPr>
      <t>Drut wiązałkowy,</t>
    </r>
    <r>
      <rPr>
        <sz val="11"/>
        <color theme="1"/>
        <rFont val="Calibri"/>
        <family val="2"/>
        <charset val="238"/>
        <scheme val="minor"/>
      </rPr>
      <t xml:space="preserve"> grubość drutu 1 mm, kolor czarny. Zastosowanie: do wiązania zbrojenia, miękki i elastycznym.</t>
    </r>
  </si>
  <si>
    <t>proszę o uzupełnienie ceny</t>
  </si>
  <si>
    <r>
      <t xml:space="preserve">Kształtownik stalowy </t>
    </r>
    <r>
      <rPr>
        <b/>
        <sz val="11"/>
        <color rgb="FF00B050"/>
        <rFont val="Calibri"/>
        <family val="2"/>
        <charset val="238"/>
        <scheme val="minor"/>
      </rPr>
      <t>50X30X3,</t>
    </r>
    <r>
      <rPr>
        <sz val="11"/>
        <color rgb="FF00B050"/>
        <rFont val="Calibri"/>
        <family val="2"/>
        <charset val="238"/>
        <scheme val="minor"/>
      </rPr>
      <t xml:space="preserve"> gatunek ST3S.S235JR. Zastosowanie: w konstrukcjach, w budowie nadwozia, ram nośnych, urzadzeń dźwigowych, pomostów</t>
    </r>
  </si>
  <si>
    <t>w mb?</t>
  </si>
  <si>
    <r>
      <t xml:space="preserve">Nit aluminiowy pełny, z łbem walcowym  </t>
    </r>
    <r>
      <rPr>
        <b/>
        <sz val="11"/>
        <color rgb="FF00B050"/>
        <rFont val="Calibri"/>
        <family val="2"/>
        <charset val="238"/>
        <scheme val="minor"/>
      </rPr>
      <t>5x16 mm</t>
    </r>
  </si>
  <si>
    <t>proszę o uzupełnienie ceny oraz rozszerzenie opisu</t>
  </si>
  <si>
    <t>proszę zmienic opis jak poz. 21</t>
  </si>
  <si>
    <t>proszę przeliczyc na op. , dodane w potrzebach jako nowa pozycja</t>
  </si>
  <si>
    <t>te same poz., różne potrzeby, brak cen</t>
  </si>
  <si>
    <t>proszę rozszerzyc opis i dopisać cenę</t>
  </si>
  <si>
    <r>
      <t xml:space="preserve">Szczotka doczołowa </t>
    </r>
    <r>
      <rPr>
        <b/>
        <sz val="11"/>
        <color rgb="FF00B050"/>
        <rFont val="Calibri"/>
        <family val="2"/>
        <charset val="238"/>
        <scheme val="minor"/>
      </rPr>
      <t>fi (Ø) 100 mm</t>
    </r>
    <r>
      <rPr>
        <sz val="11"/>
        <color rgb="FF00B050"/>
        <rFont val="Calibri"/>
        <family val="2"/>
        <charset val="238"/>
        <scheme val="minor"/>
      </rPr>
      <t xml:space="preserve">, z trzpieniem fi (Ø) 6 mm, szczotka stalowa, do zamocowania we wrzecionie wiertarki o max. 4500 obrotów/minutę.  Zastosowanie: do usuwania zanieczyszczeń, rdzy oraz przygotowania powierzchni.  </t>
    </r>
  </si>
  <si>
    <t>proszę uzupełnic cenę</t>
  </si>
  <si>
    <t>to samo proszę o weryfikację potrzeb i ceny</t>
  </si>
  <si>
    <t>RAZEM:</t>
  </si>
  <si>
    <r>
      <t xml:space="preserve">Blachowkręt z łbem stożkowym płaskim, ocynkowany </t>
    </r>
    <r>
      <rPr>
        <b/>
        <sz val="11"/>
        <color rgb="FF00B050"/>
        <rFont val="Calibri"/>
        <family val="2"/>
        <charset val="238"/>
        <scheme val="minor"/>
      </rPr>
      <t xml:space="preserve">5,5x32 mm, </t>
    </r>
    <r>
      <rPr>
        <sz val="11"/>
        <color rgb="FF00B050"/>
        <rFont val="Calibri"/>
        <family val="2"/>
        <charset val="238"/>
        <scheme val="minor"/>
      </rPr>
      <t xml:space="preserve">z gniazdem krzyżowym </t>
    </r>
  </si>
  <si>
    <r>
      <t xml:space="preserve">Blachowkręt z łbem walcowym wypukłym, ocynkowany </t>
    </r>
    <r>
      <rPr>
        <b/>
        <sz val="11"/>
        <color rgb="FF00B050"/>
        <rFont val="Calibri"/>
        <family val="2"/>
        <charset val="238"/>
        <scheme val="minor"/>
      </rPr>
      <t xml:space="preserve">4,2x16, </t>
    </r>
    <r>
      <rPr>
        <sz val="11"/>
        <color rgb="FF00B050"/>
        <rFont val="Calibri"/>
        <family val="2"/>
        <charset val="238"/>
        <scheme val="minor"/>
      </rPr>
      <t xml:space="preserve">z gniazdem krzyżowym </t>
    </r>
  </si>
  <si>
    <t>1 szt.???</t>
  </si>
  <si>
    <r>
      <t xml:space="preserve">Blachowkręt z łbem walcowym wypukłym, ocynkowany </t>
    </r>
    <r>
      <rPr>
        <b/>
        <sz val="11"/>
        <color rgb="FF00B050"/>
        <rFont val="Calibri"/>
        <family val="2"/>
        <charset val="238"/>
        <scheme val="minor"/>
      </rPr>
      <t>4,8x22 mm</t>
    </r>
    <r>
      <rPr>
        <sz val="11"/>
        <color rgb="FF00B050"/>
        <rFont val="Calibri"/>
        <family val="2"/>
        <charset val="238"/>
        <scheme val="minor"/>
      </rPr>
      <t xml:space="preserve">, z gniazdem krzyżowym </t>
    </r>
  </si>
  <si>
    <r>
      <t xml:space="preserve">Blachowkręt z łbem walcowym wypukłym, ocynkowany </t>
    </r>
    <r>
      <rPr>
        <b/>
        <sz val="11"/>
        <color rgb="FF00B050"/>
        <rFont val="Calibri"/>
        <family val="2"/>
        <charset val="238"/>
        <scheme val="minor"/>
      </rPr>
      <t>4,8x25</t>
    </r>
    <r>
      <rPr>
        <sz val="11"/>
        <color rgb="FF00B050"/>
        <rFont val="Calibri"/>
        <family val="2"/>
        <charset val="238"/>
        <scheme val="minor"/>
      </rPr>
      <t xml:space="preserve">, z gniazdem krzyżowym </t>
    </r>
  </si>
  <si>
    <r>
      <t xml:space="preserve">Blachowkręt z łbem walcowym wypukłym, ocynkowany </t>
    </r>
    <r>
      <rPr>
        <b/>
        <sz val="11"/>
        <color rgb="FF00B050"/>
        <rFont val="Calibri"/>
        <family val="2"/>
        <charset val="238"/>
        <scheme val="minor"/>
      </rPr>
      <t xml:space="preserve">4x20, </t>
    </r>
    <r>
      <rPr>
        <sz val="11"/>
        <color rgb="FF00B050"/>
        <rFont val="Calibri"/>
        <family val="2"/>
        <charset val="238"/>
        <scheme val="minor"/>
      </rPr>
      <t xml:space="preserve">z gniazdem krzyżowym </t>
    </r>
  </si>
  <si>
    <t>Ciężarki do wyważania felg aluminiowych klejone w paskach 60g który składa się z 4x5g i 4x10g</t>
  </si>
  <si>
    <t>proszę o weryfikacje opisu</t>
  </si>
  <si>
    <r>
      <t xml:space="preserve">Gwoździe budowlane ocynkowane z trzpieniem okrągłym </t>
    </r>
    <r>
      <rPr>
        <b/>
        <sz val="10"/>
        <color rgb="FF00B050"/>
        <rFont val="Arial CE"/>
        <charset val="238"/>
      </rPr>
      <t>2,5X40 mm</t>
    </r>
  </si>
  <si>
    <r>
      <t xml:space="preserve">Gwoździe budowlane ocynkowane z trzpieniem okrągłym </t>
    </r>
    <r>
      <rPr>
        <b/>
        <sz val="10"/>
        <color rgb="FF00B050"/>
        <rFont val="Arial CE"/>
        <charset val="238"/>
      </rPr>
      <t>2,5X50 mm</t>
    </r>
  </si>
  <si>
    <r>
      <t xml:space="preserve">Gwoździe budowlane ocynkowane z trzpieniem okrągłym </t>
    </r>
    <r>
      <rPr>
        <b/>
        <sz val="10"/>
        <color rgb="FF00B050"/>
        <rFont val="Arial CE"/>
        <charset val="238"/>
      </rPr>
      <t>3,0x80 mm</t>
    </r>
  </si>
  <si>
    <r>
      <t xml:space="preserve">Gwoździe budowlane ocynkowane z trzpieniem okrągłym </t>
    </r>
    <r>
      <rPr>
        <b/>
        <sz val="10"/>
        <color rgb="FF00B050"/>
        <rFont val="Arial CE"/>
        <charset val="238"/>
      </rPr>
      <t>3,5x90 mm</t>
    </r>
  </si>
  <si>
    <r>
      <t xml:space="preserve">Gwoździe budowlane ocynkowane z trzpieniem okrągłym </t>
    </r>
    <r>
      <rPr>
        <b/>
        <sz val="10"/>
        <color rgb="FF00B050"/>
        <rFont val="Arial CE"/>
        <charset val="238"/>
      </rPr>
      <t>3,5x100 mm</t>
    </r>
  </si>
  <si>
    <t>nylon to nie metal proszę to przekazać do zakupów z tworzyw sztucznych</t>
  </si>
  <si>
    <r>
      <t xml:space="preserve">Kołek stożkowy </t>
    </r>
    <r>
      <rPr>
        <b/>
        <sz val="11"/>
        <color rgb="FF00B050"/>
        <rFont val="Calibri"/>
        <family val="2"/>
        <charset val="238"/>
        <scheme val="minor"/>
      </rPr>
      <t>H3x14</t>
    </r>
    <r>
      <rPr>
        <sz val="11"/>
        <color rgb="FF00B050"/>
        <rFont val="Calibri"/>
        <family val="2"/>
        <charset val="238"/>
        <scheme val="minor"/>
      </rPr>
      <t>-A Fe/Cd 9c  PN-89/M-85020</t>
    </r>
  </si>
  <si>
    <r>
      <t xml:space="preserve">Kołek stożkowy </t>
    </r>
    <r>
      <rPr>
        <b/>
        <sz val="11"/>
        <color rgb="FF00B050"/>
        <rFont val="Calibri"/>
        <family val="2"/>
        <charset val="238"/>
        <scheme val="minor"/>
      </rPr>
      <t>H4x22</t>
    </r>
    <r>
      <rPr>
        <sz val="11"/>
        <color rgb="FF00B050"/>
        <rFont val="Calibri"/>
        <family val="2"/>
        <charset val="238"/>
        <scheme val="minor"/>
      </rPr>
      <t>-A Fe/Cd 9c   PN-89/M-85020</t>
    </r>
  </si>
  <si>
    <r>
      <t xml:space="preserve">Kołek stożkowy </t>
    </r>
    <r>
      <rPr>
        <b/>
        <sz val="11"/>
        <color rgb="FF00B050"/>
        <rFont val="Calibri"/>
        <family val="2"/>
        <charset val="238"/>
        <scheme val="minor"/>
      </rPr>
      <t>H4x26</t>
    </r>
    <r>
      <rPr>
        <sz val="11"/>
        <color rgb="FF00B050"/>
        <rFont val="Calibri"/>
        <family val="2"/>
        <charset val="238"/>
        <scheme val="minor"/>
      </rPr>
      <t>-A Fe/Cd 9c   PN-89/M-85020</t>
    </r>
  </si>
  <si>
    <r>
      <t xml:space="preserve">Kołek stożkowy </t>
    </r>
    <r>
      <rPr>
        <b/>
        <sz val="11"/>
        <color rgb="FF00B050"/>
        <rFont val="Calibri"/>
        <family val="2"/>
        <charset val="238"/>
        <scheme val="minor"/>
      </rPr>
      <t>H6x25</t>
    </r>
    <r>
      <rPr>
        <sz val="11"/>
        <color rgb="FF00B050"/>
        <rFont val="Calibri"/>
        <family val="2"/>
        <charset val="238"/>
        <scheme val="minor"/>
      </rPr>
      <t>-A Fe/Cd 6   PN-89/M-85020</t>
    </r>
  </si>
  <si>
    <r>
      <t xml:space="preserve">Kołek stożkowy z gwintem wewnętrznym </t>
    </r>
    <r>
      <rPr>
        <b/>
        <sz val="11"/>
        <color rgb="FF00B050"/>
        <rFont val="Calibri"/>
        <family val="2"/>
        <charset val="238"/>
        <scheme val="minor"/>
      </rPr>
      <t>H10x30</t>
    </r>
    <r>
      <rPr>
        <sz val="11"/>
        <color rgb="FF00B050"/>
        <rFont val="Calibri"/>
        <family val="2"/>
        <charset val="238"/>
        <scheme val="minor"/>
      </rPr>
      <t>-B-Fe/Cd 8c PN-89/M-85019</t>
    </r>
  </si>
  <si>
    <r>
      <t xml:space="preserve">Kołek stożkowy z gwintem wewnętrznym </t>
    </r>
    <r>
      <rPr>
        <b/>
        <sz val="11"/>
        <color rgb="FF00B050"/>
        <rFont val="Calibri"/>
        <family val="2"/>
        <charset val="238"/>
        <scheme val="minor"/>
      </rPr>
      <t>H10x40</t>
    </r>
    <r>
      <rPr>
        <sz val="11"/>
        <color rgb="FF00B050"/>
        <rFont val="Calibri"/>
        <family val="2"/>
        <charset val="238"/>
        <scheme val="minor"/>
      </rPr>
      <t>-B-Fe/Cd 8c PN-89/M-85019</t>
    </r>
  </si>
  <si>
    <r>
      <t xml:space="preserve">Kołek stożkowy z gwintem wewnętrznym </t>
    </r>
    <r>
      <rPr>
        <b/>
        <sz val="11"/>
        <color rgb="FF00B050"/>
        <rFont val="Calibri"/>
        <family val="2"/>
        <charset val="238"/>
        <scheme val="minor"/>
      </rPr>
      <t>H8x26</t>
    </r>
    <r>
      <rPr>
        <sz val="11"/>
        <color rgb="FF00B050"/>
        <rFont val="Calibri"/>
        <family val="2"/>
        <charset val="238"/>
        <scheme val="minor"/>
      </rPr>
      <t>-B-Fe/Cd 8c   
PN-89/M-85019</t>
    </r>
  </si>
  <si>
    <r>
      <t xml:space="preserve">Kołek stożkowy z gwintem wewnętrznym </t>
    </r>
    <r>
      <rPr>
        <b/>
        <sz val="11"/>
        <color rgb="FF00B050"/>
        <rFont val="Calibri"/>
        <family val="2"/>
        <charset val="238"/>
        <scheme val="minor"/>
      </rPr>
      <t>H8x30</t>
    </r>
    <r>
      <rPr>
        <sz val="11"/>
        <color rgb="FF00B050"/>
        <rFont val="Calibri"/>
        <family val="2"/>
        <charset val="238"/>
        <scheme val="minor"/>
      </rPr>
      <t>-B-Fe/Cd 8c   
PN-89/M-85019</t>
    </r>
  </si>
  <si>
    <r>
      <t xml:space="preserve">Kołek walcowy </t>
    </r>
    <r>
      <rPr>
        <b/>
        <sz val="11"/>
        <color rgb="FF00B050"/>
        <rFont val="Calibri"/>
        <family val="2"/>
        <charset val="238"/>
        <scheme val="minor"/>
      </rPr>
      <t xml:space="preserve"> 2n6x8</t>
    </r>
    <r>
      <rPr>
        <sz val="11"/>
        <color rgb="FF00B050"/>
        <rFont val="Calibri"/>
        <family val="2"/>
        <charset val="238"/>
        <scheme val="minor"/>
      </rPr>
      <t xml:space="preserve"> Fe/Cd 12c   PN-89/M-85021</t>
    </r>
  </si>
  <si>
    <r>
      <t xml:space="preserve">Kołek walcowy </t>
    </r>
    <r>
      <rPr>
        <b/>
        <sz val="11"/>
        <color rgb="FF00B050"/>
        <rFont val="Calibri"/>
        <family val="2"/>
        <charset val="238"/>
        <scheme val="minor"/>
      </rPr>
      <t>H 2u7x20</t>
    </r>
    <r>
      <rPr>
        <sz val="11"/>
        <color rgb="FF00B050"/>
        <rFont val="Calibri"/>
        <family val="2"/>
        <charset val="238"/>
        <scheme val="minor"/>
      </rPr>
      <t xml:space="preserve"> B Fe/Cd 8c   PN-89/M-85021</t>
    </r>
  </si>
  <si>
    <r>
      <t xml:space="preserve">Kołek walcowy </t>
    </r>
    <r>
      <rPr>
        <b/>
        <sz val="11"/>
        <color rgb="FF00B050"/>
        <rFont val="Calibri"/>
        <family val="2"/>
        <charset val="238"/>
        <scheme val="minor"/>
      </rPr>
      <t>H 3u7x18</t>
    </r>
    <r>
      <rPr>
        <sz val="11"/>
        <color rgb="FF00B050"/>
        <rFont val="Calibri"/>
        <family val="2"/>
        <charset val="238"/>
        <scheme val="minor"/>
      </rPr>
      <t xml:space="preserve"> B Fe/Cd 8c   PN-89/M-85021</t>
    </r>
  </si>
  <si>
    <r>
      <t xml:space="preserve">Kołek walcowy </t>
    </r>
    <r>
      <rPr>
        <b/>
        <sz val="11"/>
        <color rgb="FF00B050"/>
        <rFont val="Calibri"/>
        <family val="2"/>
        <charset val="238"/>
        <scheme val="minor"/>
      </rPr>
      <t>H 3u7x20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</si>
  <si>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 xml:space="preserve">H 3u7x25 </t>
    </r>
    <r>
      <rPr>
        <sz val="11"/>
        <color rgb="FF00B050"/>
        <rFont val="Calibri"/>
        <family val="2"/>
        <charset val="238"/>
        <scheme val="minor"/>
      </rPr>
      <t>B Fe/Cd 8c   PN-89/M-85021</t>
    </r>
  </si>
  <si>
    <r>
      <t xml:space="preserve">Kołek walcowy </t>
    </r>
    <r>
      <rPr>
        <b/>
        <sz val="11"/>
        <color rgb="FF00B050"/>
        <rFont val="Calibri"/>
        <family val="2"/>
        <charset val="238"/>
        <scheme val="minor"/>
      </rPr>
      <t>H 4n6x30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</si>
  <si>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4u7x16</t>
    </r>
    <r>
      <rPr>
        <sz val="11"/>
        <color rgb="FF00B050"/>
        <rFont val="Calibri"/>
        <family val="2"/>
        <charset val="238"/>
        <scheme val="minor"/>
      </rPr>
      <t xml:space="preserve"> Fe/Cd 12c  PN-89/M-85021</t>
    </r>
  </si>
  <si>
    <r>
      <t xml:space="preserve">Kołek walcowy </t>
    </r>
    <r>
      <rPr>
        <b/>
        <sz val="11"/>
        <color rgb="FF00B050"/>
        <rFont val="Calibri"/>
        <family val="2"/>
        <charset val="238"/>
        <scheme val="minor"/>
      </rPr>
      <t xml:space="preserve">H 4u7x25 </t>
    </r>
    <r>
      <rPr>
        <sz val="11"/>
        <color rgb="FF00B050"/>
        <rFont val="Calibri"/>
        <family val="2"/>
        <charset val="238"/>
        <scheme val="minor"/>
      </rPr>
      <t>Fe/Cd 8c   PN-89/M-85021</t>
    </r>
  </si>
  <si>
    <r>
      <t>Kołek walcowy</t>
    </r>
    <r>
      <rPr>
        <b/>
        <sz val="11"/>
        <color rgb="FF00B050"/>
        <rFont val="Calibri"/>
        <family val="2"/>
        <charset val="238"/>
        <scheme val="minor"/>
      </rPr>
      <t xml:space="preserve"> H 4u7x40 </t>
    </r>
    <r>
      <rPr>
        <sz val="11"/>
        <color rgb="FF00B050"/>
        <rFont val="Calibri"/>
        <family val="2"/>
        <charset val="238"/>
        <scheme val="minor"/>
      </rPr>
      <t>Fe/Cd 8c   PN-89/M-85021</t>
    </r>
  </si>
  <si>
    <r>
      <t xml:space="preserve">Kołek walcowy </t>
    </r>
    <r>
      <rPr>
        <b/>
        <sz val="11"/>
        <color rgb="FF00B050"/>
        <rFont val="Calibri"/>
        <family val="2"/>
        <charset val="238"/>
        <scheme val="minor"/>
      </rPr>
      <t xml:space="preserve">H 5u7x14 </t>
    </r>
    <r>
      <rPr>
        <sz val="11"/>
        <color rgb="FF00B050"/>
        <rFont val="Calibri"/>
        <family val="2"/>
        <charset val="238"/>
        <scheme val="minor"/>
      </rPr>
      <t>Fe/Cd 8c   PN-89/M-85021</t>
    </r>
  </si>
  <si>
    <r>
      <t>Kołek walcowy</t>
    </r>
    <r>
      <rPr>
        <b/>
        <sz val="11"/>
        <color rgb="FF00B050"/>
        <rFont val="Calibri"/>
        <family val="2"/>
        <charset val="238"/>
        <scheme val="minor"/>
      </rPr>
      <t xml:space="preserve"> H 5u7x22</t>
    </r>
    <r>
      <rPr>
        <sz val="11"/>
        <color rgb="FF00B050"/>
        <rFont val="Calibri"/>
        <family val="2"/>
        <charset val="238"/>
        <scheme val="minor"/>
      </rPr>
      <t xml:space="preserve"> B Fe/Cd 8c   PN-89/M-85021</t>
    </r>
  </si>
  <si>
    <r>
      <t xml:space="preserve">Kołek walcowy </t>
    </r>
    <r>
      <rPr>
        <b/>
        <sz val="11"/>
        <color rgb="FF00B050"/>
        <rFont val="Calibri"/>
        <family val="2"/>
        <charset val="238"/>
        <scheme val="minor"/>
      </rPr>
      <t>H 5u7x30</t>
    </r>
    <r>
      <rPr>
        <sz val="11"/>
        <color rgb="FF00B050"/>
        <rFont val="Calibri"/>
        <family val="2"/>
        <charset val="238"/>
        <scheme val="minor"/>
      </rPr>
      <t xml:space="preserve"> B Fe/Cd 8c   PN-89/M-85021</t>
    </r>
  </si>
  <si>
    <r>
      <t xml:space="preserve">Kołek walcowy </t>
    </r>
    <r>
      <rPr>
        <b/>
        <sz val="11"/>
        <color rgb="FF00B050"/>
        <rFont val="Calibri"/>
        <family val="2"/>
        <charset val="238"/>
        <scheme val="minor"/>
      </rPr>
      <t>H 6n6x16</t>
    </r>
    <r>
      <rPr>
        <sz val="11"/>
        <color rgb="FF00B050"/>
        <rFont val="Calibri"/>
        <family val="2"/>
        <charset val="238"/>
        <scheme val="minor"/>
      </rPr>
      <t xml:space="preserve"> Fe/Cd 8c   PN-89/M-85021</t>
    </r>
  </si>
  <si>
    <r>
      <t>Kołek walcowy</t>
    </r>
    <r>
      <rPr>
        <b/>
        <sz val="11"/>
        <color rgb="FF00B050"/>
        <rFont val="Calibri"/>
        <family val="2"/>
        <charset val="238"/>
        <scheme val="minor"/>
      </rPr>
      <t xml:space="preserve"> H 6u7x14</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</si>
  <si>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6u7x40</t>
    </r>
    <r>
      <rPr>
        <sz val="11"/>
        <color rgb="FF00B050"/>
        <rFont val="Calibri"/>
        <family val="2"/>
        <charset val="238"/>
        <scheme val="minor"/>
      </rPr>
      <t xml:space="preserve"> Fe/Cd 12c  PN-89/M-85021</t>
    </r>
  </si>
  <si>
    <r>
      <t xml:space="preserve">Kołek walcowy </t>
    </r>
    <r>
      <rPr>
        <b/>
        <sz val="11"/>
        <color rgb="FF00B050"/>
        <rFont val="Calibri"/>
        <family val="2"/>
        <charset val="238"/>
        <scheme val="minor"/>
      </rPr>
      <t>H 8u7x16</t>
    </r>
    <r>
      <rPr>
        <sz val="11"/>
        <color rgb="FF00B050"/>
        <rFont val="Calibri"/>
        <family val="2"/>
        <charset val="238"/>
        <scheme val="minor"/>
      </rPr>
      <t xml:space="preserve"> Fe/Cd 8c   PN-89/M-85021</t>
    </r>
  </si>
  <si>
    <r>
      <t>Kołek walcowy</t>
    </r>
    <r>
      <rPr>
        <b/>
        <sz val="11"/>
        <color rgb="FF00B050"/>
        <rFont val="Calibri"/>
        <family val="2"/>
        <charset val="238"/>
        <scheme val="minor"/>
      </rPr>
      <t xml:space="preserve"> H 8u7x20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</si>
  <si>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H 8u7x22</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</si>
  <si>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H 8u7x30</t>
    </r>
    <r>
      <rPr>
        <sz val="11"/>
        <color rgb="FF00B050"/>
        <rFont val="Calibri"/>
        <family val="2"/>
        <charset val="238"/>
        <scheme val="minor"/>
      </rPr>
      <t xml:space="preserve"> Fe/Cd 8c   PN-89/M-85021 </t>
    </r>
  </si>
  <si>
    <r>
      <t xml:space="preserve">Kołek walcowy </t>
    </r>
    <r>
      <rPr>
        <b/>
        <sz val="11"/>
        <color rgb="FF00B050"/>
        <rFont val="Calibri"/>
        <family val="2"/>
        <charset val="238"/>
        <scheme val="minor"/>
      </rPr>
      <t>H 8u7x40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</si>
  <si>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H 8x32</t>
    </r>
    <r>
      <rPr>
        <sz val="11"/>
        <color rgb="FF00B050"/>
        <rFont val="Calibri"/>
        <family val="2"/>
        <charset val="238"/>
        <scheme val="minor"/>
      </rPr>
      <t>-A Fe/Cd 8c   PN-89/M-85021</t>
    </r>
  </si>
  <si>
    <r>
      <t xml:space="preserve">Kołek walcowy </t>
    </r>
    <r>
      <rPr>
        <b/>
        <sz val="11"/>
        <color rgb="FF00B050"/>
        <rFont val="Calibri"/>
        <family val="2"/>
        <charset val="238"/>
        <scheme val="minor"/>
      </rPr>
      <t>H 10u7x30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</si>
  <si>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 xml:space="preserve">H 10u7x36 </t>
    </r>
    <r>
      <rPr>
        <sz val="11"/>
        <color rgb="FF00B050"/>
        <rFont val="Calibri"/>
        <family val="2"/>
        <charset val="238"/>
        <scheme val="minor"/>
      </rPr>
      <t>Fe/Cd 8c   PN-89/M-85021</t>
    </r>
  </si>
  <si>
    <r>
      <t>Kołek walcowy</t>
    </r>
    <r>
      <rPr>
        <b/>
        <sz val="11"/>
        <color rgb="FF00B050"/>
        <rFont val="Calibri"/>
        <family val="2"/>
        <charset val="238"/>
        <scheme val="minor"/>
      </rPr>
      <t xml:space="preserve"> H 12u7x25</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</si>
  <si>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H 12u7x55</t>
    </r>
    <r>
      <rPr>
        <sz val="11"/>
        <color rgb="FF00B050"/>
        <rFont val="Calibri"/>
        <family val="2"/>
        <charset val="238"/>
        <scheme val="minor"/>
      </rPr>
      <t xml:space="preserve"> Fe/Cd 8c   PN-89/M-85021</t>
    </r>
  </si>
  <si>
    <r>
      <t xml:space="preserve">Nakrętka </t>
    </r>
    <r>
      <rPr>
        <b/>
        <sz val="11"/>
        <color rgb="FF00B050"/>
        <rFont val="Calibri"/>
        <family val="2"/>
        <charset val="238"/>
        <scheme val="minor"/>
      </rPr>
      <t>M4-5</t>
    </r>
    <r>
      <rPr>
        <sz val="11"/>
        <color rgb="FF00B050"/>
        <rFont val="Calibri"/>
        <family val="2"/>
        <charset val="238"/>
        <scheme val="minor"/>
      </rPr>
      <t>-B-Fe/Cd 8c   PN-86/M-82144</t>
    </r>
  </si>
  <si>
    <r>
      <t xml:space="preserve">Nakrętka </t>
    </r>
    <r>
      <rPr>
        <b/>
        <sz val="11"/>
        <color rgb="FF00B050"/>
        <rFont val="Calibri"/>
        <family val="2"/>
        <charset val="238"/>
        <scheme val="minor"/>
      </rPr>
      <t>M5-5</t>
    </r>
    <r>
      <rPr>
        <sz val="11"/>
        <color rgb="FF00B050"/>
        <rFont val="Calibri"/>
        <family val="2"/>
        <charset val="238"/>
        <scheme val="minor"/>
      </rPr>
      <t>-B-Fe/Cd 8c   PN-86/M-82144</t>
    </r>
  </si>
  <si>
    <r>
      <t xml:space="preserve">Nakrętka </t>
    </r>
    <r>
      <rPr>
        <b/>
        <sz val="11"/>
        <color rgb="FF00B050"/>
        <rFont val="Calibri"/>
        <family val="2"/>
        <charset val="238"/>
        <scheme val="minor"/>
      </rPr>
      <t>M6-5</t>
    </r>
    <r>
      <rPr>
        <sz val="11"/>
        <color rgb="FF00B050"/>
        <rFont val="Calibri"/>
        <family val="2"/>
        <charset val="238"/>
        <scheme val="minor"/>
      </rPr>
      <t>-B-Fe/Cd 8c   PN-86/M-82144</t>
    </r>
  </si>
  <si>
    <r>
      <t xml:space="preserve">Nakrętka </t>
    </r>
    <r>
      <rPr>
        <b/>
        <sz val="11"/>
        <color rgb="FF00B050"/>
        <rFont val="Calibri"/>
        <family val="2"/>
        <charset val="238"/>
        <scheme val="minor"/>
      </rPr>
      <t>M8-8</t>
    </r>
    <r>
      <rPr>
        <sz val="11"/>
        <color rgb="FF00B050"/>
        <rFont val="Calibri"/>
        <family val="2"/>
        <charset val="238"/>
        <scheme val="minor"/>
      </rPr>
      <t>-B-Fe/Cd 8c   PN-86/M-82144</t>
    </r>
  </si>
  <si>
    <r>
      <t xml:space="preserve">Nakrętka </t>
    </r>
    <r>
      <rPr>
        <b/>
        <sz val="11"/>
        <color rgb="FF00B050"/>
        <rFont val="Calibri"/>
        <family val="2"/>
        <charset val="238"/>
        <scheme val="minor"/>
      </rPr>
      <t>M8x1-8</t>
    </r>
    <r>
      <rPr>
        <sz val="11"/>
        <color rgb="FF00B050"/>
        <rFont val="Calibri"/>
        <family val="2"/>
        <charset val="238"/>
        <scheme val="minor"/>
      </rPr>
      <t>-B-Fe/Cd-8c   PN-86/M-82144</t>
    </r>
  </si>
  <si>
    <r>
      <t xml:space="preserve">Nakrętka </t>
    </r>
    <r>
      <rPr>
        <b/>
        <sz val="11"/>
        <color rgb="FF00B050"/>
        <rFont val="Calibri"/>
        <family val="2"/>
        <charset val="238"/>
        <scheme val="minor"/>
      </rPr>
      <t>M10-0,4</t>
    </r>
    <r>
      <rPr>
        <sz val="11"/>
        <color rgb="FF00B050"/>
        <rFont val="Calibri"/>
        <family val="2"/>
        <charset val="238"/>
        <scheme val="minor"/>
      </rPr>
      <t>-B-Fe/Cd 8c   PN-86/M-82153</t>
    </r>
  </si>
  <si>
    <r>
      <t xml:space="preserve">Nakrętka </t>
    </r>
    <r>
      <rPr>
        <b/>
        <sz val="11"/>
        <color rgb="FF00B050"/>
        <rFont val="Calibri"/>
        <family val="2"/>
        <charset val="238"/>
        <scheme val="minor"/>
      </rPr>
      <t>M10-8</t>
    </r>
    <r>
      <rPr>
        <sz val="11"/>
        <color rgb="FF00B050"/>
        <rFont val="Calibri"/>
        <family val="2"/>
        <charset val="238"/>
        <scheme val="minor"/>
      </rPr>
      <t>-B-Fe/Cd 8c   PN-86/M-82144</t>
    </r>
  </si>
  <si>
    <r>
      <t xml:space="preserve">Nakrętka </t>
    </r>
    <r>
      <rPr>
        <b/>
        <sz val="11"/>
        <color rgb="FF00B050"/>
        <rFont val="Calibri"/>
        <family val="2"/>
        <charset val="238"/>
        <scheme val="minor"/>
      </rPr>
      <t>M12-8</t>
    </r>
    <r>
      <rPr>
        <sz val="11"/>
        <color rgb="FF00B050"/>
        <rFont val="Calibri"/>
        <family val="2"/>
        <charset val="238"/>
        <scheme val="minor"/>
      </rPr>
      <t>-B-Fe/Cd 8c   PN-86/M-82144</t>
    </r>
  </si>
  <si>
    <t>Nakrętka sześciokątna M12 z łbem pomniejszonym z podkładką</t>
  </si>
  <si>
    <t>proszę o rozszerzenie opisu</t>
  </si>
  <si>
    <r>
      <t xml:space="preserve">Nakrętka koronowa </t>
    </r>
    <r>
      <rPr>
        <b/>
        <sz val="11"/>
        <color rgb="FF00B050"/>
        <rFont val="Calibri"/>
        <family val="2"/>
        <charset val="238"/>
        <scheme val="minor"/>
      </rPr>
      <t>KM12-5</t>
    </r>
    <r>
      <rPr>
        <sz val="11"/>
        <color rgb="FF00B050"/>
        <rFont val="Calibri"/>
        <family val="2"/>
        <charset val="238"/>
        <scheme val="minor"/>
      </rPr>
      <t>-B-Fe/Cd 8c   PN-86/M-82148</t>
    </r>
  </si>
  <si>
    <r>
      <t xml:space="preserve">Nakrętka koronowa </t>
    </r>
    <r>
      <rPr>
        <b/>
        <sz val="11"/>
        <color rgb="FF00B050"/>
        <rFont val="Calibri"/>
        <family val="2"/>
        <charset val="238"/>
        <scheme val="minor"/>
      </rPr>
      <t>KM-16-06</t>
    </r>
    <r>
      <rPr>
        <sz val="11"/>
        <color rgb="FF00B050"/>
        <rFont val="Calibri"/>
        <family val="2"/>
        <charset val="238"/>
        <scheme val="minor"/>
      </rPr>
      <t>-A-Fe/Cd 8c   PN-86/M-82159</t>
    </r>
  </si>
  <si>
    <r>
      <t>Nakrętka koronowa</t>
    </r>
    <r>
      <rPr>
        <b/>
        <sz val="11"/>
        <color rgb="FF00B050"/>
        <rFont val="Calibri"/>
        <family val="2"/>
        <charset val="238"/>
        <scheme val="minor"/>
      </rPr>
      <t xml:space="preserve"> ZM10-8</t>
    </r>
    <r>
      <rPr>
        <sz val="11"/>
        <color rgb="FF00B050"/>
        <rFont val="Calibri"/>
        <family val="2"/>
        <charset val="238"/>
        <scheme val="minor"/>
      </rPr>
      <t>-B-Fe/Cd 8c   PN-86/M-82159</t>
    </r>
  </si>
  <si>
    <r>
      <t xml:space="preserve">Nakrętka koronowa </t>
    </r>
    <r>
      <rPr>
        <b/>
        <sz val="11"/>
        <color rgb="FF00B050"/>
        <rFont val="Calibri"/>
        <family val="2"/>
        <charset val="238"/>
        <scheme val="minor"/>
      </rPr>
      <t>ZM16x1,5</t>
    </r>
    <r>
      <rPr>
        <sz val="11"/>
        <color rgb="FF00B050"/>
        <rFont val="Calibri"/>
        <family val="2"/>
        <charset val="238"/>
        <scheme val="minor"/>
      </rPr>
      <t>-B-Fe/Cd 8c   PN-86/M-82148</t>
    </r>
  </si>
  <si>
    <r>
      <t>Nakrętka koronowa</t>
    </r>
    <r>
      <rPr>
        <b/>
        <sz val="11"/>
        <color rgb="FF00B050"/>
        <rFont val="Calibri"/>
        <family val="2"/>
        <charset val="238"/>
        <scheme val="minor"/>
      </rPr>
      <t xml:space="preserve"> ZM6-8</t>
    </r>
    <r>
      <rPr>
        <sz val="11"/>
        <color rgb="FF00B050"/>
        <rFont val="Calibri"/>
        <family val="2"/>
        <charset val="238"/>
        <scheme val="minor"/>
      </rPr>
      <t>-B-Fe/Cd 8c   PN-86/M-82148</t>
    </r>
  </si>
  <si>
    <r>
      <t xml:space="preserve">Nakrętka </t>
    </r>
    <r>
      <rPr>
        <b/>
        <sz val="11"/>
        <color rgb="FF00B050"/>
        <rFont val="Calibri"/>
        <family val="2"/>
        <charset val="238"/>
        <scheme val="minor"/>
      </rPr>
      <t>M16x1,5</t>
    </r>
    <r>
      <rPr>
        <sz val="11"/>
        <color rgb="FF00B050"/>
        <rFont val="Calibri"/>
        <family val="2"/>
        <charset val="238"/>
        <scheme val="minor"/>
      </rPr>
      <t xml:space="preserve"> klasa 8.8</t>
    </r>
  </si>
  <si>
    <r>
      <t xml:space="preserve">Nakrętka samokontrująca (samohamowna) wkładką poliamidową (wkładka zabezpiecza przed odkręceniem się nakrętki) </t>
    </r>
    <r>
      <rPr>
        <b/>
        <sz val="11"/>
        <color rgb="FF00B050"/>
        <rFont val="Calibri"/>
        <family val="2"/>
        <charset val="238"/>
        <scheme val="minor"/>
      </rPr>
      <t>M 4</t>
    </r>
    <r>
      <rPr>
        <sz val="11"/>
        <color rgb="FF00B050"/>
        <rFont val="Calibri"/>
        <family val="2"/>
        <charset val="238"/>
        <scheme val="minor"/>
      </rPr>
      <t xml:space="preserve">, stal klasy 8, powłoka: ocynk galwaniczny,  gwint metryczny prawy, norma: DIN 985,  PN-82175 , ISO- 10511. </t>
    </r>
  </si>
  <si>
    <r>
      <t xml:space="preserve">Nakrętka samokontrująca (samohamowna) wkładką poliamidową (wkładka zabezpiecza przed odkręceniem się nakrętki) </t>
    </r>
    <r>
      <rPr>
        <b/>
        <sz val="11"/>
        <color theme="1"/>
        <rFont val="Calibri"/>
        <family val="2"/>
        <charset val="238"/>
        <scheme val="minor"/>
      </rPr>
      <t>M 5</t>
    </r>
    <r>
      <rPr>
        <sz val="11"/>
        <color theme="1"/>
        <rFont val="Calibri"/>
        <family val="2"/>
        <charset val="238"/>
        <scheme val="minor"/>
      </rPr>
      <t xml:space="preserve">, stal klasy 8, powłoka: ocynk galwaniczny,  gwint metryczny prawy, norma: DIN 985,  PN-82175 , ISO- 10511. </t>
    </r>
  </si>
  <si>
    <r>
      <t xml:space="preserve">Nakrętka sześciokątna </t>
    </r>
    <r>
      <rPr>
        <b/>
        <sz val="11"/>
        <color rgb="FF00B050"/>
        <rFont val="Calibri"/>
        <family val="2"/>
        <charset val="238"/>
        <scheme val="minor"/>
      </rPr>
      <t>M5,</t>
    </r>
    <r>
      <rPr>
        <sz val="11"/>
        <color rgb="FF00B050"/>
        <rFont val="Calibri"/>
        <family val="2"/>
        <charset val="238"/>
        <scheme val="minor"/>
      </rPr>
      <t xml:space="preserve"> stal ocynkowana klasa 5.8</t>
    </r>
  </si>
  <si>
    <r>
      <t>Nakrętka sześciokątna</t>
    </r>
    <r>
      <rPr>
        <b/>
        <sz val="11"/>
        <color theme="1"/>
        <rFont val="Calibri"/>
        <family val="2"/>
        <charset val="238"/>
        <scheme val="minor"/>
      </rPr>
      <t xml:space="preserve"> M10- 8</t>
    </r>
    <r>
      <rPr>
        <sz val="11"/>
        <color theme="1"/>
        <rFont val="Calibri"/>
        <family val="2"/>
        <charset val="238"/>
        <scheme val="minor"/>
      </rPr>
      <t xml:space="preserve">-B ocynkowana klasa PN-86/M-82144 </t>
    </r>
  </si>
  <si>
    <r>
      <t xml:space="preserve">Nakrętka sześciokątna </t>
    </r>
    <r>
      <rPr>
        <b/>
        <sz val="11"/>
        <color rgb="FF00B050"/>
        <rFont val="Calibri"/>
        <family val="2"/>
        <charset val="238"/>
        <scheme val="minor"/>
      </rPr>
      <t>M12x1,25</t>
    </r>
    <r>
      <rPr>
        <sz val="11"/>
        <color rgb="FF00B050"/>
        <rFont val="Calibri"/>
        <family val="2"/>
        <charset val="238"/>
        <scheme val="minor"/>
      </rPr>
      <t xml:space="preserve"> stal ocynkowana klasa 8.8</t>
    </r>
  </si>
  <si>
    <r>
      <t xml:space="preserve">Nit </t>
    </r>
    <r>
      <rPr>
        <b/>
        <sz val="11"/>
        <color rgb="FF00B050"/>
        <rFont val="Calibri"/>
        <family val="2"/>
        <charset val="238"/>
        <scheme val="minor"/>
      </rPr>
      <t>3x14</t>
    </r>
    <r>
      <rPr>
        <sz val="11"/>
        <color rgb="FF00B050"/>
        <rFont val="Calibri"/>
        <family val="2"/>
        <charset val="238"/>
        <scheme val="minor"/>
      </rPr>
      <t>-B-Fe/Cd 8c   PN-78/M-82952</t>
    </r>
  </si>
  <si>
    <r>
      <t xml:space="preserve">Nit </t>
    </r>
    <r>
      <rPr>
        <b/>
        <sz val="11"/>
        <color rgb="FF00B050"/>
        <rFont val="Calibri"/>
        <family val="2"/>
        <charset val="238"/>
        <scheme val="minor"/>
      </rPr>
      <t>3x16</t>
    </r>
    <r>
      <rPr>
        <sz val="11"/>
        <color rgb="FF00B050"/>
        <rFont val="Calibri"/>
        <family val="2"/>
        <charset val="238"/>
        <scheme val="minor"/>
      </rPr>
      <t>-B-Fe/Cd 8c   PN-78/M-82952</t>
    </r>
  </si>
  <si>
    <r>
      <t xml:space="preserve">Nit </t>
    </r>
    <r>
      <rPr>
        <b/>
        <sz val="11"/>
        <color rgb="FF00B050"/>
        <rFont val="Calibri"/>
        <family val="2"/>
        <charset val="238"/>
        <scheme val="minor"/>
      </rPr>
      <t>4x10</t>
    </r>
    <r>
      <rPr>
        <sz val="11"/>
        <color rgb="FF00B050"/>
        <rFont val="Calibri"/>
        <family val="2"/>
        <charset val="238"/>
        <scheme val="minor"/>
      </rPr>
      <t xml:space="preserve"> Al-B-Fe/Cd 8c   PN-78/M-82952</t>
    </r>
  </si>
  <si>
    <r>
      <t xml:space="preserve">Nit </t>
    </r>
    <r>
      <rPr>
        <b/>
        <sz val="11"/>
        <color rgb="FF00B050"/>
        <rFont val="Calibri"/>
        <family val="2"/>
        <charset val="238"/>
        <scheme val="minor"/>
      </rPr>
      <t>4x14</t>
    </r>
    <r>
      <rPr>
        <sz val="11"/>
        <color rgb="FF00B050"/>
        <rFont val="Calibri"/>
        <family val="2"/>
        <charset val="238"/>
        <scheme val="minor"/>
      </rPr>
      <t>-B-Fe/Cd 8c   PN-78/M-82952</t>
    </r>
  </si>
  <si>
    <r>
      <t xml:space="preserve">Nit </t>
    </r>
    <r>
      <rPr>
        <b/>
        <sz val="11"/>
        <color rgb="FF00B050"/>
        <rFont val="Calibri"/>
        <family val="2"/>
        <charset val="238"/>
        <scheme val="minor"/>
      </rPr>
      <t>4x20</t>
    </r>
    <r>
      <rPr>
        <sz val="11"/>
        <color rgb="FF00B050"/>
        <rFont val="Calibri"/>
        <family val="2"/>
        <charset val="238"/>
        <scheme val="minor"/>
      </rPr>
      <t xml:space="preserve"> Cu-B-Fe/Cd 8c   PN-78/M-82954</t>
    </r>
  </si>
  <si>
    <r>
      <t xml:space="preserve">Nit </t>
    </r>
    <r>
      <rPr>
        <b/>
        <sz val="11"/>
        <color rgb="FF00B050"/>
        <rFont val="Calibri"/>
        <family val="2"/>
        <charset val="238"/>
        <scheme val="minor"/>
      </rPr>
      <t>4x28</t>
    </r>
    <r>
      <rPr>
        <sz val="11"/>
        <color rgb="FF00B050"/>
        <rFont val="Calibri"/>
        <family val="2"/>
        <charset val="238"/>
        <scheme val="minor"/>
      </rPr>
      <t>-B-Fe/Cd 8c   PN-78/M-82952</t>
    </r>
  </si>
  <si>
    <r>
      <t xml:space="preserve">Nitokołek </t>
    </r>
    <r>
      <rPr>
        <b/>
        <sz val="11"/>
        <color rgb="FF00B050"/>
        <rFont val="Calibri"/>
        <family val="2"/>
        <charset val="238"/>
        <scheme val="minor"/>
      </rPr>
      <t>4x6</t>
    </r>
    <r>
      <rPr>
        <sz val="11"/>
        <color rgb="FF00B050"/>
        <rFont val="Calibri"/>
        <family val="2"/>
        <charset val="238"/>
        <scheme val="minor"/>
      </rPr>
      <t xml:space="preserve"> Ms   PN-78/M-82981</t>
    </r>
  </si>
  <si>
    <t>tworzywa sztuczne</t>
  </si>
  <si>
    <t>Pierścień spreżynujący osadczy z6 Fe/Cd 8c   PN-81/M-85111</t>
  </si>
  <si>
    <t>proszę zmienic opis jak niżej</t>
  </si>
  <si>
    <r>
      <t xml:space="preserve">Podkładka </t>
    </r>
    <r>
      <rPr>
        <b/>
        <sz val="11"/>
        <color rgb="FF00B050"/>
        <rFont val="Calibri"/>
        <family val="2"/>
        <charset val="238"/>
        <scheme val="minor"/>
      </rPr>
      <t>3,2</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</si>
  <si>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4,2</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</si>
  <si>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5,3</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</si>
  <si>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6,5</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</si>
  <si>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8,5</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</si>
  <si>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10,5</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</si>
  <si>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13,0</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</si>
  <si>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13A</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</si>
  <si>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15</t>
    </r>
    <r>
      <rPr>
        <sz val="11"/>
        <color rgb="FF00B050"/>
        <rFont val="Calibri"/>
        <family val="2"/>
        <charset val="238"/>
        <scheme val="minor"/>
      </rPr>
      <t xml:space="preserve"> Fe/Cd 9c   PN-78/M-82006</t>
    </r>
  </si>
  <si>
    <r>
      <t>Podkładka okrągła, średnica wewnętrzna</t>
    </r>
    <r>
      <rPr>
        <b/>
        <sz val="11"/>
        <color theme="1"/>
        <rFont val="Calibri"/>
        <family val="2"/>
        <charset val="238"/>
        <scheme val="minor"/>
      </rPr>
      <t xml:space="preserve"> 8,4 mm</t>
    </r>
    <r>
      <rPr>
        <sz val="11"/>
        <color theme="1"/>
        <rFont val="Calibri"/>
        <family val="2"/>
        <charset val="238"/>
        <scheme val="minor"/>
      </rPr>
      <t>, średnica zewnętrzna 16 mm, grubość 1,6 mm, stal ocynkowana</t>
    </r>
  </si>
  <si>
    <r>
      <t xml:space="preserve">Podkładka sprężysta z </t>
    </r>
    <r>
      <rPr>
        <b/>
        <sz val="11"/>
        <color rgb="FF00B050"/>
        <rFont val="Calibri"/>
        <family val="2"/>
        <charset val="238"/>
        <scheme val="minor"/>
      </rPr>
      <t>3,1</t>
    </r>
    <r>
      <rPr>
        <sz val="11"/>
        <color rgb="FF00B050"/>
        <rFont val="Calibri"/>
        <family val="2"/>
        <charset val="238"/>
        <scheme val="minor"/>
      </rPr>
      <t xml:space="preserve"> Fe/Cd 9c   PN-77/M-82008</t>
    </r>
  </si>
  <si>
    <r>
      <t>Podkładka sprężysta z</t>
    </r>
    <r>
      <rPr>
        <b/>
        <sz val="11"/>
        <color rgb="FF00B050"/>
        <rFont val="Calibri"/>
        <family val="2"/>
        <charset val="238"/>
        <scheme val="minor"/>
      </rPr>
      <t xml:space="preserve"> 4,1</t>
    </r>
    <r>
      <rPr>
        <sz val="11"/>
        <color rgb="FF00B050"/>
        <rFont val="Calibri"/>
        <family val="2"/>
        <charset val="238"/>
        <scheme val="minor"/>
      </rPr>
      <t xml:space="preserve"> Fe/Cd 9c   PN-77/M-82008</t>
    </r>
  </si>
  <si>
    <r>
      <t xml:space="preserve">Podkładka sprężysta z </t>
    </r>
    <r>
      <rPr>
        <b/>
        <sz val="11"/>
        <color rgb="FF00B050"/>
        <rFont val="Calibri"/>
        <family val="2"/>
        <charset val="238"/>
        <scheme val="minor"/>
      </rPr>
      <t>5,1</t>
    </r>
    <r>
      <rPr>
        <sz val="11"/>
        <color rgb="FF00B050"/>
        <rFont val="Calibri"/>
        <family val="2"/>
        <charset val="238"/>
        <scheme val="minor"/>
      </rPr>
      <t xml:space="preserve"> Fe/Cd 9c   PN-77/M-82008</t>
    </r>
  </si>
  <si>
    <t>proszę dostosowac opis do pozostałych pozycji asortymentowych</t>
  </si>
  <si>
    <r>
      <t xml:space="preserve">Podkładka sprężysta z </t>
    </r>
    <r>
      <rPr>
        <b/>
        <sz val="11"/>
        <color rgb="FF00B050"/>
        <rFont val="Calibri"/>
        <family val="2"/>
        <charset val="238"/>
        <scheme val="minor"/>
      </rPr>
      <t>6,1</t>
    </r>
    <r>
      <rPr>
        <sz val="11"/>
        <color rgb="FF00B050"/>
        <rFont val="Calibri"/>
        <family val="2"/>
        <charset val="238"/>
        <scheme val="minor"/>
      </rPr>
      <t xml:space="preserve"> Fe/Cd 9c   PN-77/M-82008</t>
    </r>
  </si>
  <si>
    <r>
      <t xml:space="preserve">Podkładka sprężysta z </t>
    </r>
    <r>
      <rPr>
        <b/>
        <sz val="11"/>
        <color rgb="FF00B050"/>
        <rFont val="Calibri"/>
        <family val="2"/>
        <charset val="238"/>
        <scheme val="minor"/>
      </rPr>
      <t>8,2</t>
    </r>
    <r>
      <rPr>
        <sz val="11"/>
        <color rgb="FF00B050"/>
        <rFont val="Calibri"/>
        <family val="2"/>
        <charset val="238"/>
        <scheme val="minor"/>
      </rPr>
      <t xml:space="preserve"> Fe/Cd 9c   PN-77/M-82008</t>
    </r>
  </si>
  <si>
    <r>
      <t>Podkładka sprężysta ocynkowana</t>
    </r>
    <r>
      <rPr>
        <b/>
        <sz val="11"/>
        <color rgb="FF00B050"/>
        <rFont val="Calibri"/>
        <family val="2"/>
        <charset val="238"/>
        <scheme val="minor"/>
      </rPr>
      <t xml:space="preserve"> Ø 10,2 mm</t>
    </r>
    <r>
      <rPr>
        <sz val="11"/>
        <color rgb="FF00B050"/>
        <rFont val="Calibri"/>
        <family val="2"/>
        <charset val="238"/>
        <scheme val="minor"/>
      </rPr>
      <t xml:space="preserve"> M 10, wymiary: średnica wewnętrzna 10,2 mm, średnica zewnętrzna 18,1 mm, grubość 2,2 mm, materiał: stal ocynkowana galwanicznie,  norma: PN-82008, DIN 127B.</t>
    </r>
  </si>
  <si>
    <t>proszę o inf. Czy poz. 139 i wpisana pod 144 to to samo?</t>
  </si>
  <si>
    <t>proszę o inf. Czy poz. i wpisana pod 142 to to samo?</t>
  </si>
  <si>
    <t>proszę o inf. Czy poz. 41 i wpisana pod 146 to to samo?</t>
  </si>
  <si>
    <t>proszę o inf. Czy poz.  i wpisana pod 146 to to samo?</t>
  </si>
  <si>
    <r>
      <t>Podkładka sprężynowa</t>
    </r>
    <r>
      <rPr>
        <b/>
        <sz val="11"/>
        <color rgb="FF00B050"/>
        <rFont val="Calibri"/>
        <family val="2"/>
        <charset val="238"/>
        <scheme val="minor"/>
      </rPr>
      <t xml:space="preserve"> Ø 16 mm</t>
    </r>
    <r>
      <rPr>
        <sz val="11"/>
        <color rgb="FF00B050"/>
        <rFont val="Calibri"/>
        <family val="2"/>
        <charset val="238"/>
        <scheme val="minor"/>
      </rPr>
      <t>, ocynkowana, średnica wewnętrzna 16,2 mm, średnica zewnętrzna  24,2 mm, grubość: 3,5 mm</t>
    </r>
  </si>
  <si>
    <r>
      <t xml:space="preserve">Podkładka sprężysta ocynkowana </t>
    </r>
    <r>
      <rPr>
        <b/>
        <sz val="11"/>
        <color rgb="FF00B050"/>
        <rFont val="Calibri"/>
        <family val="2"/>
        <charset val="238"/>
        <scheme val="minor"/>
      </rPr>
      <t>Ø 16 mm</t>
    </r>
    <r>
      <rPr>
        <sz val="11"/>
        <color rgb="FF00B050"/>
        <rFont val="Calibri"/>
        <family val="2"/>
        <charset val="238"/>
        <scheme val="minor"/>
      </rPr>
      <t xml:space="preserve">, średnica wewnętrzna 16,2 mm, średnica zewnętrzna 27,4 mm, grubość 3,5 mm, materiał: stal ocynkowana galwanicznie,  norma: PN-82008, DIN 127B. </t>
    </r>
  </si>
  <si>
    <r>
      <t xml:space="preserve">Podkładka sprężysta z </t>
    </r>
    <r>
      <rPr>
        <b/>
        <sz val="11"/>
        <color rgb="FF00B050"/>
        <rFont val="Calibri"/>
        <family val="2"/>
        <charset val="238"/>
        <scheme val="minor"/>
      </rPr>
      <t>16,3</t>
    </r>
    <r>
      <rPr>
        <sz val="11"/>
        <color rgb="FF00B050"/>
        <rFont val="Calibri"/>
        <family val="2"/>
        <charset val="238"/>
        <scheme val="minor"/>
      </rPr>
      <t xml:space="preserve"> Fe/Cd 9c   PN-77/M-82008</t>
    </r>
  </si>
  <si>
    <r>
      <t xml:space="preserve">Smarowniczka </t>
    </r>
    <r>
      <rPr>
        <b/>
        <sz val="11"/>
        <color rgb="FF00B050"/>
        <rFont val="Calibri"/>
        <family val="2"/>
        <charset val="238"/>
        <scheme val="minor"/>
      </rPr>
      <t>M10x1</t>
    </r>
    <r>
      <rPr>
        <sz val="11"/>
        <color rgb="FF00B050"/>
        <rFont val="Calibri"/>
        <family val="2"/>
        <charset val="238"/>
        <scheme val="minor"/>
      </rPr>
      <t>-H Fe/Cd 8c   Pn-76/M-86002</t>
    </r>
  </si>
  <si>
    <t>proszę zmienic opis jw.</t>
  </si>
  <si>
    <r>
      <t xml:space="preserve">śruba samochodowa </t>
    </r>
    <r>
      <rPr>
        <b/>
        <sz val="11"/>
        <color rgb="FF00B050"/>
        <rFont val="Calibri"/>
        <family val="2"/>
        <charset val="238"/>
        <scheme val="minor"/>
      </rPr>
      <t>M12x40</t>
    </r>
    <r>
      <rPr>
        <sz val="11"/>
        <color rgb="FF00B050"/>
        <rFont val="Calibri"/>
        <family val="2"/>
        <charset val="238"/>
        <scheme val="minor"/>
      </rPr>
      <t xml:space="preserve"> z łbem poniejszonym sześciokątnymz podkładką</t>
    </r>
  </si>
  <si>
    <r>
      <t xml:space="preserve">Śruba dwustronna średniodokładna o długości części wkręcanej </t>
    </r>
    <r>
      <rPr>
        <b/>
        <sz val="11"/>
        <color theme="1"/>
        <rFont val="Calibri"/>
        <family val="2"/>
        <charset val="238"/>
        <scheme val="minor"/>
      </rPr>
      <t>1,25d</t>
    </r>
    <r>
      <rPr>
        <sz val="11"/>
        <color theme="1"/>
        <rFont val="Calibri"/>
        <family val="2"/>
        <charset val="238"/>
        <scheme val="minor"/>
      </rPr>
      <t xml:space="preserve">  </t>
    </r>
    <r>
      <rPr>
        <b/>
        <sz val="11"/>
        <color theme="1"/>
        <rFont val="Calibri"/>
        <family val="2"/>
        <charset val="238"/>
        <scheme val="minor"/>
      </rPr>
      <t>M8x25</t>
    </r>
    <r>
      <rPr>
        <sz val="11"/>
        <color theme="1"/>
        <rFont val="Calibri"/>
        <family val="2"/>
        <charset val="238"/>
        <scheme val="minor"/>
      </rPr>
      <t>-8.8, stal ocynkowana</t>
    </r>
  </si>
  <si>
    <r>
      <t xml:space="preserve">Śruba dwustronna średniodokładna o długości części wkręcanej </t>
    </r>
    <r>
      <rPr>
        <b/>
        <sz val="11"/>
        <color theme="1"/>
        <rFont val="Calibri"/>
        <family val="2"/>
        <charset val="238"/>
        <scheme val="minor"/>
      </rPr>
      <t>1,25d</t>
    </r>
    <r>
      <rPr>
        <sz val="11"/>
        <color theme="1"/>
        <rFont val="Calibri"/>
        <family val="2"/>
        <charset val="238"/>
        <scheme val="minor"/>
      </rPr>
      <t xml:space="preserve">  </t>
    </r>
    <r>
      <rPr>
        <b/>
        <sz val="11"/>
        <color theme="1"/>
        <rFont val="Calibri"/>
        <family val="2"/>
        <charset val="238"/>
        <scheme val="minor"/>
      </rPr>
      <t>M8x60</t>
    </r>
    <r>
      <rPr>
        <sz val="11"/>
        <color theme="1"/>
        <rFont val="Calibri"/>
        <family val="2"/>
        <charset val="238"/>
        <scheme val="minor"/>
      </rPr>
      <t>-8.8, stal ocynkowana</t>
    </r>
  </si>
  <si>
    <r>
      <t xml:space="preserve">Śruba dwustronna średniodokładna o długości części wkręcanej </t>
    </r>
    <r>
      <rPr>
        <b/>
        <sz val="11"/>
        <color theme="1"/>
        <rFont val="Calibri"/>
        <family val="2"/>
        <charset val="238"/>
        <scheme val="minor"/>
      </rPr>
      <t>1,25d</t>
    </r>
    <r>
      <rPr>
        <sz val="11"/>
        <color theme="1"/>
        <rFont val="Calibri"/>
        <family val="2"/>
        <charset val="238"/>
        <scheme val="minor"/>
      </rPr>
      <t xml:space="preserve">  </t>
    </r>
    <r>
      <rPr>
        <b/>
        <sz val="11"/>
        <color theme="1"/>
        <rFont val="Calibri"/>
        <family val="2"/>
        <charset val="238"/>
        <scheme val="minor"/>
      </rPr>
      <t>M10x25</t>
    </r>
    <r>
      <rPr>
        <sz val="11"/>
        <color theme="1"/>
        <rFont val="Calibri"/>
        <family val="2"/>
        <charset val="238"/>
        <scheme val="minor"/>
      </rPr>
      <t>-8.8, stal ocynkowana</t>
    </r>
  </si>
  <si>
    <r>
      <t xml:space="preserve">Śruba dwustronna średniodokładna o długości części wkręcanej </t>
    </r>
    <r>
      <rPr>
        <b/>
        <sz val="11"/>
        <color theme="1"/>
        <rFont val="Calibri"/>
        <family val="2"/>
        <charset val="238"/>
        <scheme val="minor"/>
      </rPr>
      <t>2d</t>
    </r>
    <r>
      <rPr>
        <sz val="11"/>
        <color theme="1"/>
        <rFont val="Calibri"/>
        <family val="2"/>
        <charset val="238"/>
        <scheme val="minor"/>
      </rPr>
      <t xml:space="preserve">  M8-M8x</t>
    </r>
    <r>
      <rPr>
        <b/>
        <sz val="11"/>
        <color theme="1"/>
        <rFont val="Calibri"/>
        <family val="2"/>
        <charset val="238"/>
        <scheme val="minor"/>
      </rPr>
      <t>1x25</t>
    </r>
    <r>
      <rPr>
        <sz val="11"/>
        <color theme="1"/>
        <rFont val="Calibri"/>
        <family val="2"/>
        <charset val="238"/>
        <scheme val="minor"/>
      </rPr>
      <t>-8.8</t>
    </r>
  </si>
  <si>
    <r>
      <t xml:space="preserve">Śruba dwustronna średniodokładna o długości części wkręcanej </t>
    </r>
    <r>
      <rPr>
        <b/>
        <sz val="11"/>
        <color theme="1"/>
        <rFont val="Calibri"/>
        <family val="2"/>
        <charset val="238"/>
        <scheme val="minor"/>
      </rPr>
      <t>2d</t>
    </r>
    <r>
      <rPr>
        <sz val="11"/>
        <color theme="1"/>
        <rFont val="Calibri"/>
        <family val="2"/>
        <charset val="238"/>
        <scheme val="minor"/>
      </rPr>
      <t xml:space="preserve">  M10-M10x</t>
    </r>
    <r>
      <rPr>
        <b/>
        <sz val="11"/>
        <color theme="1"/>
        <rFont val="Calibri"/>
        <family val="2"/>
        <charset val="238"/>
        <scheme val="minor"/>
      </rPr>
      <t>1x40</t>
    </r>
    <r>
      <rPr>
        <sz val="11"/>
        <color theme="1"/>
        <rFont val="Calibri"/>
        <family val="2"/>
        <charset val="238"/>
        <scheme val="minor"/>
      </rPr>
      <t>-8.8</t>
    </r>
  </si>
  <si>
    <r>
      <t xml:space="preserve">Śruba </t>
    </r>
    <r>
      <rPr>
        <b/>
        <sz val="11"/>
        <color rgb="FF00B050"/>
        <rFont val="Calibri"/>
        <family val="2"/>
        <charset val="238"/>
        <scheme val="minor"/>
      </rPr>
      <t>M10x12</t>
    </r>
    <r>
      <rPr>
        <sz val="11"/>
        <color rgb="FF00B050"/>
        <rFont val="Calibri"/>
        <family val="2"/>
        <charset val="238"/>
        <scheme val="minor"/>
      </rPr>
      <t>-8,8-B-Fe/Cd 8c   PN-85/M-82105</t>
    </r>
  </si>
  <si>
    <r>
      <t xml:space="preserve">Śruba </t>
    </r>
    <r>
      <rPr>
        <b/>
        <sz val="11"/>
        <color rgb="FF00B050"/>
        <rFont val="Calibri"/>
        <family val="2"/>
        <charset val="238"/>
        <scheme val="minor"/>
      </rPr>
      <t>M10x1x22</t>
    </r>
    <r>
      <rPr>
        <sz val="11"/>
        <color rgb="FF00B050"/>
        <rFont val="Calibri"/>
        <family val="2"/>
        <charset val="238"/>
        <scheme val="minor"/>
      </rPr>
      <t>-8,8-B-Fe/Cd 8c   PN-85/M-82242</t>
    </r>
  </si>
  <si>
    <r>
      <t xml:space="preserve">Śruba </t>
    </r>
    <r>
      <rPr>
        <b/>
        <sz val="11"/>
        <color rgb="FF00B050"/>
        <rFont val="Calibri"/>
        <family val="2"/>
        <charset val="238"/>
        <scheme val="minor"/>
      </rPr>
      <t>M10x20</t>
    </r>
    <r>
      <rPr>
        <sz val="11"/>
        <color rgb="FF00B050"/>
        <rFont val="Calibri"/>
        <family val="2"/>
        <charset val="238"/>
        <scheme val="minor"/>
      </rPr>
      <t>-8,8-B-Fe/Cd 8c   PN-85/M-82105</t>
    </r>
  </si>
  <si>
    <r>
      <t xml:space="preserve">Śruba </t>
    </r>
    <r>
      <rPr>
        <b/>
        <sz val="11"/>
        <color rgb="FF00B050"/>
        <rFont val="Calibri"/>
        <family val="2"/>
        <charset val="238"/>
        <scheme val="minor"/>
      </rPr>
      <t>M10x25</t>
    </r>
    <r>
      <rPr>
        <sz val="11"/>
        <color rgb="FF00B050"/>
        <rFont val="Calibri"/>
        <family val="2"/>
        <charset val="238"/>
        <scheme val="minor"/>
      </rPr>
      <t>-8,8-B-Fe/Cd 8c   PN-85/M-82105</t>
    </r>
  </si>
  <si>
    <r>
      <t xml:space="preserve">Śruba </t>
    </r>
    <r>
      <rPr>
        <b/>
        <sz val="11"/>
        <color rgb="FF00B050"/>
        <rFont val="Calibri"/>
        <family val="2"/>
        <charset val="238"/>
        <scheme val="minor"/>
      </rPr>
      <t>M10x30</t>
    </r>
    <r>
      <rPr>
        <sz val="11"/>
        <color rgb="FF00B050"/>
        <rFont val="Calibri"/>
        <family val="2"/>
        <charset val="238"/>
        <scheme val="minor"/>
      </rPr>
      <t>-8,8-B-Fe/Cd 8c   PN-85/M-82105</t>
    </r>
  </si>
  <si>
    <r>
      <t xml:space="preserve">Śruba </t>
    </r>
    <r>
      <rPr>
        <b/>
        <sz val="11"/>
        <color rgb="FF00B050"/>
        <rFont val="Calibri"/>
        <family val="2"/>
        <charset val="238"/>
        <scheme val="minor"/>
      </rPr>
      <t>M10x30</t>
    </r>
    <r>
      <rPr>
        <sz val="11"/>
        <color rgb="FF00B050"/>
        <rFont val="Calibri"/>
        <family val="2"/>
        <charset val="238"/>
        <scheme val="minor"/>
      </rPr>
      <t>-8,8-Fe/Cd 8c   PN-82/M-82273</t>
    </r>
  </si>
  <si>
    <r>
      <t xml:space="preserve">Śruba </t>
    </r>
    <r>
      <rPr>
        <b/>
        <sz val="11"/>
        <color rgb="FF00B050"/>
        <rFont val="Calibri"/>
        <family val="2"/>
        <charset val="238"/>
        <scheme val="minor"/>
      </rPr>
      <t>M10x35</t>
    </r>
    <r>
      <rPr>
        <sz val="11"/>
        <color rgb="FF00B050"/>
        <rFont val="Calibri"/>
        <family val="2"/>
        <charset val="238"/>
        <scheme val="minor"/>
      </rPr>
      <t>-8,8-B-Fe/Cd 8c   PN-85/M-82101</t>
    </r>
  </si>
  <si>
    <r>
      <t xml:space="preserve">Śruba </t>
    </r>
    <r>
      <rPr>
        <b/>
        <sz val="11"/>
        <color rgb="FF00B050"/>
        <rFont val="Calibri"/>
        <family val="2"/>
        <charset val="238"/>
        <scheme val="minor"/>
      </rPr>
      <t>M10x40</t>
    </r>
    <r>
      <rPr>
        <sz val="11"/>
        <color rgb="FF00B050"/>
        <rFont val="Calibri"/>
        <family val="2"/>
        <charset val="238"/>
        <scheme val="minor"/>
      </rPr>
      <t>-8,8-B-Fe/Cd 8c   PN-85/M-82105</t>
    </r>
  </si>
  <si>
    <r>
      <t xml:space="preserve">Śruba </t>
    </r>
    <r>
      <rPr>
        <b/>
        <sz val="11"/>
        <color rgb="FF00B050"/>
        <rFont val="Calibri"/>
        <family val="2"/>
        <charset val="238"/>
        <scheme val="minor"/>
      </rPr>
      <t>M10x40</t>
    </r>
    <r>
      <rPr>
        <sz val="11"/>
        <color rgb="FF00B050"/>
        <rFont val="Calibri"/>
        <family val="2"/>
        <charset val="238"/>
        <scheme val="minor"/>
      </rPr>
      <t>-8,8-Fe/Cd 8c   PN-82/M-82273</t>
    </r>
  </si>
  <si>
    <r>
      <t xml:space="preserve">Śruba </t>
    </r>
    <r>
      <rPr>
        <b/>
        <sz val="11"/>
        <color rgb="FF00B050"/>
        <rFont val="Calibri"/>
        <family val="2"/>
        <charset val="238"/>
        <scheme val="minor"/>
      </rPr>
      <t>M10x45</t>
    </r>
    <r>
      <rPr>
        <sz val="11"/>
        <color rgb="FF00B050"/>
        <rFont val="Calibri"/>
        <family val="2"/>
        <charset val="238"/>
        <scheme val="minor"/>
      </rPr>
      <t>-8,8-B-Fe/Cd 8c   PN-85/M-82105</t>
    </r>
  </si>
  <si>
    <r>
      <t xml:space="preserve">Śruba </t>
    </r>
    <r>
      <rPr>
        <b/>
        <sz val="11"/>
        <color rgb="FF00B050"/>
        <rFont val="Calibri"/>
        <family val="2"/>
        <charset val="238"/>
        <scheme val="minor"/>
      </rPr>
      <t>M10x50</t>
    </r>
    <r>
      <rPr>
        <sz val="11"/>
        <color rgb="FF00B050"/>
        <rFont val="Calibri"/>
        <family val="2"/>
        <charset val="238"/>
        <scheme val="minor"/>
      </rPr>
      <t>-10,9-B-Fe/Cd 15c   PN-82/M-82101</t>
    </r>
  </si>
  <si>
    <r>
      <t xml:space="preserve">Śruba </t>
    </r>
    <r>
      <rPr>
        <b/>
        <sz val="11"/>
        <color rgb="FF00B050"/>
        <rFont val="Calibri"/>
        <family val="2"/>
        <charset val="238"/>
        <scheme val="minor"/>
      </rPr>
      <t>M10x60</t>
    </r>
    <r>
      <rPr>
        <sz val="11"/>
        <color rgb="FF00B050"/>
        <rFont val="Calibri"/>
        <family val="2"/>
        <charset val="238"/>
        <scheme val="minor"/>
      </rPr>
      <t>-8,8-Fe/Cd 8c   PN-82/M-82273</t>
    </r>
  </si>
  <si>
    <r>
      <t xml:space="preserve">Śruba </t>
    </r>
    <r>
      <rPr>
        <b/>
        <sz val="11"/>
        <color rgb="FF00B050"/>
        <rFont val="Calibri"/>
        <family val="2"/>
        <charset val="238"/>
        <scheme val="minor"/>
      </rPr>
      <t>M10x80-</t>
    </r>
    <r>
      <rPr>
        <sz val="11"/>
        <color rgb="FF00B050"/>
        <rFont val="Calibri"/>
        <family val="2"/>
        <charset val="238"/>
        <scheme val="minor"/>
      </rPr>
      <t>8,8-Fe/Cd 8c   PN-82/M-82273</t>
    </r>
  </si>
  <si>
    <r>
      <t xml:space="preserve">Śruba </t>
    </r>
    <r>
      <rPr>
        <b/>
        <sz val="11"/>
        <color rgb="FF00B050"/>
        <rFont val="Calibri"/>
        <family val="2"/>
        <charset val="238"/>
        <scheme val="minor"/>
      </rPr>
      <t>M12x30</t>
    </r>
    <r>
      <rPr>
        <sz val="11"/>
        <color rgb="FF00B050"/>
        <rFont val="Calibri"/>
        <family val="2"/>
        <charset val="238"/>
        <scheme val="minor"/>
      </rPr>
      <t>-8,8-II-Fe/Cd 9c   PN-85/M-82105</t>
    </r>
  </si>
  <si>
    <r>
      <t xml:space="preserve">Śruba </t>
    </r>
    <r>
      <rPr>
        <b/>
        <sz val="11"/>
        <color rgb="FF00B050"/>
        <rFont val="Calibri"/>
        <family val="2"/>
        <charset val="238"/>
        <scheme val="minor"/>
      </rPr>
      <t>M12x40</t>
    </r>
    <r>
      <rPr>
        <sz val="11"/>
        <color rgb="FF00B050"/>
        <rFont val="Calibri"/>
        <family val="2"/>
        <charset val="238"/>
        <scheme val="minor"/>
      </rPr>
      <t>-8,8-B-Fe/Cd 8c   PN-85/M-82242</t>
    </r>
  </si>
  <si>
    <r>
      <t xml:space="preserve">Śruba </t>
    </r>
    <r>
      <rPr>
        <b/>
        <sz val="11"/>
        <color rgb="FF00B050"/>
        <rFont val="Calibri"/>
        <family val="2"/>
        <charset val="238"/>
        <scheme val="minor"/>
      </rPr>
      <t>M12x50</t>
    </r>
    <r>
      <rPr>
        <sz val="11"/>
        <color rgb="FF00B050"/>
        <rFont val="Calibri"/>
        <family val="2"/>
        <charset val="238"/>
        <scheme val="minor"/>
      </rPr>
      <t>-8,8-B-Fe/Cd 8c   PN-85/M-82242</t>
    </r>
  </si>
  <si>
    <r>
      <t xml:space="preserve">Śruba </t>
    </r>
    <r>
      <rPr>
        <b/>
        <sz val="11"/>
        <color rgb="FF00B050"/>
        <rFont val="Calibri"/>
        <family val="2"/>
        <charset val="238"/>
        <scheme val="minor"/>
      </rPr>
      <t>M12x50</t>
    </r>
    <r>
      <rPr>
        <sz val="11"/>
        <color rgb="FF00B050"/>
        <rFont val="Calibri"/>
        <family val="2"/>
        <charset val="238"/>
        <scheme val="minor"/>
      </rPr>
      <t>-8,8-Fe/Cd 8c   PN-82/M-82273</t>
    </r>
  </si>
  <si>
    <r>
      <t>Śruba</t>
    </r>
    <r>
      <rPr>
        <b/>
        <sz val="11"/>
        <color rgb="FF00B050"/>
        <rFont val="Calibri"/>
        <family val="2"/>
        <charset val="238"/>
        <scheme val="minor"/>
      </rPr>
      <t xml:space="preserve"> M12x60</t>
    </r>
    <r>
      <rPr>
        <sz val="11"/>
        <color rgb="FF00B050"/>
        <rFont val="Calibri"/>
        <family val="2"/>
        <charset val="238"/>
        <scheme val="minor"/>
      </rPr>
      <t>-8,8-B-Fe/Cd 8c   PN-85/M-82242</t>
    </r>
  </si>
  <si>
    <r>
      <t xml:space="preserve">Śruba </t>
    </r>
    <r>
      <rPr>
        <b/>
        <sz val="11"/>
        <color rgb="FF00B050"/>
        <rFont val="Calibri"/>
        <family val="2"/>
        <charset val="238"/>
        <scheme val="minor"/>
      </rPr>
      <t>M12x80</t>
    </r>
    <r>
      <rPr>
        <sz val="11"/>
        <color rgb="FF00B050"/>
        <rFont val="Calibri"/>
        <family val="2"/>
        <charset val="238"/>
        <scheme val="minor"/>
      </rPr>
      <t>-10,9-B-Fe/Cd 8c   PN-85/M-82101</t>
    </r>
  </si>
  <si>
    <r>
      <t xml:space="preserve">Śruba </t>
    </r>
    <r>
      <rPr>
        <b/>
        <sz val="11"/>
        <color rgb="FF00B050"/>
        <rFont val="Calibri"/>
        <family val="2"/>
        <charset val="238"/>
        <scheme val="minor"/>
      </rPr>
      <t>M5x12</t>
    </r>
    <r>
      <rPr>
        <sz val="11"/>
        <color rgb="FF00B050"/>
        <rFont val="Calibri"/>
        <family val="2"/>
        <charset val="238"/>
        <scheme val="minor"/>
      </rPr>
      <t>-8,8-B-Fe/Cd 8c   PN-85/M-82105</t>
    </r>
  </si>
  <si>
    <r>
      <t xml:space="preserve">Śruba </t>
    </r>
    <r>
      <rPr>
        <b/>
        <sz val="11"/>
        <color rgb="FF00B050"/>
        <rFont val="Calibri"/>
        <family val="2"/>
        <charset val="238"/>
        <scheme val="minor"/>
      </rPr>
      <t>M5x20</t>
    </r>
    <r>
      <rPr>
        <sz val="11"/>
        <color rgb="FF00B050"/>
        <rFont val="Calibri"/>
        <family val="2"/>
        <charset val="238"/>
        <scheme val="minor"/>
      </rPr>
      <t>-8,8-B-Fe/Cd 8c   PN-85/M-82101</t>
    </r>
  </si>
  <si>
    <r>
      <t xml:space="preserve">Śruba </t>
    </r>
    <r>
      <rPr>
        <b/>
        <sz val="11"/>
        <color rgb="FF00B050"/>
        <rFont val="Calibri"/>
        <family val="2"/>
        <charset val="238"/>
        <scheme val="minor"/>
      </rPr>
      <t>M5x25</t>
    </r>
    <r>
      <rPr>
        <sz val="11"/>
        <color rgb="FF00B050"/>
        <rFont val="Calibri"/>
        <family val="2"/>
        <charset val="238"/>
        <scheme val="minor"/>
      </rPr>
      <t>-8,8-B-Fe/Cd 8c   PN-85/M-82105</t>
    </r>
  </si>
  <si>
    <r>
      <t xml:space="preserve">Śruba </t>
    </r>
    <r>
      <rPr>
        <b/>
        <sz val="11"/>
        <color rgb="FF00B050"/>
        <rFont val="Calibri"/>
        <family val="2"/>
        <charset val="238"/>
        <scheme val="minor"/>
      </rPr>
      <t>M6x12</t>
    </r>
    <r>
      <rPr>
        <sz val="11"/>
        <color rgb="FF00B050"/>
        <rFont val="Calibri"/>
        <family val="2"/>
        <charset val="238"/>
        <scheme val="minor"/>
      </rPr>
      <t>-8,8-B-Fe/Cd 8c   PN-85/M-82105</t>
    </r>
  </si>
  <si>
    <r>
      <t xml:space="preserve">Śruba </t>
    </r>
    <r>
      <rPr>
        <b/>
        <sz val="11"/>
        <color rgb="FF00B050"/>
        <rFont val="Calibri"/>
        <family val="2"/>
        <charset val="238"/>
        <scheme val="minor"/>
      </rPr>
      <t>M6x14</t>
    </r>
    <r>
      <rPr>
        <sz val="11"/>
        <color rgb="FF00B050"/>
        <rFont val="Calibri"/>
        <family val="2"/>
        <charset val="238"/>
        <scheme val="minor"/>
      </rPr>
      <t>-8,8-B-Fe/Cd 8c   PN-85/M-82105</t>
    </r>
  </si>
  <si>
    <r>
      <t xml:space="preserve">Śruba </t>
    </r>
    <r>
      <rPr>
        <b/>
        <sz val="11"/>
        <color rgb="FF00B050"/>
        <rFont val="Calibri"/>
        <family val="2"/>
        <charset val="238"/>
        <scheme val="minor"/>
      </rPr>
      <t>M6x16</t>
    </r>
    <r>
      <rPr>
        <sz val="11"/>
        <color rgb="FF00B050"/>
        <rFont val="Calibri"/>
        <family val="2"/>
        <charset val="238"/>
        <scheme val="minor"/>
      </rPr>
      <t>-8,8-B-Fe/Cd 8c   PN-85/M-82105</t>
    </r>
  </si>
  <si>
    <r>
      <t xml:space="preserve">Śruba </t>
    </r>
    <r>
      <rPr>
        <b/>
        <sz val="11"/>
        <color rgb="FF00B050"/>
        <rFont val="Calibri"/>
        <family val="2"/>
        <charset val="238"/>
        <scheme val="minor"/>
      </rPr>
      <t>M6x20</t>
    </r>
    <r>
      <rPr>
        <sz val="11"/>
        <color rgb="FF00B050"/>
        <rFont val="Calibri"/>
        <family val="2"/>
        <charset val="238"/>
        <scheme val="minor"/>
      </rPr>
      <t>-10,9-B-Fe/Cd 9c   PN-85/M-82101</t>
    </r>
  </si>
  <si>
    <r>
      <t>Śruba</t>
    </r>
    <r>
      <rPr>
        <b/>
        <sz val="11"/>
        <color rgb="FF00B050"/>
        <rFont val="Calibri"/>
        <family val="2"/>
        <charset val="238"/>
        <scheme val="minor"/>
      </rPr>
      <t xml:space="preserve"> M6x25</t>
    </r>
    <r>
      <rPr>
        <sz val="11"/>
        <color rgb="FF00B050"/>
        <rFont val="Calibri"/>
        <family val="2"/>
        <charset val="238"/>
        <scheme val="minor"/>
      </rPr>
      <t>-8,8-B-Fe/Cd 8c (IMBUSOWA)   PN-87/M-82302</t>
    </r>
  </si>
  <si>
    <r>
      <t xml:space="preserve">Śruba </t>
    </r>
    <r>
      <rPr>
        <b/>
        <sz val="11"/>
        <color rgb="FF00B050"/>
        <rFont val="Calibri"/>
        <family val="2"/>
        <charset val="238"/>
        <scheme val="minor"/>
      </rPr>
      <t>M8x1x22</t>
    </r>
    <r>
      <rPr>
        <sz val="11"/>
        <color rgb="FF00B050"/>
        <rFont val="Calibri"/>
        <family val="2"/>
        <charset val="238"/>
        <scheme val="minor"/>
      </rPr>
      <t>-8,8-B-Fe/Cd 8c   PN-85/M-82242</t>
    </r>
  </si>
  <si>
    <r>
      <t xml:space="preserve">Śruba </t>
    </r>
    <r>
      <rPr>
        <b/>
        <sz val="11"/>
        <color rgb="FF00B050"/>
        <rFont val="Calibri"/>
        <family val="2"/>
        <charset val="238"/>
        <scheme val="minor"/>
      </rPr>
      <t>M8x16</t>
    </r>
    <r>
      <rPr>
        <sz val="11"/>
        <color rgb="FF00B050"/>
        <rFont val="Calibri"/>
        <family val="2"/>
        <charset val="238"/>
        <scheme val="minor"/>
      </rPr>
      <t>-10,9-B-Fe/Cd 8c   PN-85/M-82105</t>
    </r>
  </si>
  <si>
    <r>
      <t xml:space="preserve">Śruba </t>
    </r>
    <r>
      <rPr>
        <b/>
        <sz val="11"/>
        <color rgb="FF00B050"/>
        <rFont val="Calibri"/>
        <family val="2"/>
        <charset val="238"/>
        <scheme val="minor"/>
      </rPr>
      <t>M8x16-</t>
    </r>
    <r>
      <rPr>
        <sz val="11"/>
        <color rgb="FF00B050"/>
        <rFont val="Calibri"/>
        <family val="2"/>
        <charset val="238"/>
        <scheme val="minor"/>
      </rPr>
      <t>8,8-B-Fe/Cd 8c   PN-85/M-82105</t>
    </r>
  </si>
  <si>
    <r>
      <t>Śruba</t>
    </r>
    <r>
      <rPr>
        <b/>
        <sz val="11"/>
        <color rgb="FF00B050"/>
        <rFont val="Calibri"/>
        <family val="2"/>
        <charset val="238"/>
        <scheme val="minor"/>
      </rPr>
      <t xml:space="preserve"> M8x18</t>
    </r>
    <r>
      <rPr>
        <sz val="11"/>
        <color rgb="FF00B050"/>
        <rFont val="Calibri"/>
        <family val="2"/>
        <charset val="238"/>
        <scheme val="minor"/>
      </rPr>
      <t>-8,8-B-Fe/Cd 8c   PN-85/M-82105</t>
    </r>
  </si>
  <si>
    <r>
      <t xml:space="preserve">Śruba </t>
    </r>
    <r>
      <rPr>
        <b/>
        <sz val="11"/>
        <color rgb="FF00B050"/>
        <rFont val="Calibri"/>
        <family val="2"/>
        <charset val="238"/>
        <scheme val="minor"/>
      </rPr>
      <t>M8x20</t>
    </r>
    <r>
      <rPr>
        <sz val="11"/>
        <color rgb="FF00B050"/>
        <rFont val="Calibri"/>
        <family val="2"/>
        <charset val="238"/>
        <scheme val="minor"/>
      </rPr>
      <t>-8,8-B-Fe/Cd 8c   PN-85/M-82105</t>
    </r>
  </si>
  <si>
    <r>
      <t xml:space="preserve">Śruba </t>
    </r>
    <r>
      <rPr>
        <b/>
        <sz val="11"/>
        <color rgb="FF00B050"/>
        <rFont val="Calibri"/>
        <family val="2"/>
        <charset val="238"/>
        <scheme val="minor"/>
      </rPr>
      <t>M8x25</t>
    </r>
    <r>
      <rPr>
        <sz val="11"/>
        <color rgb="FF00B050"/>
        <rFont val="Calibri"/>
        <family val="2"/>
        <charset val="238"/>
        <scheme val="minor"/>
      </rPr>
      <t>-8,8-B-Fe/Cd 8c   PN-85/M-82105</t>
    </r>
  </si>
  <si>
    <r>
      <t xml:space="preserve">Śruba </t>
    </r>
    <r>
      <rPr>
        <b/>
        <sz val="11"/>
        <color rgb="FF00B050"/>
        <rFont val="Calibri"/>
        <family val="2"/>
        <charset val="238"/>
        <scheme val="minor"/>
      </rPr>
      <t>M8x45</t>
    </r>
    <r>
      <rPr>
        <sz val="11"/>
        <color rgb="FF00B050"/>
        <rFont val="Calibri"/>
        <family val="2"/>
        <charset val="238"/>
        <scheme val="minor"/>
      </rPr>
      <t>-8,8-II-Fe/Cd 9c   PN-85/M-82105</t>
    </r>
  </si>
  <si>
    <t>Śruba z gwintem na całej długości  M12x30-P-8.8-B z otworem we łbie śruby o średnicy 1,5-22mm</t>
  </si>
  <si>
    <r>
      <t xml:space="preserve">Śruba z gwintem na części trzpienia </t>
    </r>
    <r>
      <rPr>
        <b/>
        <sz val="11"/>
        <color rgb="FF00B050"/>
        <rFont val="Calibri"/>
        <family val="2"/>
        <charset val="238"/>
        <scheme val="minor"/>
      </rPr>
      <t>M8x95-</t>
    </r>
    <r>
      <rPr>
        <sz val="11"/>
        <color rgb="FF00B050"/>
        <rFont val="Calibri"/>
        <family val="2"/>
        <charset val="238"/>
        <scheme val="minor"/>
      </rPr>
      <t>8.8-B stal ocynkowana DIN 931</t>
    </r>
  </si>
  <si>
    <r>
      <t>Śruba z łbem sześciokątnym</t>
    </r>
    <r>
      <rPr>
        <b/>
        <sz val="11"/>
        <color rgb="FF00B050"/>
        <rFont val="Calibri"/>
        <family val="2"/>
        <charset val="238"/>
        <scheme val="minor"/>
      </rPr>
      <t xml:space="preserve"> M6X12</t>
    </r>
    <r>
      <rPr>
        <sz val="11"/>
        <color rgb="FF00B050"/>
        <rFont val="Calibri"/>
        <family val="2"/>
        <charset val="238"/>
        <scheme val="minor"/>
      </rPr>
      <t xml:space="preserve"> A2, gwint na całej długości trzpienia, materiał: stal nierdzewna A2 -304 (1.4301), norma: DIN933, PN 82105, ISO4017.</t>
    </r>
  </si>
  <si>
    <t>Asortyment się powtarza, proszę o analizę i weryfikacje opisów i potrzeb wystarczą same normy one rozipisuja wszystkie cechy zamawianego produktu</t>
  </si>
  <si>
    <t xml:space="preserve">ŚRUBA Z M10X120-4.8 FE/ZN5 PN-87/M-82406.
</t>
  </si>
  <si>
    <t xml:space="preserve">Śruba Z M6x40-4.8 FE/ZN5 PN-87/M-82406.
</t>
  </si>
  <si>
    <t xml:space="preserve">ŚRUBA Z M8X50-5.8 FE/ZN5 PN82406.
</t>
  </si>
  <si>
    <t>wystarczą same symbole i normy</t>
  </si>
  <si>
    <r>
      <t xml:space="preserve">Wkręt </t>
    </r>
    <r>
      <rPr>
        <b/>
        <sz val="11"/>
        <color rgb="FF00B050"/>
        <rFont val="Calibri"/>
        <family val="2"/>
        <charset val="238"/>
        <scheme val="minor"/>
      </rPr>
      <t>M3x12</t>
    </r>
    <r>
      <rPr>
        <sz val="11"/>
        <color rgb="FF00B050"/>
        <rFont val="Calibri"/>
        <family val="2"/>
        <charset val="238"/>
        <scheme val="minor"/>
      </rPr>
      <t>-5,8-B-Fe/Cd 8c   PN-85/M-82215</t>
    </r>
  </si>
  <si>
    <r>
      <t xml:space="preserve">Wkręt </t>
    </r>
    <r>
      <rPr>
        <b/>
        <sz val="11"/>
        <color rgb="FF00B050"/>
        <rFont val="Calibri"/>
        <family val="2"/>
        <charset val="238"/>
        <scheme val="minor"/>
      </rPr>
      <t>M4x12</t>
    </r>
    <r>
      <rPr>
        <sz val="11"/>
        <color rgb="FF00B050"/>
        <rFont val="Calibri"/>
        <family val="2"/>
        <charset val="238"/>
        <scheme val="minor"/>
      </rPr>
      <t>-5,8-B-Fe/Cd 8c   PN-85/M-82215</t>
    </r>
  </si>
  <si>
    <r>
      <t xml:space="preserve">Wkręt </t>
    </r>
    <r>
      <rPr>
        <b/>
        <sz val="11"/>
        <color theme="1"/>
        <rFont val="Calibri"/>
        <family val="2"/>
        <charset val="238"/>
        <scheme val="minor"/>
      </rPr>
      <t>M4X18</t>
    </r>
    <r>
      <rPr>
        <sz val="11"/>
        <color theme="1"/>
        <rFont val="Calibri"/>
        <family val="2"/>
        <charset val="238"/>
        <scheme val="minor"/>
      </rPr>
      <t xml:space="preserve">-B FE/ZN     PN-85/M-82215.
</t>
    </r>
  </si>
  <si>
    <r>
      <t xml:space="preserve">Wkręt dociskowy </t>
    </r>
    <r>
      <rPr>
        <b/>
        <sz val="11"/>
        <color rgb="FF00B050"/>
        <rFont val="Calibri"/>
        <family val="2"/>
        <charset val="238"/>
        <scheme val="minor"/>
      </rPr>
      <t>M5x10-14</t>
    </r>
    <r>
      <rPr>
        <sz val="11"/>
        <color rgb="FF00B050"/>
        <rFont val="Calibri"/>
        <family val="2"/>
        <charset val="238"/>
        <scheme val="minor"/>
      </rPr>
      <t>H-Fe/Cd 8c   PN-82/M-82273</t>
    </r>
  </si>
  <si>
    <r>
      <t xml:space="preserve">Wkręt </t>
    </r>
    <r>
      <rPr>
        <b/>
        <sz val="11"/>
        <color rgb="FF00B050"/>
        <rFont val="Calibri"/>
        <family val="2"/>
        <charset val="238"/>
        <scheme val="minor"/>
      </rPr>
      <t>M5x8-4,8</t>
    </r>
    <r>
      <rPr>
        <sz val="11"/>
        <color rgb="FF00B050"/>
        <rFont val="Calibri"/>
        <family val="2"/>
        <charset val="238"/>
        <scheme val="minor"/>
      </rPr>
      <t>-B-Fe/Cd 8c   PN-85/M-82207</t>
    </r>
  </si>
  <si>
    <r>
      <t xml:space="preserve">Wkręt </t>
    </r>
    <r>
      <rPr>
        <b/>
        <sz val="11"/>
        <color rgb="FF00B050"/>
        <rFont val="Calibri"/>
        <family val="2"/>
        <charset val="238"/>
        <scheme val="minor"/>
      </rPr>
      <t>M5x8-5,8-B</t>
    </r>
    <r>
      <rPr>
        <sz val="11"/>
        <color rgb="FF00B050"/>
        <rFont val="Calibri"/>
        <family val="2"/>
        <charset val="238"/>
        <scheme val="minor"/>
      </rPr>
      <t>-Fe/Cd 8c   PN-85/M-82215</t>
    </r>
  </si>
  <si>
    <r>
      <t>Wkręt</t>
    </r>
    <r>
      <rPr>
        <b/>
        <sz val="11"/>
        <color rgb="FF00B050"/>
        <rFont val="Calibri"/>
        <family val="2"/>
        <charset val="238"/>
        <scheme val="minor"/>
      </rPr>
      <t xml:space="preserve"> M5x14-4,8</t>
    </r>
    <r>
      <rPr>
        <sz val="11"/>
        <color rgb="FF00B050"/>
        <rFont val="Calibri"/>
        <family val="2"/>
        <charset val="238"/>
        <scheme val="minor"/>
      </rPr>
      <t>-B-Fe/Cd 8c   PN-85/M-82207</t>
    </r>
  </si>
  <si>
    <r>
      <t xml:space="preserve">Wkręt </t>
    </r>
    <r>
      <rPr>
        <b/>
        <sz val="11"/>
        <color rgb="FF00B050"/>
        <rFont val="Calibri"/>
        <family val="2"/>
        <charset val="238"/>
        <scheme val="minor"/>
      </rPr>
      <t>M5x14-5,8</t>
    </r>
    <r>
      <rPr>
        <sz val="11"/>
        <color rgb="FF00B050"/>
        <rFont val="Calibri"/>
        <family val="2"/>
        <charset val="238"/>
        <scheme val="minor"/>
      </rPr>
      <t>-B-Fe/Cd 8c   PN-85/M-82215</t>
    </r>
  </si>
  <si>
    <r>
      <t xml:space="preserve">Wkręt </t>
    </r>
    <r>
      <rPr>
        <b/>
        <sz val="11"/>
        <color rgb="FF00B050"/>
        <rFont val="Calibri"/>
        <family val="2"/>
        <charset val="238"/>
        <scheme val="minor"/>
      </rPr>
      <t>M5x20-4,8-</t>
    </r>
    <r>
      <rPr>
        <sz val="11"/>
        <color rgb="FF00B050"/>
        <rFont val="Calibri"/>
        <family val="2"/>
        <charset val="238"/>
        <scheme val="minor"/>
      </rPr>
      <t>B-Fe/Cd 8c   PN-85/M-82207</t>
    </r>
  </si>
  <si>
    <r>
      <t xml:space="preserve">Wkręt </t>
    </r>
    <r>
      <rPr>
        <b/>
        <sz val="11"/>
        <color rgb="FF00B050"/>
        <rFont val="Calibri"/>
        <family val="2"/>
        <charset val="238"/>
        <scheme val="minor"/>
      </rPr>
      <t>M6x10-5,8</t>
    </r>
    <r>
      <rPr>
        <sz val="11"/>
        <color rgb="FF00B050"/>
        <rFont val="Calibri"/>
        <family val="2"/>
        <charset val="238"/>
        <scheme val="minor"/>
      </rPr>
      <t>-B-Fe/Cd 8c   PN-85/M-82215</t>
    </r>
  </si>
  <si>
    <r>
      <t xml:space="preserve">Wkręt </t>
    </r>
    <r>
      <rPr>
        <b/>
        <sz val="11"/>
        <color rgb="FF00B050"/>
        <rFont val="Calibri"/>
        <family val="2"/>
        <charset val="238"/>
        <scheme val="minor"/>
      </rPr>
      <t>M6x14-4,8</t>
    </r>
    <r>
      <rPr>
        <sz val="11"/>
        <color rgb="FF00B050"/>
        <rFont val="Calibri"/>
        <family val="2"/>
        <charset val="238"/>
        <scheme val="minor"/>
      </rPr>
      <t>-B-Fe/Cd 8c   PN-85/M-82207</t>
    </r>
  </si>
  <si>
    <r>
      <t xml:space="preserve">Wkręt </t>
    </r>
    <r>
      <rPr>
        <b/>
        <sz val="11"/>
        <color rgb="FF00B050"/>
        <rFont val="Calibri"/>
        <family val="2"/>
        <charset val="238"/>
        <scheme val="minor"/>
      </rPr>
      <t>M6x20-4,8</t>
    </r>
    <r>
      <rPr>
        <sz val="11"/>
        <color rgb="FF00B050"/>
        <rFont val="Calibri"/>
        <family val="2"/>
        <charset val="238"/>
        <scheme val="minor"/>
      </rPr>
      <t>-B-Fe/Cd 8c   PN-85/M-82207</t>
    </r>
  </si>
  <si>
    <r>
      <t xml:space="preserve">Wkręt </t>
    </r>
    <r>
      <rPr>
        <b/>
        <sz val="11"/>
        <color rgb="FF00B050"/>
        <rFont val="Calibri"/>
        <family val="2"/>
        <charset val="238"/>
        <scheme val="minor"/>
      </rPr>
      <t>M6x25-4,8</t>
    </r>
    <r>
      <rPr>
        <sz val="11"/>
        <color rgb="FF00B050"/>
        <rFont val="Calibri"/>
        <family val="2"/>
        <charset val="238"/>
        <scheme val="minor"/>
      </rPr>
      <t>-B-Fe/Cd 8c   PN-85/M-82207</t>
    </r>
  </si>
  <si>
    <r>
      <t>Wkręt</t>
    </r>
    <r>
      <rPr>
        <b/>
        <sz val="11"/>
        <color rgb="FF00B050"/>
        <rFont val="Calibri"/>
        <family val="2"/>
        <charset val="238"/>
        <scheme val="minor"/>
      </rPr>
      <t xml:space="preserve"> M8x30-4,8</t>
    </r>
    <r>
      <rPr>
        <sz val="11"/>
        <color rgb="FF00B050"/>
        <rFont val="Calibri"/>
        <family val="2"/>
        <charset val="238"/>
        <scheme val="minor"/>
      </rPr>
      <t>-B-Fe/Cd 8c   PN-85/M-82207</t>
    </r>
  </si>
  <si>
    <r>
      <t xml:space="preserve">Wkręt </t>
    </r>
    <r>
      <rPr>
        <b/>
        <sz val="11"/>
        <color rgb="FF00B050"/>
        <rFont val="Calibri"/>
        <family val="2"/>
        <charset val="238"/>
        <scheme val="minor"/>
      </rPr>
      <t>M8x40-4,8</t>
    </r>
    <r>
      <rPr>
        <sz val="11"/>
        <color rgb="FF00B050"/>
        <rFont val="Calibri"/>
        <family val="2"/>
        <charset val="238"/>
        <scheme val="minor"/>
      </rPr>
      <t>-B-Fe/Cd 8c   PN-85/M-82207</t>
    </r>
  </si>
  <si>
    <r>
      <t xml:space="preserve">Zawleczka </t>
    </r>
    <r>
      <rPr>
        <b/>
        <sz val="11"/>
        <color theme="1"/>
        <rFont val="Calibri"/>
        <family val="2"/>
        <charset val="238"/>
        <scheme val="minor"/>
      </rPr>
      <t>Ø 1,6x40 mm</t>
    </r>
    <r>
      <rPr>
        <sz val="11"/>
        <color theme="1"/>
        <rFont val="Calibri"/>
        <family val="2"/>
        <charset val="238"/>
        <scheme val="minor"/>
      </rPr>
      <t>, ocynkowana</t>
    </r>
  </si>
  <si>
    <r>
      <t>Zawleczka</t>
    </r>
    <r>
      <rPr>
        <b/>
        <sz val="11"/>
        <color rgb="FF00B050"/>
        <rFont val="Calibri"/>
        <family val="2"/>
        <charset val="238"/>
        <scheme val="minor"/>
      </rPr>
      <t xml:space="preserve"> Ø 2x20 mm, </t>
    </r>
    <r>
      <rPr>
        <sz val="11"/>
        <color rgb="FF00B050"/>
        <rFont val="Calibri"/>
        <family val="2"/>
        <charset val="238"/>
        <scheme val="minor"/>
      </rPr>
      <t>ocynkowana</t>
    </r>
  </si>
  <si>
    <r>
      <t xml:space="preserve">Zawleczka </t>
    </r>
    <r>
      <rPr>
        <b/>
        <sz val="11"/>
        <color theme="1"/>
        <rFont val="Calibri"/>
        <family val="2"/>
        <charset val="238"/>
        <scheme val="minor"/>
      </rPr>
      <t>Ø 2,5x32 mm,</t>
    </r>
    <r>
      <rPr>
        <sz val="11"/>
        <color theme="1"/>
        <rFont val="Calibri"/>
        <family val="2"/>
        <charset val="238"/>
        <scheme val="minor"/>
      </rPr>
      <t xml:space="preserve"> ocynkowana</t>
    </r>
  </si>
  <si>
    <r>
      <t xml:space="preserve">Zawleczka </t>
    </r>
    <r>
      <rPr>
        <b/>
        <sz val="11"/>
        <color rgb="FF00B050"/>
        <rFont val="Calibri"/>
        <family val="2"/>
        <charset val="238"/>
        <scheme val="minor"/>
      </rPr>
      <t>Ø 3x25 mm</t>
    </r>
    <r>
      <rPr>
        <sz val="11"/>
        <color rgb="FF00B050"/>
        <rFont val="Calibri"/>
        <family val="2"/>
        <charset val="238"/>
        <scheme val="minor"/>
      </rPr>
      <t>, ocynkowana</t>
    </r>
  </si>
  <si>
    <r>
      <t xml:space="preserve">Zawleczka </t>
    </r>
    <r>
      <rPr>
        <b/>
        <sz val="11"/>
        <color rgb="FF00B050"/>
        <rFont val="Calibri"/>
        <family val="2"/>
        <charset val="238"/>
        <scheme val="minor"/>
      </rPr>
      <t>Ø 3x30mm</t>
    </r>
    <r>
      <rPr>
        <sz val="11"/>
        <color rgb="FF00B050"/>
        <rFont val="Calibri"/>
        <family val="2"/>
        <charset val="238"/>
        <scheme val="minor"/>
      </rPr>
      <t>, ocynkowana</t>
    </r>
  </si>
  <si>
    <r>
      <t>Zawleczka</t>
    </r>
    <r>
      <rPr>
        <b/>
        <sz val="11"/>
        <color rgb="FF00B050"/>
        <rFont val="Calibri"/>
        <family val="2"/>
        <charset val="238"/>
        <scheme val="minor"/>
      </rPr>
      <t xml:space="preserve"> Ø 3,6x36 mm,</t>
    </r>
    <r>
      <rPr>
        <sz val="11"/>
        <color rgb="FF00B050"/>
        <rFont val="Calibri"/>
        <family val="2"/>
        <charset val="238"/>
        <scheme val="minor"/>
      </rPr>
      <t xml:space="preserve"> ocynkowana</t>
    </r>
  </si>
  <si>
    <r>
      <t>Zawleczka</t>
    </r>
    <r>
      <rPr>
        <b/>
        <sz val="11"/>
        <color rgb="FF00B050"/>
        <rFont val="Calibri"/>
        <family val="2"/>
        <charset val="238"/>
        <scheme val="minor"/>
      </rPr>
      <t xml:space="preserve"> Ø 5x50 mm</t>
    </r>
    <r>
      <rPr>
        <sz val="11"/>
        <color rgb="FF00B050"/>
        <rFont val="Calibri"/>
        <family val="2"/>
        <charset val="238"/>
        <scheme val="minor"/>
      </rPr>
      <t>,  ocynkowana</t>
    </r>
  </si>
  <si>
    <r>
      <t xml:space="preserve">Zawleczka </t>
    </r>
    <r>
      <rPr>
        <b/>
        <sz val="11"/>
        <color rgb="FF00B050"/>
        <rFont val="Calibri"/>
        <family val="2"/>
        <charset val="238"/>
        <scheme val="minor"/>
      </rPr>
      <t>Ø 5,0x80 mm,</t>
    </r>
    <r>
      <rPr>
        <sz val="11"/>
        <color rgb="FF00B050"/>
        <rFont val="Calibri"/>
        <family val="2"/>
        <charset val="238"/>
        <scheme val="minor"/>
      </rPr>
      <t xml:space="preserve"> ocynkowana</t>
    </r>
  </si>
  <si>
    <r>
      <t xml:space="preserve">Zawleczka S-Zn </t>
    </r>
    <r>
      <rPr>
        <b/>
        <sz val="11"/>
        <color rgb="FF00B050"/>
        <rFont val="Calibri"/>
        <family val="2"/>
        <charset val="238"/>
        <scheme val="minor"/>
      </rPr>
      <t xml:space="preserve">2x 36 </t>
    </r>
    <r>
      <rPr>
        <sz val="11"/>
        <color rgb="FF00B050"/>
        <rFont val="Calibri"/>
        <family val="2"/>
        <charset val="238"/>
        <scheme val="minor"/>
      </rPr>
      <t xml:space="preserve">  PN-76/M-82001</t>
    </r>
  </si>
  <si>
    <r>
      <t xml:space="preserve">Zawleczka S-Zn </t>
    </r>
    <r>
      <rPr>
        <b/>
        <sz val="11"/>
        <color rgb="FF00B050"/>
        <rFont val="Calibri"/>
        <family val="2"/>
        <charset val="238"/>
        <scheme val="minor"/>
      </rPr>
      <t>2,5x16</t>
    </r>
    <r>
      <rPr>
        <sz val="11"/>
        <color rgb="FF00B050"/>
        <rFont val="Calibri"/>
        <family val="2"/>
        <charset val="238"/>
        <scheme val="minor"/>
      </rPr>
      <t xml:space="preserve">  PN-76/M-82001 </t>
    </r>
  </si>
  <si>
    <r>
      <t xml:space="preserve">Zawleczka S-Zn </t>
    </r>
    <r>
      <rPr>
        <b/>
        <sz val="11"/>
        <color rgb="FF00B050"/>
        <rFont val="Calibri"/>
        <family val="2"/>
        <charset val="238"/>
        <scheme val="minor"/>
      </rPr>
      <t xml:space="preserve">2,5x25 </t>
    </r>
    <r>
      <rPr>
        <sz val="11"/>
        <color rgb="FF00B050"/>
        <rFont val="Calibri"/>
        <family val="2"/>
        <charset val="238"/>
        <scheme val="minor"/>
      </rPr>
      <t xml:space="preserve">  PN-76/M-82001</t>
    </r>
  </si>
  <si>
    <r>
      <t>Zawleczka S-Zn</t>
    </r>
    <r>
      <rPr>
        <b/>
        <sz val="11"/>
        <color rgb="FF00B050"/>
        <rFont val="Calibri"/>
        <family val="2"/>
        <charset val="238"/>
        <scheme val="minor"/>
      </rPr>
      <t xml:space="preserve"> 3,2x20</t>
    </r>
    <r>
      <rPr>
        <sz val="11"/>
        <color rgb="FF00B050"/>
        <rFont val="Calibri"/>
        <family val="2"/>
        <charset val="238"/>
        <scheme val="minor"/>
      </rPr>
      <t xml:space="preserve">   PN-76/M-82001</t>
    </r>
  </si>
  <si>
    <r>
      <t xml:space="preserve">Zawleczka S-Zn </t>
    </r>
    <r>
      <rPr>
        <b/>
        <sz val="11"/>
        <color rgb="FF00B050"/>
        <rFont val="Calibri"/>
        <family val="2"/>
        <charset val="238"/>
        <scheme val="minor"/>
      </rPr>
      <t>3,2x25</t>
    </r>
    <r>
      <rPr>
        <sz val="11"/>
        <color rgb="FF00B050"/>
        <rFont val="Calibri"/>
        <family val="2"/>
        <charset val="238"/>
        <scheme val="minor"/>
      </rPr>
      <t xml:space="preserve">   PN-76/M-82001</t>
    </r>
  </si>
  <si>
    <r>
      <t xml:space="preserve">Zawleczka S-Zn </t>
    </r>
    <r>
      <rPr>
        <b/>
        <sz val="11"/>
        <color rgb="FF00B050"/>
        <rFont val="Calibri"/>
        <family val="2"/>
        <charset val="238"/>
        <scheme val="minor"/>
      </rPr>
      <t>4x25</t>
    </r>
    <r>
      <rPr>
        <sz val="11"/>
        <color rgb="FF00B050"/>
        <rFont val="Calibri"/>
        <family val="2"/>
        <charset val="238"/>
        <scheme val="minor"/>
      </rPr>
      <t xml:space="preserve">   PN-76/M-82001</t>
    </r>
  </si>
  <si>
    <r>
      <t xml:space="preserve">Zawleczka S-Zn </t>
    </r>
    <r>
      <rPr>
        <b/>
        <sz val="11"/>
        <color rgb="FF00B050"/>
        <rFont val="Calibri"/>
        <family val="2"/>
        <charset val="238"/>
        <scheme val="minor"/>
      </rPr>
      <t>4x32</t>
    </r>
    <r>
      <rPr>
        <sz val="11"/>
        <color rgb="FF00B050"/>
        <rFont val="Calibri"/>
        <family val="2"/>
        <charset val="238"/>
        <scheme val="minor"/>
      </rPr>
      <t xml:space="preserve">   PN-76/M-82001</t>
    </r>
  </si>
  <si>
    <t>proszę o zmiane opisu jw..</t>
  </si>
  <si>
    <t xml:space="preserve">Stoper do sznurka fi (Ø) 3, kolor czarny lub zielony. Jednodziurkowy stoper o średnicy otworu 3 mm,
do sznurka i gumosznurka, wykonany z tworzywa sztucznego. Pakowane po 50 lub 100 szt. lub inne oryginalne opakowanie producenta, opakowanie winno być oznakowane minimum: nazwą wyrobu, iloscią sztuk. </t>
  </si>
  <si>
    <r>
      <t xml:space="preserve">Filc uszczelkowy, szary,  PN-82/P-86012, gęstość 0,28-0,32g/cm³, </t>
    </r>
    <r>
      <rPr>
        <b/>
        <sz val="11"/>
        <color theme="1"/>
        <rFont val="Calibri"/>
        <family val="2"/>
        <charset val="238"/>
        <scheme val="minor"/>
      </rPr>
      <t>grubość 5 mm, szerokość rolki 1800mm</t>
    </r>
  </si>
  <si>
    <t>8305PL0134350</t>
  </si>
  <si>
    <r>
      <t>Filc uszczelkowy, szary;  PN-82/P-86012; gęstość 0,28-0,32g/cm³,</t>
    </r>
    <r>
      <rPr>
        <b/>
        <sz val="11"/>
        <color theme="1"/>
        <rFont val="Calibri"/>
        <family val="2"/>
        <charset val="238"/>
        <scheme val="minor"/>
      </rPr>
      <t xml:space="preserve"> grubość 2 mm, szerokość rolki 1600mm</t>
    </r>
  </si>
  <si>
    <t>8305PL0134359</t>
  </si>
  <si>
    <r>
      <t xml:space="preserve">Filc uszczelkowy, szary; PN-82/P-86012; gęstość 0,28-0,32g/cm³, </t>
    </r>
    <r>
      <rPr>
        <b/>
        <sz val="11"/>
        <color theme="1"/>
        <rFont val="Calibri"/>
        <family val="2"/>
        <charset val="238"/>
        <scheme val="minor"/>
      </rPr>
      <t xml:space="preserve">grubość 10 mm, szerokość rolki 1800mm      </t>
    </r>
  </si>
  <si>
    <t>8305PL0134373</t>
  </si>
  <si>
    <t>1973000-2</t>
  </si>
  <si>
    <t>Fizelina tapicerska polipropylenowa biała 100 g/m²</t>
  </si>
  <si>
    <t>8305PL1678261</t>
  </si>
  <si>
    <r>
      <t xml:space="preserve">Klamerka zaciskowa </t>
    </r>
    <r>
      <rPr>
        <b/>
        <sz val="11"/>
        <color theme="1"/>
        <rFont val="Calibri"/>
        <family val="2"/>
        <charset val="238"/>
        <scheme val="minor"/>
      </rPr>
      <t>KP-20</t>
    </r>
    <r>
      <rPr>
        <sz val="11"/>
        <color theme="1"/>
        <rFont val="Calibri"/>
        <family val="2"/>
        <charset val="238"/>
        <scheme val="minor"/>
      </rPr>
      <t>, kolor czarny, materiał: poliamid, szerokość 20 mm. Zastosowanie:  jako zapięcie w ubraniach roboczych, sportowych, torbach, plecakach.  Pakowane po 50 lub 100 szt. lub inne oryginalne opakowanie producenta , opakowanie winno być oznakowane minimum : nazwą wyrobu, iloscią sztuk</t>
    </r>
  </si>
  <si>
    <r>
      <t>Klamerka zaciskowa</t>
    </r>
    <r>
      <rPr>
        <b/>
        <sz val="11"/>
        <color theme="1"/>
        <rFont val="Calibri"/>
        <family val="2"/>
        <charset val="238"/>
        <scheme val="minor"/>
      </rPr>
      <t xml:space="preserve"> KP-40</t>
    </r>
    <r>
      <rPr>
        <sz val="11"/>
        <color theme="1"/>
        <rFont val="Calibri"/>
        <family val="2"/>
        <charset val="238"/>
        <scheme val="minor"/>
      </rPr>
      <t>, kolor czarny, materiał: poliamid, szerokość 40 mm. Zastosowanie:  jako zapięcie w ubraniach roboczych, sportowych, torbach, plecakach.  Pakowane po 50 lub 100 szt. lub inne oryginalne opakowanie producenta , opakowanie winno być oznakowane minimum : nazwą wyrobu, iloscią sztuk</t>
    </r>
  </si>
  <si>
    <r>
      <t xml:space="preserve">Materiał plandekowy, powlekany dwustronnie, </t>
    </r>
    <r>
      <rPr>
        <b/>
        <sz val="11"/>
        <color theme="1"/>
        <rFont val="Calibri"/>
        <family val="2"/>
        <charset val="238"/>
        <scheme val="minor"/>
      </rPr>
      <t>khaki  RAL 6003</t>
    </r>
    <r>
      <rPr>
        <sz val="11"/>
        <color theme="1"/>
        <rFont val="Calibri"/>
        <family val="2"/>
        <charset val="238"/>
        <scheme val="minor"/>
      </rPr>
      <t>, PCV 100%, niepalny, nieprzemakalny, gramatura 600-630g/m², gat. I, szerokość 150 cm (+/- 5 cm), długość jednego odcinka w rolce nie może być mniejsza niż 50 m</t>
    </r>
  </si>
  <si>
    <t>8305PL1420768</t>
  </si>
  <si>
    <r>
      <t>Materiał tapicerski</t>
    </r>
    <r>
      <rPr>
        <b/>
        <sz val="11"/>
        <color theme="1"/>
        <rFont val="Calibri"/>
        <family val="2"/>
        <charset val="238"/>
        <scheme val="minor"/>
      </rPr>
      <t xml:space="preserve"> brązowy </t>
    </r>
    <r>
      <rPr>
        <sz val="11"/>
        <color theme="1"/>
        <rFont val="Calibri"/>
        <family val="2"/>
        <charset val="238"/>
        <scheme val="minor"/>
      </rPr>
      <t>powlekany PCV 100 %, szerokość od 145-150 cm, grubość 0,9 mm, gramatura 450g/m², gatunek I,</t>
    </r>
    <r>
      <rPr>
        <b/>
        <sz val="11"/>
        <color theme="1"/>
        <rFont val="Calibri"/>
        <family val="2"/>
        <charset val="238"/>
        <scheme val="minor"/>
      </rPr>
      <t xml:space="preserve"> sztuczna skóra</t>
    </r>
    <r>
      <rPr>
        <sz val="11"/>
        <color theme="1"/>
        <rFont val="Calibri"/>
        <family val="2"/>
        <charset val="238"/>
        <scheme val="minor"/>
      </rPr>
      <t>, Skaden B353 lub produkt równoważny składający się z polichlorku winylu i tkaniny poliestrowej, z niską zawartością ftalanów.</t>
    </r>
  </si>
  <si>
    <r>
      <t xml:space="preserve">Materiał tapicerski </t>
    </r>
    <r>
      <rPr>
        <b/>
        <sz val="11"/>
        <color theme="1"/>
        <rFont val="Calibri"/>
        <family val="2"/>
        <charset val="238"/>
        <scheme val="minor"/>
      </rPr>
      <t xml:space="preserve">popielaty </t>
    </r>
    <r>
      <rPr>
        <sz val="11"/>
        <color theme="1"/>
        <rFont val="Calibri"/>
        <family val="2"/>
        <charset val="238"/>
        <scheme val="minor"/>
      </rPr>
      <t xml:space="preserve">powlekany PCV 100 %, szerokość od 145-150 cm, grubość 0,9 mm, gramatura 450g/m², gatunek I, </t>
    </r>
    <r>
      <rPr>
        <b/>
        <sz val="11"/>
        <color theme="1"/>
        <rFont val="Calibri"/>
        <family val="2"/>
        <charset val="238"/>
        <scheme val="minor"/>
      </rPr>
      <t xml:space="preserve">sztuczna skóra, </t>
    </r>
    <r>
      <rPr>
        <sz val="11"/>
        <color theme="1"/>
        <rFont val="Calibri"/>
        <family val="2"/>
        <charset val="238"/>
        <scheme val="minor"/>
      </rPr>
      <t>Skaden B353 lub produkt równoważny składający się z polichlorku winylu i tkaniny poliestrowej, z niską zawartością ftalanów.</t>
    </r>
  </si>
  <si>
    <t>2510PL1367990</t>
  </si>
  <si>
    <t>Mydło krawieckie do oznaczania na materiale linii cięcia, kolor biały, kostka 25 g.</t>
  </si>
  <si>
    <t>8520PL1911748</t>
  </si>
  <si>
    <r>
      <t xml:space="preserve">Nici poliestrowe, 100% </t>
    </r>
    <r>
      <rPr>
        <b/>
        <sz val="11"/>
        <color theme="1"/>
        <rFont val="Calibri"/>
        <family val="2"/>
        <charset val="238"/>
        <scheme val="minor"/>
      </rPr>
      <t xml:space="preserve">czarne, </t>
    </r>
    <r>
      <rPr>
        <sz val="11"/>
        <color theme="1"/>
        <rFont val="Calibri"/>
        <family val="2"/>
        <charset val="238"/>
        <scheme val="minor"/>
      </rPr>
      <t xml:space="preserve">grube 40 /270x3/; Wykonane ze 100% jedwabiu poliestrowego w zwoju 1000 mb.  Zastosowanie: do szycia tapicerki samochodowej i meblowej, tkanin technicznych, obuwia, odzieży, wyrobów skórzanych i skóropodobnych. </t>
    </r>
  </si>
  <si>
    <t>8310PL1364409</t>
  </si>
  <si>
    <r>
      <t xml:space="preserve">Nici poliestrowe, </t>
    </r>
    <r>
      <rPr>
        <b/>
        <sz val="11"/>
        <color theme="1"/>
        <rFont val="Calibri"/>
        <family val="2"/>
        <charset val="238"/>
        <scheme val="minor"/>
      </rPr>
      <t>oliwkowe</t>
    </r>
    <r>
      <rPr>
        <sz val="11"/>
        <color theme="1"/>
        <rFont val="Calibri"/>
        <family val="2"/>
        <charset val="238"/>
        <scheme val="minor"/>
      </rPr>
      <t>, grube  40 /270x3/ tapicerskie, kaletnicze charakteryzujące się dużą wytrzymałością na zrywanie. Wykonane ze 100% jedwabiu poliestrowego w zwoju 1000 mb.  Zastosowanie:  do szycia tapicerki samochodowej i meblowej, tkanin technicznych, obuwia, odzieży, wyrobów skórzanych i skóropodobnych.</t>
    </r>
  </si>
  <si>
    <t>8310PL0963828</t>
  </si>
  <si>
    <t>Nity zbitki kaletnicze szewskie 10 mm. Pakowane po 50 lub 100 szt. lub inne oryginalne opakowanie producenta , opakowanie winno być oznakowane minimum : nazwą wyrobu, iloscią sztuk</t>
  </si>
  <si>
    <t>Nity zbitki kaletnicze szewskie 8 mm. Pakowane po 50 lub 100 szt. lub inne oryginalne opakowanie producenta , opakowanie winno być oznakowane minimum : nazwą wyrobu, iloscią sztuk</t>
  </si>
  <si>
    <r>
      <t xml:space="preserve">Oczko plandekowe  </t>
    </r>
    <r>
      <rPr>
        <b/>
        <sz val="11"/>
        <color theme="1"/>
        <rFont val="Calibri"/>
        <family val="2"/>
        <charset val="238"/>
        <scheme val="minor"/>
      </rPr>
      <t xml:space="preserve">fi (Ø) 25mm </t>
    </r>
    <r>
      <rPr>
        <sz val="11"/>
        <color theme="1"/>
        <rFont val="Calibri"/>
        <family val="2"/>
        <charset val="238"/>
        <scheme val="minor"/>
      </rPr>
      <t>wraz z podkładką. Zastosowanie do naprawy obrzeży opończ, plandek ściąganych po obwodzie sznurem lub mocowanych za zarobione (okute oczkiem) otwory.</t>
    </r>
  </si>
  <si>
    <t>5325PL1909911</t>
  </si>
  <si>
    <r>
      <t xml:space="preserve">Oczko kaletnicze, </t>
    </r>
    <r>
      <rPr>
        <b/>
        <sz val="11"/>
        <color theme="1"/>
        <rFont val="Calibri"/>
        <family val="2"/>
        <charset val="238"/>
        <scheme val="minor"/>
      </rPr>
      <t>fi (Ø) 12 mm</t>
    </r>
    <r>
      <rPr>
        <sz val="11"/>
        <color theme="1"/>
        <rFont val="Calibri"/>
        <family val="2"/>
        <charset val="238"/>
        <scheme val="minor"/>
      </rPr>
      <t>, czarne ze stali ocynkowanej. Pakowane po 50 lub 100 szt. lub inne oryginalne opakowanie producenta , opakowanie winno być oznakowane minimum : nazwą wyrobu, iloscią sztuk</t>
    </r>
  </si>
  <si>
    <r>
      <t>Oczko owalne ocynkowane</t>
    </r>
    <r>
      <rPr>
        <b/>
        <sz val="11"/>
        <color theme="1"/>
        <rFont val="Calibri"/>
        <family val="2"/>
        <charset val="238"/>
        <scheme val="minor"/>
      </rPr>
      <t xml:space="preserve"> 40x10 mm,</t>
    </r>
    <r>
      <rPr>
        <sz val="11"/>
        <color theme="1"/>
        <rFont val="Calibri"/>
        <family val="2"/>
        <charset val="238"/>
        <scheme val="minor"/>
      </rPr>
      <t xml:space="preserve"> składające się z 2 elementów zakładanych z obu stron tkaniny w dopasowanym otworze; materiał: stal ocynkowana. Pakowane po 50 lub 100 szt. lub inne oryginalne opakowanie producenta , opakowanie winno być oznakowane minimum : nazwą wyrobu, iloscią sztuk</t>
    </r>
  </si>
  <si>
    <t>Pasek  ze skóry garbowanej roślinnie, naturalnej, licowanej bydlęcej  szerokość 20 mm,  grubość nie mniej niż 3 mm, nie więcej niż 4 mm, w odcinkach nie krótszych niż 200 cm., kolor  skóra naturalna, wycinany maszynowo  ze skóry litej o idealnych krawędziach bocznych.</t>
  </si>
  <si>
    <t>8330PL1334680</t>
  </si>
  <si>
    <t>Płótno białe bawełniane, 100% bawełna, gat. I, gramatura 140g/m², szerokość 160 cm</t>
  </si>
  <si>
    <r>
      <t xml:space="preserve">Szekla kuta ocynkowana </t>
    </r>
    <r>
      <rPr>
        <b/>
        <sz val="11"/>
        <color theme="1"/>
        <rFont val="Calibri"/>
        <family val="2"/>
        <charset val="238"/>
        <scheme val="minor"/>
      </rPr>
      <t xml:space="preserve">14 mm </t>
    </r>
    <r>
      <rPr>
        <sz val="11"/>
        <color theme="1"/>
        <rFont val="Calibri"/>
        <family val="2"/>
        <charset val="238"/>
        <scheme val="minor"/>
      </rPr>
      <t>w kształcie litery  "U"  tworząca zamknięty obwód, otwierany i zamykany za pomocą gwintowanej śruby (sworznia, przetyczki) zabezpieczonej przed wypadaniem. Zastosowanie: do łączenia i spinania liny z hakiem.</t>
    </r>
  </si>
  <si>
    <t>4030PL1831498</t>
  </si>
  <si>
    <r>
      <t xml:space="preserve">Szekla kuta ocynkowana  </t>
    </r>
    <r>
      <rPr>
        <b/>
        <sz val="11"/>
        <color theme="1"/>
        <rFont val="Calibri"/>
        <family val="2"/>
        <charset val="238"/>
        <scheme val="minor"/>
      </rPr>
      <t xml:space="preserve">16 mm </t>
    </r>
    <r>
      <rPr>
        <sz val="11"/>
        <color theme="1"/>
        <rFont val="Calibri"/>
        <family val="2"/>
        <charset val="238"/>
        <scheme val="minor"/>
      </rPr>
      <t>w kształcie litery  "U"  tworząca zamknięty obwód, otwierany i zamykany za pomocą gwintowanej śruby (sworznia, przetyczki) zabezpieczonej przed wypadaniem. Zastosowanie: do łączenia i spinania liny z hakiem.</t>
    </r>
  </si>
  <si>
    <t>4030PL1413634</t>
  </si>
  <si>
    <r>
      <t xml:space="preserve">Szekla kuta ocynkowana </t>
    </r>
    <r>
      <rPr>
        <b/>
        <sz val="11"/>
        <color theme="1"/>
        <rFont val="Calibri"/>
        <family val="2"/>
        <charset val="238"/>
        <scheme val="minor"/>
      </rPr>
      <t>13 mm</t>
    </r>
    <r>
      <rPr>
        <sz val="11"/>
        <color theme="1"/>
        <rFont val="Calibri"/>
        <family val="2"/>
        <charset val="238"/>
        <scheme val="minor"/>
      </rPr>
      <t>, w kształcie litery  "U", tworząca zamknięty obwód, otwierany i zamykany za pomocą gwintowanej śruby (sworznia, przetyczki) zabezpieczonej przed wypadaniem. Zastosowanie: do łączenia i spinania liny z hakiem.</t>
    </r>
  </si>
  <si>
    <t>4030PL1922772</t>
  </si>
  <si>
    <r>
      <t>Sznur polipropylenowy</t>
    </r>
    <r>
      <rPr>
        <b/>
        <sz val="11"/>
        <color theme="1"/>
        <rFont val="Calibri"/>
        <family val="2"/>
        <charset val="238"/>
        <scheme val="minor"/>
      </rPr>
      <t xml:space="preserve"> fi (Ø) 3 mm</t>
    </r>
    <r>
      <rPr>
        <sz val="11"/>
        <color theme="1"/>
        <rFont val="Calibri"/>
        <family val="2"/>
        <charset val="238"/>
        <scheme val="minor"/>
      </rPr>
      <t>. 
Przeznaczenie: do gólnego zastosowania, między innymi do pakowania.</t>
    </r>
  </si>
  <si>
    <t>4020PL1355291</t>
  </si>
  <si>
    <r>
      <t xml:space="preserve">Taśma bawełniana (lamówka) </t>
    </r>
    <r>
      <rPr>
        <b/>
        <sz val="11"/>
        <color theme="1"/>
        <rFont val="Calibri"/>
        <family val="2"/>
        <charset val="238"/>
        <scheme val="minor"/>
      </rPr>
      <t>100% biała</t>
    </r>
    <r>
      <rPr>
        <sz val="11"/>
        <color theme="1"/>
        <rFont val="Calibri"/>
        <family val="2"/>
        <charset val="238"/>
        <scheme val="minor"/>
      </rPr>
      <t>, szerokość 20 mm, w jednym odcinku 100 m</t>
    </r>
  </si>
  <si>
    <t>4020PL0953709</t>
  </si>
  <si>
    <r>
      <t>Taśma bawełniana</t>
    </r>
    <r>
      <rPr>
        <b/>
        <sz val="11"/>
        <color theme="1"/>
        <rFont val="Calibri"/>
        <family val="2"/>
        <charset val="238"/>
        <scheme val="minor"/>
      </rPr>
      <t xml:space="preserve"> khaki, </t>
    </r>
    <r>
      <rPr>
        <sz val="11"/>
        <color theme="1"/>
        <rFont val="Calibri"/>
        <family val="2"/>
        <charset val="238"/>
        <scheme val="minor"/>
      </rPr>
      <t xml:space="preserve"> szerokość 20 mm, w odcinkach po 100 mb,stosowana w torebkach, torbach sportowych, plecakach.</t>
    </r>
  </si>
  <si>
    <t>4020PL1056648</t>
  </si>
  <si>
    <t>Taśma techniczna polipropylenowa zielona /khaki/, szerokość 20 mm, w jednym kawałku po 100 m</t>
  </si>
  <si>
    <t>4020PL1060837</t>
  </si>
  <si>
    <t>Tkanina bawełniana namiotowa wodoodporna khaki NAM-14/2, bawełna 100%, szerokość 100-103 cm, gat. IPN-90/P-82043</t>
  </si>
  <si>
    <t>8305PL1911748</t>
  </si>
  <si>
    <t xml:space="preserve">Tkanina brezentowa ognioodporna, szerokość od 120 do 150 cm </t>
  </si>
  <si>
    <t>8305PL1910587</t>
  </si>
  <si>
    <r>
      <rPr>
        <b/>
        <sz val="11"/>
        <color theme="1"/>
        <rFont val="Calibri"/>
        <family val="2"/>
        <charset val="238"/>
        <scheme val="minor"/>
      </rPr>
      <t>Tkanina techniczna</t>
    </r>
    <r>
      <rPr>
        <sz val="11"/>
        <color theme="1"/>
        <rFont val="Calibri"/>
        <family val="2"/>
        <charset val="238"/>
        <scheme val="minor"/>
      </rPr>
      <t xml:space="preserve">, moro, skład  100 % poliester, wodoodporna, pokryta PCV, szerokość 150 cm, gat. I </t>
    </r>
  </si>
  <si>
    <t>8305PL1361696</t>
  </si>
  <si>
    <t>Tkanina moro, zwiększona wytrzymałość na tarcia i uszkodzenia mechaniczne, trwałość barwy, kurczliwość mniej niż 0,5% , szerokość 50 cm</t>
  </si>
  <si>
    <t>39531200-5</t>
  </si>
  <si>
    <t>Wykładzina dywanowa, zielona, typ produkcji - igłowana, skład - 100 % polipropylen, waga całkowita: ok 320g/m², podkład - lateks, wysokość runa 2-2,5 mm, szerokość 4 m</t>
  </si>
  <si>
    <t>7220PL1622713</t>
  </si>
  <si>
    <r>
      <t xml:space="preserve">Zszywki tapicerskie stalowe galwanizowane 10,6X0,75X8 mm.  Zastosowanie: do prac tapicerskich; </t>
    </r>
    <r>
      <rPr>
        <b/>
        <sz val="11"/>
        <color theme="1"/>
        <rFont val="Calibri"/>
        <family val="2"/>
        <charset val="238"/>
        <scheme val="minor"/>
      </rPr>
      <t>w opakowaniu 1000 szt.</t>
    </r>
  </si>
  <si>
    <t>5315PL1770047</t>
  </si>
  <si>
    <r>
      <t xml:space="preserve">Zszywki tapicerskie typ 53,  </t>
    </r>
    <r>
      <rPr>
        <b/>
        <sz val="11"/>
        <color theme="1"/>
        <rFont val="Calibri"/>
        <family val="2"/>
        <charset val="238"/>
        <scheme val="minor"/>
      </rPr>
      <t xml:space="preserve">długość 10 mm, </t>
    </r>
    <r>
      <rPr>
        <sz val="11"/>
        <color theme="1"/>
        <rFont val="Calibri"/>
        <family val="2"/>
        <charset val="238"/>
        <scheme val="minor"/>
      </rPr>
      <t>z drutu o średnicy 0,74mm,  w opakowaniu 1000 szt.</t>
    </r>
  </si>
  <si>
    <r>
      <t xml:space="preserve">Zszywki tapicerskie typ 53, </t>
    </r>
    <r>
      <rPr>
        <b/>
        <sz val="11"/>
        <color theme="1"/>
        <rFont val="Calibri"/>
        <family val="2"/>
        <charset val="238"/>
        <scheme val="minor"/>
      </rPr>
      <t>długość 4 mm</t>
    </r>
    <r>
      <rPr>
        <sz val="11"/>
        <color theme="1"/>
        <rFont val="Calibri"/>
        <family val="2"/>
        <charset val="238"/>
        <scheme val="minor"/>
      </rPr>
      <t>, z drutu o średnicy 0,74 mm, , w opakowaniu 1000 szt.</t>
    </r>
  </si>
  <si>
    <t xml:space="preserve">Zszywki tapicerskie, stalowe galwanizowane 10,6X0,75X6 mm. Zastosowanie: do prac tapicerskich; w opakowaniu 1000 szt.  </t>
  </si>
  <si>
    <t>5315PL1353145</t>
  </si>
  <si>
    <r>
      <t xml:space="preserve">Oczko kaletnicze FI 10MM, oczko kaletnicze wykonane ze stali nierdzewnej wraz z podkładką, </t>
    </r>
    <r>
      <rPr>
        <b/>
        <sz val="11"/>
        <color rgb="FF00B050"/>
        <rFont val="Calibri"/>
        <family val="2"/>
        <charset val="238"/>
        <scheme val="minor"/>
      </rPr>
      <t>w opakowaniu po 100 szt.</t>
    </r>
  </si>
  <si>
    <r>
      <t xml:space="preserve">Oczko kaletnicze fi 16 oczko kaletnicze wykonane ze stali nierdzewnej wraz z podkładką, </t>
    </r>
    <r>
      <rPr>
        <b/>
        <sz val="11"/>
        <color rgb="FF00B050"/>
        <rFont val="Calibri"/>
        <family val="2"/>
        <charset val="238"/>
        <scheme val="minor"/>
      </rPr>
      <t>w opakowaniu po 50 szt.</t>
    </r>
  </si>
  <si>
    <t>Pianka tapicerska wymiary 1200 x 2000 mm, grubość 10 mm. Zastosowanie: do produkcji i renowacji mebli, naprawy tapicerki samochodowej.</t>
  </si>
  <si>
    <t>Pianka tapicerska wymiary 1200 x 2000 mm, grubość 30 mm. Zastosowanie: do produkcji i renowacji mebli, naprawy tapicerki samochodowej.</t>
  </si>
  <si>
    <t>Pianka tapicerska wymiary 1200 x 2000 mm, grubość 80 mm. Zastosowanie: do produkcji i renowacji mebli, naprawy tapicerki samochodowej.</t>
  </si>
  <si>
    <t>Pianka tapicerska wymiary 1200 x 2000 mm, grubość 100 mm. Zastosowanie: do produkcji i renowacji mebli, naprawy tapicerki samochodowej.</t>
  </si>
  <si>
    <r>
      <t>Taśma techniczna bawełniana (kaletnicza)</t>
    </r>
    <r>
      <rPr>
        <b/>
        <sz val="11"/>
        <color rgb="FF00B050"/>
        <rFont val="Calibri"/>
        <family val="2"/>
        <charset val="238"/>
        <scheme val="minor"/>
      </rPr>
      <t xml:space="preserve"> khaki, </t>
    </r>
    <r>
      <rPr>
        <sz val="11"/>
        <color rgb="FF00B050"/>
        <rFont val="Calibri"/>
        <family val="2"/>
        <charset val="238"/>
        <scheme val="minor"/>
      </rPr>
      <t xml:space="preserve"> szerokość 25 mm, w odcinkach po 50 mb,stosowana w torebkach, torbach sportowych, plecakach.</t>
    </r>
  </si>
  <si>
    <t>Skóra licowa juchta świńska; grubość 1 mm</t>
  </si>
  <si>
    <t>m2</t>
  </si>
  <si>
    <t>Karabińczyk (strażacki) ocynkowany 6x60 mm</t>
  </si>
  <si>
    <t>Karabińczyk (strażacki) ocynkowany 8x50 mm</t>
  </si>
  <si>
    <t>Karabińczyk (strażacki) ocynkowany 5x60mm</t>
  </si>
  <si>
    <t>Taśma AT 180 tkaninowa techniczna, green NATO wymiary 50x50m</t>
  </si>
  <si>
    <t>Guzik napa-rodzaj zatrasku, zapięcia zastępującego guzik.
Napa składa się z dwóch części,zewnętrznej i wewnętrznej w opakowaniu po 50 szt.</t>
  </si>
  <si>
    <t>Prowadnica plandekowa ocynkowana fi 20  H-20</t>
  </si>
  <si>
    <t>Prowadnica plandekowa ocynkowana fi 40  H-40</t>
  </si>
  <si>
    <t xml:space="preserve">Kausza ocynkowana do lin stalowych; średnica liny A 8, DIN-6899, materiał: stal nierdzewna (AIS 316). Zastosowanie:  do ochrony lin stalowych i włókiennych o średnicy 8 mm przed przecieraniem oraz przed nadmiernym zgnieceniem. </t>
  </si>
  <si>
    <t>Klamra stalowa rymarska do szerokości pasa/taśmy 25 mm,  wysokość wewnętrzna 20 mm,  szerokość 25 mm , materiał: ocynk, grubość minimum 2,5 mm.  Pakowane po 50 lub 100 szt. lub inne oryginalne opakowanie producenta , opakowanie winno być oznakowane minimum : nazwą wyrobu, iloscią sztuk</t>
  </si>
  <si>
    <t>Klamerka zaciskowa KP-40, kolor czarny, materiał: poliamid, szerokość 40 mm. Zastosowanie:  jako zapięcie w ubraniach roboczych, sportowych, torbach, plecakach.  Pakowane po 50 lub 100 szt. lub inne oryginalne opakowanie producenta , opakowanie winno być oznakowane minimum : nazwą wyrobu, iloscią sztuk</t>
  </si>
  <si>
    <t>Materiał tapicerski brązowy powlekany PCV 100 %, szerokość od 145-150 cm, grubość 0,9 mm, gramatura 450g/m², gatunek I, sztuczna skóra, Skaden B353 lub produkt równoważny składający się z polichlorku winylu i tkaniny poliestrowej, z niską zawartością ftalanów.</t>
  </si>
  <si>
    <t>Nit kaletniczy rymarski niklowany 8x10 mm, 2-częściowy</t>
  </si>
  <si>
    <t>Oczko plandekowe fi (Ø)10, materiał: stal ocynkowana.  Pakowane po 50 lub 100 szt. lub inne oryginalne opakowanie producenta , opakowanie winno być oznakowane minimum : nazwą wyrobu, iloscią sztuk</t>
  </si>
  <si>
    <t>Oczko prostokątne, przelotowe, 27x8 mm, kolor czarny, materiał: stal ocynkowana. Pakowane po 50 lub 100 szt. lub inne oryginalne opakowanie producenta , opakowanie winno być oznakowane minimum : nazwą wyrobu, iloscią sztuk</t>
  </si>
  <si>
    <t>Stoper do sznurka fi (Ø) 3, kolor czarny lub zielony. Jednodziurkowy stoper o średnicy otworu 3 mm,
do sznurka i gumosznurka, wykonany z tworzywa sztucznego. Pakowane po 50 lub 100 szt. lub inne oryginalne opakowanie producenta , opakowanie winno być oznakowane minimum : nazwą wyrobu, iloscią sztuk</t>
  </si>
  <si>
    <t>Taśma techniczna polipropylenowa zielona /khaki/ TS, szerokość 25 mm</t>
  </si>
  <si>
    <t xml:space="preserve">Taśma techniczna polipropylenowa zielona /khaki/ TS, szerokość 35 mm   </t>
  </si>
  <si>
    <r>
      <t xml:space="preserve">Guma czarna pasmanteryjna szerokość </t>
    </r>
    <r>
      <rPr>
        <b/>
        <sz val="11"/>
        <color theme="1"/>
        <rFont val="Calibri"/>
        <family val="2"/>
        <charset val="238"/>
        <scheme val="minor"/>
      </rPr>
      <t>1,5 cm</t>
    </r>
  </si>
  <si>
    <r>
      <t xml:space="preserve">Guma czarna pasmanteryjna szerokość </t>
    </r>
    <r>
      <rPr>
        <b/>
        <sz val="11"/>
        <color theme="1"/>
        <rFont val="Calibri"/>
        <family val="2"/>
        <charset val="238"/>
        <scheme val="minor"/>
      </rPr>
      <t>1 cm</t>
    </r>
  </si>
  <si>
    <r>
      <t xml:space="preserve">Guma czarna pasmanteryjna szerokość </t>
    </r>
    <r>
      <rPr>
        <b/>
        <sz val="11"/>
        <color theme="1"/>
        <rFont val="Calibri"/>
        <family val="2"/>
        <charset val="238"/>
        <scheme val="minor"/>
      </rPr>
      <t>2 cm</t>
    </r>
  </si>
  <si>
    <r>
      <t xml:space="preserve">Płyta z gumy porowatej, </t>
    </r>
    <r>
      <rPr>
        <b/>
        <sz val="11"/>
        <color theme="1"/>
        <rFont val="Calibri"/>
        <family val="2"/>
        <charset val="238"/>
        <scheme val="minor"/>
      </rPr>
      <t xml:space="preserve">grubość 15 mm, </t>
    </r>
    <r>
      <rPr>
        <sz val="11"/>
        <color theme="1"/>
        <rFont val="Calibri"/>
        <family val="2"/>
        <charset val="238"/>
        <scheme val="minor"/>
      </rPr>
      <t xml:space="preserve">gąbczasta, wymiary 1000x2000 mm </t>
    </r>
  </si>
  <si>
    <t xml:space="preserve">9320PL1391345 </t>
  </si>
  <si>
    <r>
      <t xml:space="preserve">Dysk szlifierski do szlifierki oscylacyjnej </t>
    </r>
    <r>
      <rPr>
        <b/>
        <sz val="11"/>
        <color theme="1"/>
        <rFont val="Calibri"/>
        <family val="2"/>
        <charset val="238"/>
        <scheme val="minor"/>
      </rPr>
      <t>fi (Ø) 150</t>
    </r>
    <r>
      <rPr>
        <sz val="11"/>
        <color theme="1"/>
        <rFont val="Calibri"/>
        <family val="2"/>
        <charset val="238"/>
        <scheme val="minor"/>
      </rPr>
      <t xml:space="preserve"> na rzep, ze śrubą montażową M-8. Zastosowanie: do szlifowania powierzchni płaskich, spawów. </t>
    </r>
  </si>
  <si>
    <t>5130PL1229578</t>
  </si>
  <si>
    <r>
      <t xml:space="preserve">Krążek ścierny do szlifierek mimośrodowych, samoprzyletny; nasyp- półotwarty, spoiwo- żywica syntetyczna, ziarno- elektrokorund, podłoże- papier B/C, średnica - 150 mm, 6 otworów odpylających, fi (Ø) 10, na obwodzie fi (Ø) 80 mm, </t>
    </r>
    <r>
      <rPr>
        <b/>
        <sz val="11"/>
        <color theme="1"/>
        <rFont val="Calibri"/>
        <family val="2"/>
        <charset val="238"/>
        <scheme val="minor"/>
      </rPr>
      <t>granulacja -100.</t>
    </r>
    <r>
      <rPr>
        <sz val="11"/>
        <color theme="1"/>
        <rFont val="Calibri"/>
        <family val="2"/>
        <charset val="238"/>
        <scheme val="minor"/>
      </rPr>
      <t xml:space="preserve"> Stosowany do: farb, lakierów, szpachli, drewna. Pakowane po 50 lub 100 szt. lub inne oryginalne opakowanie producenta , opakowanie winno być oznakowane minimum: nazwą wyrobu, iloscią sztuk.</t>
    </r>
  </si>
  <si>
    <t>5350PL0691171</t>
  </si>
  <si>
    <r>
      <t xml:space="preserve">Papier ścierny na rzep o średnicy 150 mm, </t>
    </r>
    <r>
      <rPr>
        <b/>
        <sz val="11"/>
        <color theme="1"/>
        <rFont val="Calibri"/>
        <family val="2"/>
        <charset val="238"/>
        <scheme val="minor"/>
      </rPr>
      <t>granulacja P 120</t>
    </r>
    <r>
      <rPr>
        <sz val="11"/>
        <color theme="1"/>
        <rFont val="Calibri"/>
        <family val="2"/>
        <charset val="238"/>
        <scheme val="minor"/>
      </rPr>
      <t>, Spoiwo- żywica syntetyczna, ziarno- elektrokorund.</t>
    </r>
  </si>
  <si>
    <t>5350PL1056811</t>
  </si>
  <si>
    <r>
      <t xml:space="preserve">Papier ścierny na rzep o średnicy 150 mm, </t>
    </r>
    <r>
      <rPr>
        <b/>
        <sz val="11"/>
        <color theme="1"/>
        <rFont val="Calibri"/>
        <family val="2"/>
        <charset val="238"/>
        <scheme val="minor"/>
      </rPr>
      <t>granulacja P 60</t>
    </r>
    <r>
      <rPr>
        <sz val="11"/>
        <color theme="1"/>
        <rFont val="Calibri"/>
        <family val="2"/>
        <charset val="238"/>
        <scheme val="minor"/>
      </rPr>
      <t>, Spoiwo- żywica syntetyczna, ziarno- elektrokorund.</t>
    </r>
  </si>
  <si>
    <t>5350PL1056780</t>
  </si>
  <si>
    <r>
      <t xml:space="preserve">Tarcza polerska filcowa, średnica zewnętrzna 200 mm, </t>
    </r>
    <r>
      <rPr>
        <b/>
        <sz val="11"/>
        <color theme="1"/>
        <rFont val="Calibri"/>
        <family val="2"/>
        <charset val="238"/>
        <scheme val="minor"/>
      </rPr>
      <t>grubość 30 mm</t>
    </r>
    <r>
      <rPr>
        <sz val="11"/>
        <color theme="1"/>
        <rFont val="Calibri"/>
        <family val="2"/>
        <charset val="238"/>
        <scheme val="minor"/>
      </rPr>
      <t>, otwór 10 mm, gęstość około 0,32 g/cm³</t>
    </r>
  </si>
  <si>
    <t>3460Pl1134733</t>
  </si>
  <si>
    <r>
      <t xml:space="preserve">Blacha aluminiowa, gładka, </t>
    </r>
    <r>
      <rPr>
        <b/>
        <sz val="11"/>
        <color theme="1"/>
        <rFont val="Calibri"/>
        <family val="2"/>
        <charset val="238"/>
        <scheme val="minor"/>
      </rPr>
      <t>1,5x1000x2000 mm</t>
    </r>
    <r>
      <rPr>
        <sz val="11"/>
        <color theme="1"/>
        <rFont val="Calibri"/>
        <family val="2"/>
        <charset val="238"/>
        <scheme val="minor"/>
      </rPr>
      <t>, gatunek według normy PN gatunek A1, według normy EN gat. 1050A, według normy DIN AI99,5.</t>
    </r>
  </si>
  <si>
    <t>9535PL1506455</t>
  </si>
  <si>
    <r>
      <t xml:space="preserve">Blacha aluminiowa, gładka, </t>
    </r>
    <r>
      <rPr>
        <b/>
        <sz val="11"/>
        <color theme="1"/>
        <rFont val="Calibri"/>
        <family val="2"/>
        <charset val="238"/>
        <scheme val="minor"/>
      </rPr>
      <t>1x2500x1250 mm</t>
    </r>
    <r>
      <rPr>
        <sz val="11"/>
        <color theme="1"/>
        <rFont val="Calibri"/>
        <family val="2"/>
        <charset val="238"/>
        <scheme val="minor"/>
      </rPr>
      <t>, gatunek według normy PN gatunek A1, według normy EN gat. 1050A, według normy DIN AI99,5.</t>
    </r>
  </si>
  <si>
    <r>
      <t xml:space="preserve">Blacha aluminiowa, ryflowana, </t>
    </r>
    <r>
      <rPr>
        <b/>
        <sz val="11"/>
        <color theme="1"/>
        <rFont val="Calibri"/>
        <family val="2"/>
        <charset val="238"/>
        <scheme val="minor"/>
      </rPr>
      <t>2x1000x2000 mm,</t>
    </r>
    <r>
      <rPr>
        <sz val="11"/>
        <color theme="1"/>
        <rFont val="Calibri"/>
        <family val="2"/>
        <charset val="238"/>
        <scheme val="minor"/>
      </rPr>
      <t xml:space="preserve"> gatunek według normy PN gatunek PA11, według normy EN gat. 5754, według normy DIN AIMg3, stan utwardzenia H114.</t>
    </r>
  </si>
  <si>
    <t>9535PL1908727</t>
  </si>
  <si>
    <r>
      <t xml:space="preserve">Blacha kwasodporna nierdzewna gładka, </t>
    </r>
    <r>
      <rPr>
        <b/>
        <sz val="11"/>
        <color theme="1"/>
        <rFont val="Calibri"/>
        <family val="2"/>
        <charset val="238"/>
        <scheme val="minor"/>
      </rPr>
      <t>grubość 0,8 mm</t>
    </r>
    <r>
      <rPr>
        <sz val="11"/>
        <color theme="1"/>
        <rFont val="Calibri"/>
        <family val="2"/>
        <charset val="238"/>
        <scheme val="minor"/>
      </rPr>
      <t>, wymiary 2500x1250 mm, gatunek 0H18N9.</t>
    </r>
  </si>
  <si>
    <r>
      <t xml:space="preserve">Blacha kwasodporna nierdzewna  gładka, </t>
    </r>
    <r>
      <rPr>
        <b/>
        <sz val="11"/>
        <color theme="1"/>
        <rFont val="Calibri"/>
        <family val="2"/>
        <charset val="238"/>
        <scheme val="minor"/>
      </rPr>
      <t>grubość 1,0 mm</t>
    </r>
    <r>
      <rPr>
        <sz val="11"/>
        <color theme="1"/>
        <rFont val="Calibri"/>
        <family val="2"/>
        <charset val="238"/>
        <scheme val="minor"/>
      </rPr>
      <t xml:space="preserve">, wymiary 2500x1250 mm, gatunek 0H18N9. </t>
    </r>
  </si>
  <si>
    <r>
      <t xml:space="preserve">Drut spawalniczy fi 1,0mm gatunek 308 LSi do spawania stali wysokostopowych w tym kwasowej . Zastosowanie: przeznaczony do spawania metodą MIG/MAG stali wysokostopowych w osłonie gazów; </t>
    </r>
    <r>
      <rPr>
        <b/>
        <sz val="11"/>
        <color theme="1"/>
        <rFont val="Calibri"/>
        <family val="2"/>
        <charset val="238"/>
        <scheme val="minor"/>
      </rPr>
      <t>w opakowaniach szpula 15 kg.</t>
    </r>
  </si>
  <si>
    <r>
      <t xml:space="preserve">Drut spawalniczy aluminiowy fi 1,0mm do spawania stopów aluminium, gatunek AIMg5. Zastosowanie: przeznaczony do spawania metodą MIG/MAG s w osłonie gazów; </t>
    </r>
    <r>
      <rPr>
        <b/>
        <sz val="11"/>
        <color theme="1"/>
        <rFont val="Calibri"/>
        <family val="2"/>
        <charset val="238"/>
        <scheme val="minor"/>
      </rPr>
      <t>w opakowaniach szpula 7 kg.</t>
    </r>
  </si>
  <si>
    <r>
      <t xml:space="preserve">Elektroda do spawania aluminium OK 96.50 - elektroda przeznaczona do łączenia odlewów aluminiowych, stopów aluminium, </t>
    </r>
    <r>
      <rPr>
        <b/>
        <sz val="11"/>
        <color theme="1"/>
        <rFont val="Calibri"/>
        <family val="2"/>
        <charset val="238"/>
        <scheme val="minor"/>
      </rPr>
      <t>średnica fi (Ø) 2,5 mm</t>
    </r>
    <r>
      <rPr>
        <sz val="11"/>
        <color theme="1"/>
        <rFont val="Calibri"/>
        <family val="2"/>
        <charset val="238"/>
        <scheme val="minor"/>
      </rPr>
      <t>, długość 350 mm; prąd spawania minimalny 50 A; prąd spawania maksymalny 90A , klasyfikacja wg. DIN 1732.</t>
    </r>
  </si>
  <si>
    <t>3439PL1019384</t>
  </si>
  <si>
    <r>
      <t xml:space="preserve">Elektroda do spawania stali nierdzewnej E-308L-17;  średnica </t>
    </r>
    <r>
      <rPr>
        <b/>
        <sz val="11"/>
        <color theme="1"/>
        <rFont val="Calibri"/>
        <family val="2"/>
        <charset val="238"/>
        <scheme val="minor"/>
      </rPr>
      <t>fi (Ø) 2,5 mm</t>
    </r>
    <r>
      <rPr>
        <sz val="11"/>
        <color theme="1"/>
        <rFont val="Calibri"/>
        <family val="2"/>
        <charset val="238"/>
        <scheme val="minor"/>
      </rPr>
      <t xml:space="preserve">, długość 350 mm </t>
    </r>
  </si>
  <si>
    <r>
      <t xml:space="preserve">Elektroda żelazowo-niklowa do spawania żeliwa (NiFe-Ci) </t>
    </r>
    <r>
      <rPr>
        <b/>
        <sz val="11"/>
        <color theme="1"/>
        <rFont val="Calibri"/>
        <family val="2"/>
        <charset val="238"/>
        <scheme val="minor"/>
      </rPr>
      <t>średnica fi (Ø) 4 mm</t>
    </r>
    <r>
      <rPr>
        <sz val="11"/>
        <color theme="1"/>
        <rFont val="Calibri"/>
        <family val="2"/>
        <charset val="238"/>
        <scheme val="minor"/>
      </rPr>
      <t>, długość 350 mm, prąd spawania minimalny 80A ; prąd spawania maksymalny 150A.</t>
    </r>
  </si>
  <si>
    <r>
      <t xml:space="preserve">Elektroda do spawania aluminium OK 96.50, </t>
    </r>
    <r>
      <rPr>
        <b/>
        <sz val="11"/>
        <color theme="1"/>
        <rFont val="Calibri"/>
        <family val="2"/>
        <charset val="238"/>
        <scheme val="minor"/>
      </rPr>
      <t>średnica fi (Ø) 3,2 mm</t>
    </r>
    <r>
      <rPr>
        <sz val="11"/>
        <color theme="1"/>
        <rFont val="Calibri"/>
        <family val="2"/>
        <charset val="238"/>
        <scheme val="minor"/>
      </rPr>
      <t xml:space="preserve">, długość 350 mm; prąd spawania minimalny 70 A; prąd spawania maksymalny 110A , klasyfikacja wg. DIN 1732.  - Zastosowanie do: łączenia odlewów aluminiowych, stopów aluminium; </t>
    </r>
    <r>
      <rPr>
        <b/>
        <sz val="11"/>
        <color theme="1"/>
        <rFont val="Calibri"/>
        <family val="2"/>
        <charset val="238"/>
        <scheme val="minor"/>
      </rPr>
      <t>w opakowaniach 1 kg</t>
    </r>
  </si>
  <si>
    <t xml:space="preserve">Nit stalowy z łbem kulistym 4x8 mm, PN82952 </t>
  </si>
  <si>
    <t>5320PL1284328</t>
  </si>
  <si>
    <r>
      <t xml:space="preserve">Kątownik stalowy równoramienny 30x30x3mm, </t>
    </r>
    <r>
      <rPr>
        <u/>
        <sz val="11"/>
        <color theme="1"/>
        <rFont val="Calibri"/>
        <family val="2"/>
        <charset val="238"/>
        <scheme val="minor"/>
      </rPr>
      <t>w odcinkach 3 metrowych</t>
    </r>
    <r>
      <rPr>
        <sz val="11"/>
        <color theme="1"/>
        <rFont val="Calibri"/>
        <family val="2"/>
        <charset val="238"/>
        <scheme val="minor"/>
      </rPr>
      <t>, gatunek S235JR</t>
    </r>
  </si>
  <si>
    <t>9520PL0236579</t>
  </si>
  <si>
    <t>44310000-6</t>
  </si>
  <si>
    <r>
      <t xml:space="preserve">Pręt gwintowany </t>
    </r>
    <r>
      <rPr>
        <b/>
        <sz val="11"/>
        <color theme="1"/>
        <rFont val="Calibri"/>
        <family val="2"/>
        <charset val="238"/>
        <scheme val="minor"/>
      </rPr>
      <t>Ø 10x1000 mm</t>
    </r>
    <r>
      <rPr>
        <sz val="11"/>
        <color theme="1"/>
        <rFont val="Calibri"/>
        <family val="2"/>
        <charset val="238"/>
        <scheme val="minor"/>
      </rPr>
      <t xml:space="preserve"> ocynkowany, materiał: stal niestopowa, klasy wytrzymałości 8.8, wg normy DIN 975</t>
    </r>
  </si>
  <si>
    <t>9510PL0980142</t>
  </si>
  <si>
    <r>
      <t>Pręt gwintowany</t>
    </r>
    <r>
      <rPr>
        <b/>
        <sz val="11"/>
        <color theme="1"/>
        <rFont val="Calibri"/>
        <family val="2"/>
        <charset val="238"/>
        <scheme val="minor"/>
      </rPr>
      <t xml:space="preserve"> Ø 6x1000 mm </t>
    </r>
    <r>
      <rPr>
        <sz val="11"/>
        <color theme="1"/>
        <rFont val="Calibri"/>
        <family val="2"/>
        <charset val="238"/>
        <scheme val="minor"/>
      </rPr>
      <t>ocynkowany, materiał: stal niestopowa, klasy wytrzymałości 8.8, wg normy DIN 975</t>
    </r>
  </si>
  <si>
    <t>9510PL0980140</t>
  </si>
  <si>
    <t>Rura stalowa bez szwu fi (Ø) 25x5;  gatunek stali 45, wg normy PN-EN 10220; w odcinakach 3 metrowych</t>
  </si>
  <si>
    <t>4710PL1324439</t>
  </si>
  <si>
    <t>Rura stalowa bez szwu fi (Ø) 38x5;  gatunek stali 45, wg normy PN-EN 10220; w odcinakach 3 metrowych</t>
  </si>
  <si>
    <t>4710PL1319773</t>
  </si>
  <si>
    <r>
      <t xml:space="preserve">Ceownik stalowy o wymiarach </t>
    </r>
    <r>
      <rPr>
        <b/>
        <sz val="11"/>
        <color theme="1"/>
        <rFont val="Calibri"/>
        <family val="2"/>
        <charset val="238"/>
        <scheme val="minor"/>
      </rPr>
      <t>50x40x5 mm</t>
    </r>
    <r>
      <rPr>
        <sz val="11"/>
        <color theme="1"/>
        <rFont val="Calibri"/>
        <family val="2"/>
        <charset val="238"/>
        <scheme val="minor"/>
      </rPr>
      <t>, zimnogięty, stal S235JR</t>
    </r>
  </si>
  <si>
    <t>9520PL1575633</t>
  </si>
  <si>
    <t>Nakrętka koronowa M16x1,5  klasa 8.8</t>
  </si>
  <si>
    <t>5310PL1251316</t>
  </si>
  <si>
    <t>Nakrętka koronowa M20x1,5  klasa 8.8</t>
  </si>
  <si>
    <t>5310PL0875900</t>
  </si>
  <si>
    <r>
      <t xml:space="preserve">Śruba z łbem sześciokątnym, z gwintem na całej długości, ocynkowana </t>
    </r>
    <r>
      <rPr>
        <b/>
        <sz val="11"/>
        <color theme="1"/>
        <rFont val="Calibri"/>
        <family val="2"/>
        <charset val="238"/>
        <scheme val="minor"/>
      </rPr>
      <t>M20x40</t>
    </r>
    <r>
      <rPr>
        <sz val="11"/>
        <color theme="1"/>
        <rFont val="Calibri"/>
        <family val="2"/>
        <charset val="238"/>
        <scheme val="minor"/>
      </rPr>
      <t xml:space="preserve"> klasa 8.8</t>
    </r>
  </si>
  <si>
    <t>5305PL1480684</t>
  </si>
  <si>
    <r>
      <t>Śruba z łbem sześciokątnym, z gwintem na całej długości, ocynkowana</t>
    </r>
    <r>
      <rPr>
        <b/>
        <sz val="11"/>
        <color theme="1"/>
        <rFont val="Calibri"/>
        <family val="2"/>
        <charset val="238"/>
        <scheme val="minor"/>
      </rPr>
      <t xml:space="preserve"> M20x50 </t>
    </r>
    <r>
      <rPr>
        <sz val="11"/>
        <color theme="1"/>
        <rFont val="Calibri"/>
        <family val="2"/>
        <charset val="238"/>
        <scheme val="minor"/>
      </rPr>
      <t>klasa 8.8</t>
    </r>
  </si>
  <si>
    <t>5305PL1480693</t>
  </si>
  <si>
    <r>
      <t xml:space="preserve">Tuleja </t>
    </r>
    <r>
      <rPr>
        <b/>
        <sz val="11"/>
        <color theme="1"/>
        <rFont val="Calibri"/>
        <family val="2"/>
        <charset val="238"/>
        <scheme val="minor"/>
      </rPr>
      <t>fi (Ø) 8</t>
    </r>
    <r>
      <rPr>
        <sz val="11"/>
        <color theme="1"/>
        <rFont val="Calibri"/>
        <family val="2"/>
        <charset val="238"/>
        <scheme val="minor"/>
      </rPr>
      <t xml:space="preserve"> kompatybilna z wężem  R2AT-2SN  TUL2SN08</t>
    </r>
  </si>
  <si>
    <r>
      <t xml:space="preserve">Tuleja </t>
    </r>
    <r>
      <rPr>
        <b/>
        <sz val="11"/>
        <color theme="1"/>
        <rFont val="Calibri"/>
        <family val="2"/>
        <charset val="238"/>
        <scheme val="minor"/>
      </rPr>
      <t>fi (Ø) 10</t>
    </r>
    <r>
      <rPr>
        <sz val="11"/>
        <color theme="1"/>
        <rFont val="Calibri"/>
        <family val="2"/>
        <charset val="238"/>
        <scheme val="minor"/>
      </rPr>
      <t xml:space="preserve"> kompatybilna z wężem nieokrawany R2AT-2SN TUL2SN10</t>
    </r>
  </si>
  <si>
    <r>
      <t>Tuleja</t>
    </r>
    <r>
      <rPr>
        <b/>
        <sz val="11"/>
        <color theme="1"/>
        <rFont val="Calibri"/>
        <family val="2"/>
        <charset val="238"/>
        <scheme val="minor"/>
      </rPr>
      <t xml:space="preserve"> fi (Ø) 12</t>
    </r>
    <r>
      <rPr>
        <sz val="11"/>
        <color theme="1"/>
        <rFont val="Calibri"/>
        <family val="2"/>
        <charset val="238"/>
        <scheme val="minor"/>
      </rPr>
      <t xml:space="preserve"> do węża R2AT-2SN  TUL2SN12</t>
    </r>
  </si>
  <si>
    <r>
      <t xml:space="preserve">Tuleja </t>
    </r>
    <r>
      <rPr>
        <b/>
        <sz val="11"/>
        <color theme="1"/>
        <rFont val="Calibri"/>
        <family val="2"/>
        <charset val="238"/>
        <scheme val="minor"/>
      </rPr>
      <t>fi (Ø) 16</t>
    </r>
    <r>
      <rPr>
        <sz val="11"/>
        <color theme="1"/>
        <rFont val="Calibri"/>
        <family val="2"/>
        <charset val="238"/>
        <scheme val="minor"/>
      </rPr>
      <t xml:space="preserve"> kompatybilna z wężem R2AT-2SN  TUL2SN16</t>
    </r>
  </si>
  <si>
    <r>
      <t xml:space="preserve">Tuleja </t>
    </r>
    <r>
      <rPr>
        <b/>
        <sz val="11"/>
        <color theme="1"/>
        <rFont val="Calibri"/>
        <family val="2"/>
        <charset val="238"/>
        <scheme val="minor"/>
      </rPr>
      <t>fi (Ø) 20</t>
    </r>
    <r>
      <rPr>
        <sz val="11"/>
        <color theme="1"/>
        <rFont val="Calibri"/>
        <family val="2"/>
        <charset val="238"/>
        <scheme val="minor"/>
      </rPr>
      <t xml:space="preserve"> kompatybilna z wężem R2AT-2SN  TUL2SN20</t>
    </r>
  </si>
  <si>
    <r>
      <t xml:space="preserve">Tuleja do węża grubościennego dla węża </t>
    </r>
    <r>
      <rPr>
        <b/>
        <sz val="11"/>
        <color theme="1"/>
        <rFont val="Calibri"/>
        <family val="2"/>
        <charset val="238"/>
        <scheme val="minor"/>
      </rPr>
      <t>fi (Ø) 1/2 cala,</t>
    </r>
    <r>
      <rPr>
        <sz val="11"/>
        <color theme="1"/>
        <rFont val="Calibri"/>
        <family val="2"/>
        <charset val="238"/>
        <scheme val="minor"/>
      </rPr>
      <t xml:space="preserve"> rozmiar 10 KL-TUL-101.010</t>
    </r>
  </si>
  <si>
    <r>
      <t xml:space="preserve">Tuleja do węża grubościennego dla węża </t>
    </r>
    <r>
      <rPr>
        <b/>
        <sz val="11"/>
        <color theme="1"/>
        <rFont val="Calibri"/>
        <family val="2"/>
        <charset val="238"/>
        <scheme val="minor"/>
      </rPr>
      <t>fi (Ø) 5/8 cala,</t>
    </r>
    <r>
      <rPr>
        <sz val="11"/>
        <color theme="1"/>
        <rFont val="Calibri"/>
        <family val="2"/>
        <charset val="238"/>
        <scheme val="minor"/>
      </rPr>
      <t xml:space="preserve"> rozmiar 12 KL-TUL-101.012</t>
    </r>
  </si>
  <si>
    <r>
      <t xml:space="preserve">Tuleja </t>
    </r>
    <r>
      <rPr>
        <b/>
        <sz val="11"/>
        <color theme="1"/>
        <rFont val="Calibri"/>
        <family val="2"/>
        <charset val="238"/>
        <scheme val="minor"/>
      </rPr>
      <t>fi (Ø) 13/32 cala</t>
    </r>
    <r>
      <rPr>
        <sz val="11"/>
        <color theme="1"/>
        <rFont val="Calibri"/>
        <family val="2"/>
        <charset val="238"/>
        <scheme val="minor"/>
      </rPr>
      <t xml:space="preserve"> do węży grubościennych KL-TUL-101.008</t>
    </r>
  </si>
  <si>
    <r>
      <t xml:space="preserve">Tuleja </t>
    </r>
    <r>
      <rPr>
        <b/>
        <sz val="11"/>
        <color theme="1"/>
        <rFont val="Calibri"/>
        <family val="2"/>
        <charset val="238"/>
        <scheme val="minor"/>
      </rPr>
      <t>fi (Ø) 5/16 cala</t>
    </r>
    <r>
      <rPr>
        <sz val="11"/>
        <color theme="1"/>
        <rFont val="Calibri"/>
        <family val="2"/>
        <charset val="238"/>
        <scheme val="minor"/>
      </rPr>
      <t xml:space="preserve"> do węży grubościennych KL-TUL-101.006</t>
    </r>
  </si>
  <si>
    <r>
      <t xml:space="preserve">Wkręt konfirmat 6,4x50. Zastosowanie do: drewna i płyt drewnopochodnych, z łebem stożkowy przystosowany do całkowitego chowania w mocowanym materiale, </t>
    </r>
    <r>
      <rPr>
        <b/>
        <sz val="11"/>
        <color theme="1"/>
        <rFont val="Calibri"/>
        <family val="2"/>
        <charset val="238"/>
        <scheme val="minor"/>
      </rPr>
      <t>w opakowaniu 1000 szt.</t>
    </r>
  </si>
  <si>
    <t>5305pl1032196</t>
  </si>
  <si>
    <r>
      <t>Złącze bez gwintu z tuleją dla węża</t>
    </r>
    <r>
      <rPr>
        <b/>
        <sz val="11"/>
        <color theme="1"/>
        <rFont val="Calibri"/>
        <family val="2"/>
        <charset val="238"/>
        <scheme val="minor"/>
      </rPr>
      <t xml:space="preserve"> fi (Ø) 1/2</t>
    </r>
    <r>
      <rPr>
        <sz val="11"/>
        <color theme="1"/>
        <rFont val="Calibri"/>
        <family val="2"/>
        <charset val="238"/>
        <scheme val="minor"/>
      </rPr>
      <t xml:space="preserve"> KL-201.110B</t>
    </r>
  </si>
  <si>
    <r>
      <t xml:space="preserve">Sitko lakiernicze nylon; </t>
    </r>
    <r>
      <rPr>
        <b/>
        <sz val="11"/>
        <color theme="1"/>
        <rFont val="Calibri"/>
        <family val="2"/>
        <charset val="238"/>
        <scheme val="minor"/>
      </rPr>
      <t>rozmiar 190 mikronó</t>
    </r>
    <r>
      <rPr>
        <sz val="11"/>
        <color theme="1"/>
        <rFont val="Calibri"/>
        <family val="2"/>
        <charset val="238"/>
        <scheme val="minor"/>
      </rPr>
      <t xml:space="preserve">w. Jednorazowe sitko papierowe z wkładem nylonowym stosowane do usuwania zanieczyszczeń lakierów, farb, w tym farb podkładowych oraz zanieczyszczeń pojawiających się w czasie ich przygotowywania. </t>
    </r>
  </si>
  <si>
    <t>4940Pl1083464</t>
  </si>
  <si>
    <r>
      <t xml:space="preserve">Szpachlówka samochodowa </t>
    </r>
    <r>
      <rPr>
        <u/>
        <sz val="11"/>
        <color theme="1"/>
        <rFont val="Calibri"/>
        <family val="2"/>
        <charset val="238"/>
        <scheme val="minor"/>
      </rPr>
      <t>o uniwersalnym zastosowaniu</t>
    </r>
    <r>
      <rPr>
        <sz val="11"/>
        <color theme="1"/>
        <rFont val="Calibri"/>
        <family val="2"/>
        <charset val="238"/>
        <scheme val="minor"/>
      </rPr>
      <t xml:space="preserve">, bardzo łatwej obróbce, o dobrej szlifowalności. Charakteryzuje się bardzo dobrą przyczepnością do różnego rodzaju powierzchni; </t>
    </r>
    <r>
      <rPr>
        <b/>
        <sz val="11"/>
        <color theme="1"/>
        <rFont val="Calibri"/>
        <family val="2"/>
        <charset val="238"/>
        <scheme val="minor"/>
      </rPr>
      <t>w opakowaniach 2 kg.</t>
    </r>
    <r>
      <rPr>
        <sz val="11"/>
        <color theme="1"/>
        <rFont val="Calibri"/>
        <family val="2"/>
        <charset val="238"/>
        <scheme val="minor"/>
      </rPr>
      <t xml:space="preserve"> </t>
    </r>
  </si>
  <si>
    <t>8030PL1282484</t>
  </si>
  <si>
    <r>
      <t>Szpachla</t>
    </r>
    <r>
      <rPr>
        <u/>
        <sz val="11"/>
        <color theme="1"/>
        <rFont val="Calibri"/>
        <family val="2"/>
        <charset val="238"/>
        <scheme val="minor"/>
      </rPr>
      <t xml:space="preserve"> z pyłem aluminiowym</t>
    </r>
    <r>
      <rPr>
        <sz val="11"/>
        <color theme="1"/>
        <rFont val="Calibri"/>
        <family val="2"/>
        <charset val="238"/>
        <scheme val="minor"/>
      </rPr>
      <t xml:space="preserve">. Dwuskładnikowa, poliestrowa szpachla wypełniająca z dodatkiem pyłu aluminiowego. Zastosowanie: do wypełniania wgłębień, wyrównywania rys oraz stabilizacji bardzo dużych powierzchni podczas napraw blacharsko-lakierniczych. Łatwa w obróbce także po upływie dłuższego czasu wyłożenia; </t>
    </r>
    <r>
      <rPr>
        <b/>
        <sz val="11"/>
        <color theme="1"/>
        <rFont val="Calibri"/>
        <family val="2"/>
        <charset val="238"/>
        <scheme val="minor"/>
      </rPr>
      <t>w opakowaniach 1,8 kg</t>
    </r>
  </si>
  <si>
    <t>8030PL1028269</t>
  </si>
  <si>
    <r>
      <t xml:space="preserve">Szpachla </t>
    </r>
    <r>
      <rPr>
        <u/>
        <sz val="11"/>
        <color theme="1"/>
        <rFont val="Calibri"/>
        <family val="2"/>
        <charset val="238"/>
        <scheme val="minor"/>
      </rPr>
      <t>z pyłem aluminiowym</t>
    </r>
    <r>
      <rPr>
        <sz val="11"/>
        <color theme="1"/>
        <rFont val="Calibri"/>
        <family val="2"/>
        <charset val="238"/>
        <scheme val="minor"/>
      </rPr>
      <t xml:space="preserve">. Dwuskładnikowa, poliestrowa szpachla wypełniająca z dodatkiem pyłu aluminiowego. Przeznaczona jest do wypełniania wgłębień, wyrównywania rys oraz stabilizacji bardzo dużych powierzchni podczas napraw blacharsko-lakierniczych. Łatwa w obróbce także po upływie dłuższego czasu wyłożenia; </t>
    </r>
    <r>
      <rPr>
        <b/>
        <sz val="11"/>
        <color theme="1"/>
        <rFont val="Calibri"/>
        <family val="2"/>
        <charset val="238"/>
        <scheme val="minor"/>
      </rPr>
      <t>w opakowaniach 750g.</t>
    </r>
  </si>
  <si>
    <r>
      <t xml:space="preserve">Szpachla dwuskładnikowa </t>
    </r>
    <r>
      <rPr>
        <u/>
        <sz val="11"/>
        <color theme="1"/>
        <rFont val="Calibri"/>
        <family val="2"/>
        <charset val="238"/>
        <scheme val="minor"/>
      </rPr>
      <t xml:space="preserve">z włóknem szklanym. </t>
    </r>
    <r>
      <rPr>
        <sz val="11"/>
        <color theme="1"/>
        <rFont val="Calibri"/>
        <family val="2"/>
        <charset val="238"/>
        <scheme val="minor"/>
      </rPr>
      <t xml:space="preserve">Właściwości:  duża wytrzymałość mechaniczna. Zastosowanie:  do wypełnienia nierówności i otworów, </t>
    </r>
    <r>
      <rPr>
        <b/>
        <sz val="11"/>
        <color theme="1"/>
        <rFont val="Calibri"/>
        <family val="2"/>
        <charset val="238"/>
        <scheme val="minor"/>
      </rPr>
      <t>w opakowaniach 0,6 kg .</t>
    </r>
  </si>
  <si>
    <t>proszę zaokrąglać ilości</t>
  </si>
  <si>
    <t>pakowane w opakowaniach czy pojedyńczo będą liczone szt.?</t>
  </si>
  <si>
    <t>proszę o informacje czy obie pozycje nie są takie same oraz o uzupełnienie ceny</t>
  </si>
  <si>
    <t>proszę o inf. czy to to samo, proszę dostosowac opis do pozostałych pozycji</t>
  </si>
  <si>
    <t>nie dotyczy SCzS proszę zgłosić innej służbie</t>
  </si>
  <si>
    <r>
      <t xml:space="preserve">Guzik NAPA, złożony z dwóch części: zewnętrznej i wewnętrznej, </t>
    </r>
    <r>
      <rPr>
        <b/>
        <sz val="11"/>
        <rFont val="Calibri"/>
        <family val="2"/>
        <charset val="238"/>
        <scheme val="minor"/>
      </rPr>
      <t>w opakowaniach po 50 szt.</t>
    </r>
  </si>
  <si>
    <r>
      <t xml:space="preserve">Igła krawiecka do szycia ręcznego </t>
    </r>
    <r>
      <rPr>
        <b/>
        <sz val="11"/>
        <rFont val="Calibri"/>
        <family val="2"/>
        <charset val="238"/>
        <scheme val="minor"/>
      </rPr>
      <t>l-100</t>
    </r>
    <r>
      <rPr>
        <sz val="11"/>
        <rFont val="Calibri"/>
        <family val="2"/>
        <charset val="238"/>
        <scheme val="minor"/>
      </rPr>
      <t xml:space="preserve"> mm, 
średnica 2 mm </t>
    </r>
  </si>
  <si>
    <r>
      <t xml:space="preserve">Igła krawiecka do szycia ręcznego </t>
    </r>
    <r>
      <rPr>
        <b/>
        <sz val="11"/>
        <rFont val="Calibri"/>
        <family val="2"/>
        <charset val="238"/>
        <scheme val="minor"/>
      </rPr>
      <t xml:space="preserve">l-50 </t>
    </r>
    <r>
      <rPr>
        <sz val="11"/>
        <rFont val="Calibri"/>
        <family val="2"/>
        <charset val="238"/>
        <scheme val="minor"/>
      </rPr>
      <t>mm, 
średnica 2 mm</t>
    </r>
  </si>
  <si>
    <r>
      <t>Igła półokrągła krawiecka do szycia ręcznego</t>
    </r>
    <r>
      <rPr>
        <b/>
        <sz val="11"/>
        <rFont val="Calibri"/>
        <family val="2"/>
        <charset val="238"/>
        <scheme val="minor"/>
      </rPr>
      <t xml:space="preserve"> l-111 mm</t>
    </r>
    <r>
      <rPr>
        <sz val="11"/>
        <rFont val="Calibri"/>
        <family val="2"/>
        <charset val="238"/>
        <scheme val="minor"/>
      </rPr>
      <t>, średnica 2 mm, symbol 502-3</t>
    </r>
  </si>
  <si>
    <r>
      <t>Igła półokrągła krawiecka do szycia ręcznego</t>
    </r>
    <r>
      <rPr>
        <b/>
        <sz val="11"/>
        <rFont val="Calibri"/>
        <family val="2"/>
        <charset val="238"/>
        <scheme val="minor"/>
      </rPr>
      <t xml:space="preserve"> l-90 mm</t>
    </r>
    <r>
      <rPr>
        <sz val="11"/>
        <rFont val="Calibri"/>
        <family val="2"/>
        <charset val="238"/>
        <scheme val="minor"/>
      </rPr>
      <t>, średnica 2 mm, symbol 502-3</t>
    </r>
  </si>
  <si>
    <r>
      <t xml:space="preserve">Igła, półokrągła, krawiecka do szycia ręcznego </t>
    </r>
    <r>
      <rPr>
        <b/>
        <sz val="11"/>
        <rFont val="Calibri"/>
        <family val="2"/>
        <charset val="238"/>
        <scheme val="minor"/>
      </rPr>
      <t>l-80 mm</t>
    </r>
    <r>
      <rPr>
        <sz val="11"/>
        <rFont val="Calibri"/>
        <family val="2"/>
        <charset val="238"/>
        <scheme val="minor"/>
      </rPr>
      <t>, średnica 2 mm, symbol 502-3</t>
    </r>
  </si>
  <si>
    <r>
      <t xml:space="preserve">Karabińczyk (strażacki) ocynkowany </t>
    </r>
    <r>
      <rPr>
        <b/>
        <sz val="11"/>
        <rFont val="Calibri"/>
        <family val="2"/>
        <charset val="238"/>
        <scheme val="minor"/>
      </rPr>
      <t>5x60mm</t>
    </r>
  </si>
  <si>
    <r>
      <t xml:space="preserve">Karabińczyk (strażacki) ocynkowany </t>
    </r>
    <r>
      <rPr>
        <b/>
        <sz val="11"/>
        <rFont val="Calibri"/>
        <family val="2"/>
        <charset val="238"/>
        <scheme val="minor"/>
      </rPr>
      <t>6x60 mm</t>
    </r>
  </si>
  <si>
    <r>
      <t xml:space="preserve">Karabińczyk (strażacki) ocynkowany </t>
    </r>
    <r>
      <rPr>
        <b/>
        <sz val="11"/>
        <rFont val="Calibri"/>
        <family val="2"/>
        <charset val="238"/>
        <scheme val="minor"/>
      </rPr>
      <t>8x50 mm</t>
    </r>
  </si>
  <si>
    <r>
      <t xml:space="preserve">Karabińczyk ocynkowany </t>
    </r>
    <r>
      <rPr>
        <b/>
        <sz val="11"/>
        <rFont val="Calibri"/>
        <family val="2"/>
        <charset val="238"/>
        <scheme val="minor"/>
      </rPr>
      <t>5x50mm,</t>
    </r>
    <r>
      <rPr>
        <sz val="11"/>
        <rFont val="Calibri"/>
        <family val="2"/>
        <charset val="238"/>
        <scheme val="minor"/>
      </rPr>
      <t xml:space="preserve"> z blokadą zakręcaną, stalowy, zamykany z jednej strony o długości 50 mm i średnicy 5 mm, z powłoką ocynkowaną </t>
    </r>
  </si>
  <si>
    <r>
      <t xml:space="preserve">Karabińczyk ocynkowany </t>
    </r>
    <r>
      <rPr>
        <b/>
        <sz val="11"/>
        <rFont val="Calibri"/>
        <family val="2"/>
        <charset val="238"/>
        <scheme val="minor"/>
      </rPr>
      <t>8x80mm</t>
    </r>
    <r>
      <rPr>
        <sz val="11"/>
        <rFont val="Calibri"/>
        <family val="2"/>
        <charset val="238"/>
        <scheme val="minor"/>
      </rPr>
      <t>, z blokadą zakręcaną stalowy zamykany z jednej strony o długości 60 mm i średnicy 8 mm. Powłoka: ocynk elektrolityczny.</t>
    </r>
  </si>
  <si>
    <r>
      <t>Kausza A4</t>
    </r>
    <r>
      <rPr>
        <b/>
        <sz val="11"/>
        <rFont val="Calibri"/>
        <family val="2"/>
        <charset val="238"/>
        <scheme val="minor"/>
      </rPr>
      <t xml:space="preserve"> 10 mm chomątko,</t>
    </r>
    <r>
      <rPr>
        <sz val="11"/>
        <rFont val="Calibri"/>
        <family val="2"/>
        <charset val="238"/>
        <scheme val="minor"/>
      </rPr>
      <t xml:space="preserve"> sercówka, ze stali nierdzewnej A4 do lin stalowych i włókiennych o średnicy 4 mm, w kształcie kropli z wklęsłym wyżłobieniem wzmacniającego od wewnątrz zakończenia lin tworzących ucha.  </t>
    </r>
  </si>
  <si>
    <r>
      <t xml:space="preserve">Kausza A4 </t>
    </r>
    <r>
      <rPr>
        <b/>
        <sz val="11"/>
        <rFont val="Calibri"/>
        <family val="2"/>
        <charset val="238"/>
        <scheme val="minor"/>
      </rPr>
      <t>12 mm chomątko</t>
    </r>
    <r>
      <rPr>
        <sz val="11"/>
        <rFont val="Calibri"/>
        <family val="2"/>
        <charset val="238"/>
        <scheme val="minor"/>
      </rPr>
      <t xml:space="preserve">, sercówka,  ze stali nierdzewnej A4 do lin stalowych i włókiennych o średnicy 4 mm,w kształcie kropli z wklęsłym wyżłobieniem wzmacniającego od wewnątrz zakończenia lin tworzących ucha.  </t>
    </r>
  </si>
  <si>
    <r>
      <t xml:space="preserve">Kausza A4 </t>
    </r>
    <r>
      <rPr>
        <b/>
        <sz val="11"/>
        <rFont val="Calibri"/>
        <family val="2"/>
        <charset val="238"/>
        <scheme val="minor"/>
      </rPr>
      <t>14 mm chomątko</t>
    </r>
    <r>
      <rPr>
        <sz val="11"/>
        <rFont val="Calibri"/>
        <family val="2"/>
        <charset val="238"/>
        <scheme val="minor"/>
      </rPr>
      <t xml:space="preserve">, sercówka,  ze stali nierdzewnej A4 do lin stalowych i włókiennych o średnicy 4 mm, w kształcie kropli z wklęsłym wyżłobieniem wzmacniającego od wewnątrz zakończenia lin tworzących ucha.  </t>
    </r>
  </si>
  <si>
    <r>
      <t xml:space="preserve">Kausza ocynkowana do lin stalowych; </t>
    </r>
    <r>
      <rPr>
        <b/>
        <sz val="11"/>
        <rFont val="Calibri"/>
        <family val="2"/>
        <charset val="238"/>
        <scheme val="minor"/>
      </rPr>
      <t>średnica liny A 8</t>
    </r>
    <r>
      <rPr>
        <sz val="11"/>
        <rFont val="Calibri"/>
        <family val="2"/>
        <charset val="238"/>
        <scheme val="minor"/>
      </rPr>
      <t xml:space="preserve">, DIN-6899, materiał: stal nierdzewna (AIS 316). Zastosowanie:  do ochrony lin stalowych i włókiennych przed przecieraniem oraz przed nadmiernym zgnieceniem. </t>
    </r>
  </si>
  <si>
    <r>
      <t xml:space="preserve">Klamerka zaciskowa </t>
    </r>
    <r>
      <rPr>
        <b/>
        <sz val="11"/>
        <rFont val="Calibri"/>
        <family val="2"/>
        <charset val="238"/>
        <scheme val="minor"/>
      </rPr>
      <t>KP-20</t>
    </r>
    <r>
      <rPr>
        <sz val="11"/>
        <rFont val="Calibri"/>
        <family val="2"/>
        <charset val="238"/>
        <scheme val="minor"/>
      </rPr>
      <t>, kolor czarny, materiał: poliamid, szerokość 20 mm. Zastosowanie:  jako zapięcie w ubraniach roboczych, sportowych, torbach, plecakach.  Pakowane po 50 lub 100 szt. lub inne oryginalne opakowanie producenta, opakowanie winno być oznakowane minimum: nazwą wyrobu, iloscią sztuk</t>
    </r>
  </si>
  <si>
    <r>
      <t>Klamerka zaciskowa</t>
    </r>
    <r>
      <rPr>
        <b/>
        <sz val="11"/>
        <rFont val="Calibri"/>
        <family val="2"/>
        <charset val="238"/>
        <scheme val="minor"/>
      </rPr>
      <t xml:space="preserve"> KP-40</t>
    </r>
    <r>
      <rPr>
        <sz val="11"/>
        <rFont val="Calibri"/>
        <family val="2"/>
        <charset val="238"/>
        <scheme val="minor"/>
      </rPr>
      <t>, kolor czarny, materiał: poliamid, szerokość 40 mm. Zastosowanie:  jako zapięcie w ubraniach roboczych, sportowych, torbach, plecakach.  Pakowane po 50 lub 100 szt. lub inne oryginalne opakowanie producenta, opakowanie winno być oznakowane minimum: nazwą wyrobu, iloscią sztuk</t>
    </r>
  </si>
  <si>
    <r>
      <rPr>
        <b/>
        <sz val="11"/>
        <rFont val="Calibri"/>
        <family val="2"/>
        <charset val="238"/>
        <scheme val="minor"/>
      </rPr>
      <t>Klamra stalowa rymarska</t>
    </r>
    <r>
      <rPr>
        <sz val="11"/>
        <rFont val="Calibri"/>
        <family val="2"/>
        <charset val="238"/>
        <scheme val="minor"/>
      </rPr>
      <t> do szerokości pasa/taśmy 25 mm,  wysokość wewnętrzna 20 mm,  szerokość 25 mm , materiał: ocynk, grubość minimum 2,5 mm.  Pakowane po 50 lub 100 szt. lub inne oryginalne opakowanie producenta, opakowanie winno być oznakowane minimum: nazwą wyrobu, iloscią sztuk</t>
    </r>
  </si>
  <si>
    <r>
      <t xml:space="preserve">Lina poliamidowa pleciona biała </t>
    </r>
    <r>
      <rPr>
        <b/>
        <sz val="11"/>
        <rFont val="Calibri"/>
        <family val="2"/>
        <charset val="238"/>
        <scheme val="minor"/>
      </rPr>
      <t>fi (Ø)12,</t>
    </r>
    <r>
      <rPr>
        <sz val="11"/>
        <rFont val="Calibri"/>
        <family val="2"/>
        <charset val="238"/>
        <scheme val="minor"/>
      </rPr>
      <t xml:space="preserve"> wyjątkowo wytrzymała lina na zrywanie, zginanie, odporna na ścieranie i bardzo elastyczna. </t>
    </r>
  </si>
  <si>
    <r>
      <t>Lina poliamidowa pleciona biała</t>
    </r>
    <r>
      <rPr>
        <b/>
        <sz val="11"/>
        <rFont val="Calibri"/>
        <family val="2"/>
        <charset val="238"/>
        <scheme val="minor"/>
      </rPr>
      <t xml:space="preserve"> fi (Ø)14</t>
    </r>
    <r>
      <rPr>
        <sz val="11"/>
        <rFont val="Calibri"/>
        <family val="2"/>
        <charset val="238"/>
        <scheme val="minor"/>
      </rPr>
      <t>, wyjątkowo wytrzymała lina na zrywanie, zginanie, odporna na ścieranie i bardzo elastyczna.</t>
    </r>
  </si>
  <si>
    <r>
      <t xml:space="preserve">Materiał tapicerski, </t>
    </r>
    <r>
      <rPr>
        <b/>
        <sz val="11"/>
        <rFont val="Calibri"/>
        <family val="2"/>
        <charset val="238"/>
        <scheme val="minor"/>
      </rPr>
      <t>kolor brązowy</t>
    </r>
    <r>
      <rPr>
        <sz val="11"/>
        <rFont val="Calibri"/>
        <family val="2"/>
        <charset val="238"/>
        <scheme val="minor"/>
      </rPr>
      <t>,  powlekana skaj, PCV 100%, szerokość od 145-150 cm, grubość 0,9 mm, gramatura 450g/m², gatunek I, sztuczna skóra, Skaden B353 lub produkt równoważny składający się z polichlorku winylu i tkaniny poliestrowej, z niską zawartością ftalanów.</t>
    </r>
  </si>
  <si>
    <r>
      <t>Materiał tapicerski,</t>
    </r>
    <r>
      <rPr>
        <b/>
        <sz val="11"/>
        <rFont val="Calibri"/>
        <family val="2"/>
        <charset val="238"/>
        <scheme val="minor"/>
      </rPr>
      <t xml:space="preserve"> kolor czarny,</t>
    </r>
    <r>
      <rPr>
        <sz val="11"/>
        <rFont val="Calibri"/>
        <family val="2"/>
        <charset val="238"/>
        <scheme val="minor"/>
      </rPr>
      <t xml:space="preserve"> powlekana skaj, PCV 100%, szerokość od 145-150 cm, grubość 0,9 mm, gramatura 450g/m², gat. I,  /sztuczna skóra/</t>
    </r>
  </si>
  <si>
    <r>
      <t>Nici poliestrowe,</t>
    </r>
    <r>
      <rPr>
        <b/>
        <sz val="11"/>
        <rFont val="Calibri"/>
        <family val="2"/>
        <charset val="238"/>
        <scheme val="minor"/>
      </rPr>
      <t xml:space="preserve">  brązowe</t>
    </r>
    <r>
      <rPr>
        <sz val="11"/>
        <rFont val="Calibri"/>
        <family val="2"/>
        <charset val="238"/>
        <scheme val="minor"/>
      </rPr>
      <t>, grube 40 /270x3/ ; Wykonane ze 100% jedwabiu poliestrowego w zwoju 1000 mb.  Zastosowanie: do szycia tapicerki samochodowej i meblowej, tkanin technicznych, obuwia, odzieży, wyrobów skórzanych i skóropodobnych.</t>
    </r>
  </si>
  <si>
    <r>
      <t xml:space="preserve">Nici poliestrowe, </t>
    </r>
    <r>
      <rPr>
        <b/>
        <sz val="11"/>
        <rFont val="Calibri"/>
        <family val="2"/>
        <charset val="238"/>
        <scheme val="minor"/>
      </rPr>
      <t>białe</t>
    </r>
    <r>
      <rPr>
        <sz val="11"/>
        <rFont val="Calibri"/>
        <family val="2"/>
        <charset val="238"/>
        <scheme val="minor"/>
      </rPr>
      <t>, grube 40 /270x3/, tapicerskie, kaletnicze, charakteryzujące się dużą wytrzymałością na zrywanie. Wykonane ze 100% jedwabiu poliestrowego, w zwoju 1000 mb. Zastosowanie:  do szycia tapicerki samochodowej i meblowej, tkanin technicznych, obuwia, odzieży, wyrobów skórzanych i skóropodobnych.</t>
    </r>
  </si>
  <si>
    <r>
      <t xml:space="preserve">Nici poliestrowe, </t>
    </r>
    <r>
      <rPr>
        <b/>
        <sz val="11"/>
        <rFont val="Calibri"/>
        <family val="2"/>
        <charset val="238"/>
        <scheme val="minor"/>
      </rPr>
      <t>szare</t>
    </r>
    <r>
      <rPr>
        <sz val="11"/>
        <rFont val="Calibri"/>
        <family val="2"/>
        <charset val="238"/>
        <scheme val="minor"/>
      </rPr>
      <t>, grube  40 /270x3/. Wykonane ze 100% jedwabiu poliestrowego, w zwoju 1000 mb. Zastosowanie: do szycia tapicerki samochodowej i meblowej, tkanin technicznych, obuwia, odzieży, wyrobów skórzanych i skóropodobnych.</t>
    </r>
  </si>
  <si>
    <r>
      <t xml:space="preserve">Nici poliestrowe, </t>
    </r>
    <r>
      <rPr>
        <b/>
        <sz val="11"/>
        <rFont val="Calibri"/>
        <family val="2"/>
        <charset val="238"/>
        <scheme val="minor"/>
      </rPr>
      <t>zielone,</t>
    </r>
    <r>
      <rPr>
        <sz val="11"/>
        <rFont val="Calibri"/>
        <family val="2"/>
        <charset val="238"/>
        <scheme val="minor"/>
      </rPr>
      <t xml:space="preserve"> nr 40,  wykonane ze 100% jedwabiu poliestrowego w zwoju 1000 mb. Zastosowanie: do szycia tapicerki samochodowej i meblowej, tkanin technicznych, obuwia, odzieży, wyrobów skórzanych i skóropodobnych; w zwoju 1000 mb.</t>
    </r>
  </si>
  <si>
    <r>
      <t xml:space="preserve">Nici poliestrowe, </t>
    </r>
    <r>
      <rPr>
        <b/>
        <sz val="11"/>
        <rFont val="Calibri"/>
        <family val="2"/>
        <charset val="238"/>
        <scheme val="minor"/>
      </rPr>
      <t>żółte,</t>
    </r>
    <r>
      <rPr>
        <sz val="11"/>
        <rFont val="Calibri"/>
        <family val="2"/>
        <charset val="238"/>
        <scheme val="minor"/>
      </rPr>
      <t xml:space="preserve"> grube 40 /270x3/. Wykonane ze 100% jedwabiu poliestrowego,  w zwoju 1000 mb.  Zastosowanie: do szycia tapicerki samochodowej i meblowej, tkanin technicznych, obuwia, odzieży, wyrobów skórzanych i skóropodobnych.</t>
    </r>
  </si>
  <si>
    <r>
      <t xml:space="preserve">Nit kaletniczy rymarski niklowany </t>
    </r>
    <r>
      <rPr>
        <b/>
        <sz val="11"/>
        <rFont val="Calibri"/>
        <family val="2"/>
        <charset val="238"/>
        <scheme val="minor"/>
      </rPr>
      <t>8x10 mm</t>
    </r>
    <r>
      <rPr>
        <sz val="11"/>
        <rFont val="Calibri"/>
        <family val="2"/>
        <charset val="238"/>
        <scheme val="minor"/>
      </rPr>
      <t>, średnica 8mm, długość 10mm, materiał stal niklowana, 2-częściowy, w opakowaniach po 100 szt.</t>
    </r>
  </si>
  <si>
    <r>
      <t>Oczko kaletnicze</t>
    </r>
    <r>
      <rPr>
        <b/>
        <sz val="11"/>
        <rFont val="Calibri"/>
        <family val="2"/>
        <charset val="238"/>
        <scheme val="minor"/>
      </rPr>
      <t xml:space="preserve"> fi 10 mm</t>
    </r>
    <r>
      <rPr>
        <sz val="11"/>
        <rFont val="Calibri"/>
        <family val="2"/>
        <charset val="238"/>
        <scheme val="minor"/>
      </rPr>
      <t xml:space="preserve">, wykonane ze stali nierdzewnej wraz z podkładką, </t>
    </r>
    <r>
      <rPr>
        <b/>
        <sz val="11"/>
        <rFont val="Calibri"/>
        <family val="2"/>
        <charset val="238"/>
        <scheme val="minor"/>
      </rPr>
      <t xml:space="preserve">w opakowaniu po 100 szt. </t>
    </r>
  </si>
  <si>
    <r>
      <t xml:space="preserve">Oczko kaletnicze </t>
    </r>
    <r>
      <rPr>
        <b/>
        <sz val="11"/>
        <rFont val="Calibri"/>
        <family val="2"/>
        <charset val="238"/>
        <scheme val="minor"/>
      </rPr>
      <t>fi 16 mm,</t>
    </r>
    <r>
      <rPr>
        <sz val="11"/>
        <rFont val="Calibri"/>
        <family val="2"/>
        <charset val="238"/>
        <scheme val="minor"/>
      </rPr>
      <t xml:space="preserve"> wykonane ze stali nierdzewnej wraz z podkładką, </t>
    </r>
    <r>
      <rPr>
        <b/>
        <sz val="11"/>
        <rFont val="Calibri"/>
        <family val="2"/>
        <charset val="238"/>
        <scheme val="minor"/>
      </rPr>
      <t>w opakowaniu po 50 szt.</t>
    </r>
  </si>
  <si>
    <r>
      <t xml:space="preserve">Oczko kaletnicze, </t>
    </r>
    <r>
      <rPr>
        <b/>
        <sz val="11"/>
        <rFont val="Calibri"/>
        <family val="2"/>
        <charset val="238"/>
        <scheme val="minor"/>
      </rPr>
      <t>fi (Ø) 12 mm</t>
    </r>
    <r>
      <rPr>
        <sz val="11"/>
        <rFont val="Calibri"/>
        <family val="2"/>
        <charset val="238"/>
        <scheme val="minor"/>
      </rPr>
      <t>, czarne ze stali ocynkowanej. Pakowane po 50 lub 100 szt. lub inne oryginalne opakowanie producenta, opakowanie winno być oznakowane minimum: nazwą wyrobu, iloscią sztuk</t>
    </r>
  </si>
  <si>
    <r>
      <t>Oczko owalne ocynkowane</t>
    </r>
    <r>
      <rPr>
        <b/>
        <sz val="11"/>
        <rFont val="Calibri"/>
        <family val="2"/>
        <charset val="238"/>
        <scheme val="minor"/>
      </rPr>
      <t xml:space="preserve"> 40x10 mm,</t>
    </r>
    <r>
      <rPr>
        <sz val="11"/>
        <rFont val="Calibri"/>
        <family val="2"/>
        <charset val="238"/>
        <scheme val="minor"/>
      </rPr>
      <t xml:space="preserve"> składające się z 2 elementów zakładanych z obu stron tkaniny w dopasowanym otworze; materiał: stal ocynkowana. Pakowane po 50 lub 100 szt. lub inne oryginalne opakowanie producenta, opakowanie winno być oznakowane minimum: nazwą wyrobu, iloscią sztuk</t>
    </r>
  </si>
  <si>
    <r>
      <t xml:space="preserve">Oczko plandekowe </t>
    </r>
    <r>
      <rPr>
        <b/>
        <sz val="11"/>
        <rFont val="Calibri"/>
        <family val="2"/>
        <charset val="238"/>
        <scheme val="minor"/>
      </rPr>
      <t>fi (Ø)10</t>
    </r>
    <r>
      <rPr>
        <sz val="11"/>
        <rFont val="Calibri"/>
        <family val="2"/>
        <charset val="238"/>
        <scheme val="minor"/>
      </rPr>
      <t>, materiał: stal ocynkowana.  Pakowane po 50 lub 100 szt. lub inne oryginalne opakowanie producenta, opakowanie winno być oznakowane minimum: nazwą wyrobu, iloscią sztuk.</t>
    </r>
  </si>
  <si>
    <r>
      <t xml:space="preserve">Oczko prostokątne, przelotowe, </t>
    </r>
    <r>
      <rPr>
        <b/>
        <sz val="11"/>
        <rFont val="Calibri"/>
        <family val="2"/>
        <charset val="238"/>
        <scheme val="minor"/>
      </rPr>
      <t>27x8 mm</t>
    </r>
    <r>
      <rPr>
        <sz val="11"/>
        <rFont val="Calibri"/>
        <family val="2"/>
        <charset val="238"/>
        <scheme val="minor"/>
      </rPr>
      <t>, kolor czarny, materiał: stal ocynkowana. Pakowane po 50 lub 100 szt. lub inne oryginalne opakowanie producenta , opakowanie winno być oznakowane minimum : nazwą wyrobu, iloscią sztuk.</t>
    </r>
  </si>
  <si>
    <r>
      <t xml:space="preserve">Pianka tapicerska wymiary 1200 x 2000 mm, </t>
    </r>
    <r>
      <rPr>
        <b/>
        <sz val="11"/>
        <rFont val="Calibri"/>
        <family val="2"/>
        <charset val="238"/>
        <scheme val="minor"/>
      </rPr>
      <t>grubość 10 mm.</t>
    </r>
    <r>
      <rPr>
        <sz val="11"/>
        <rFont val="Calibri"/>
        <family val="2"/>
        <charset val="238"/>
        <scheme val="minor"/>
      </rPr>
      <t xml:space="preserve"> Zastosowanie: do produkcji i renowacji mebli, naprawy tapicerki samochodowej.</t>
    </r>
  </si>
  <si>
    <r>
      <t>Pianka tapicerska wymiary 1200 x 2000 mm,</t>
    </r>
    <r>
      <rPr>
        <b/>
        <sz val="11"/>
        <rFont val="Calibri"/>
        <family val="2"/>
        <charset val="238"/>
        <scheme val="minor"/>
      </rPr>
      <t xml:space="preserve"> grubość 100 mm.</t>
    </r>
    <r>
      <rPr>
        <sz val="11"/>
        <rFont val="Calibri"/>
        <family val="2"/>
        <charset val="238"/>
        <scheme val="minor"/>
      </rPr>
      <t xml:space="preserve"> Zastosowanie: do produkcji i renowacji mebli, naprawy tapicerki samochodowej.</t>
    </r>
  </si>
  <si>
    <r>
      <t xml:space="preserve">Pianka tapicerska wymiary 1200 x 2000 mm, </t>
    </r>
    <r>
      <rPr>
        <b/>
        <sz val="11"/>
        <rFont val="Calibri"/>
        <family val="2"/>
        <charset val="238"/>
        <scheme val="minor"/>
      </rPr>
      <t>grubość 30 mm.</t>
    </r>
    <r>
      <rPr>
        <sz val="11"/>
        <rFont val="Calibri"/>
        <family val="2"/>
        <charset val="238"/>
        <scheme val="minor"/>
      </rPr>
      <t xml:space="preserve"> Zastosowanie: do produkcji i renowacji mebli, naprawy tapicerki samochodowej.</t>
    </r>
  </si>
  <si>
    <r>
      <t xml:space="preserve">Pianka tapicerska wymiary 1200 x 2000 mm, </t>
    </r>
    <r>
      <rPr>
        <b/>
        <sz val="11"/>
        <rFont val="Calibri"/>
        <family val="2"/>
        <charset val="238"/>
        <scheme val="minor"/>
      </rPr>
      <t>grubość 80 mm.</t>
    </r>
    <r>
      <rPr>
        <sz val="11"/>
        <rFont val="Calibri"/>
        <family val="2"/>
        <charset val="238"/>
        <scheme val="minor"/>
      </rPr>
      <t xml:space="preserve"> Zastosowanie: do produkcji i renowacji mebli, naprawy tapicerki samochodowej.</t>
    </r>
  </si>
  <si>
    <r>
      <t xml:space="preserve">Sznur poliamidowy pleciony okrągło-splotowy o konstrukcji 16-to splotowej, biały, </t>
    </r>
    <r>
      <rPr>
        <b/>
        <sz val="11"/>
        <rFont val="Calibri"/>
        <family val="2"/>
        <charset val="238"/>
        <scheme val="minor"/>
      </rPr>
      <t xml:space="preserve">fi (Ø) 6, </t>
    </r>
    <r>
      <rPr>
        <sz val="11"/>
        <rFont val="Calibri"/>
        <family val="2"/>
        <charset val="238"/>
        <scheme val="minor"/>
      </rPr>
      <t>gat.1.</t>
    </r>
  </si>
  <si>
    <r>
      <t xml:space="preserve">Sznur poliamidowy pleciony okrągło-splotowy o konstrukcji 16-to splotowej; biały; </t>
    </r>
    <r>
      <rPr>
        <b/>
        <sz val="11"/>
        <rFont val="Calibri"/>
        <family val="2"/>
        <charset val="238"/>
        <scheme val="minor"/>
      </rPr>
      <t>fi (Ø) 8</t>
    </r>
    <r>
      <rPr>
        <sz val="11"/>
        <rFont val="Calibri"/>
        <family val="2"/>
        <charset val="238"/>
        <scheme val="minor"/>
      </rPr>
      <t>; gat.1.</t>
    </r>
  </si>
  <si>
    <r>
      <t xml:space="preserve">Sznur poliamidowy pleciony, kolor czarny, </t>
    </r>
    <r>
      <rPr>
        <b/>
        <sz val="11"/>
        <rFont val="Calibri"/>
        <family val="2"/>
        <charset val="238"/>
        <scheme val="minor"/>
      </rPr>
      <t>średnica grubości sznura 3 mm,</t>
    </r>
    <r>
      <rPr>
        <sz val="11"/>
        <rFont val="Calibri"/>
        <family val="2"/>
        <charset val="238"/>
        <scheme val="minor"/>
      </rPr>
      <t xml:space="preserve"> wytrzymały splot włókien poliamidowych, odporny na ścieranie, elastyczny.  Zastosowanie: do mocowania i pakowania towarów, zaplatania lin.</t>
    </r>
  </si>
  <si>
    <r>
      <t xml:space="preserve">Sznur polipropylenowy  </t>
    </r>
    <r>
      <rPr>
        <b/>
        <sz val="11"/>
        <rFont val="Calibri"/>
        <family val="2"/>
        <charset val="238"/>
        <scheme val="minor"/>
      </rPr>
      <t>fi (Ø) 4 mm.</t>
    </r>
    <r>
      <rPr>
        <sz val="11"/>
        <rFont val="Calibri"/>
        <family val="2"/>
        <charset val="238"/>
        <scheme val="minor"/>
      </rPr>
      <t xml:space="preserve"> Przeznaczenie: do gólnego zastosowania, między innymi do pakowania.</t>
    </r>
  </si>
  <si>
    <r>
      <t xml:space="preserve">Sznur polipropylenowy </t>
    </r>
    <r>
      <rPr>
        <b/>
        <sz val="11"/>
        <rFont val="Calibri"/>
        <family val="2"/>
        <charset val="238"/>
        <scheme val="minor"/>
      </rPr>
      <t>fi (Ø) 5 mm</t>
    </r>
    <r>
      <rPr>
        <sz val="11"/>
        <rFont val="Calibri"/>
        <family val="2"/>
        <charset val="238"/>
        <scheme val="minor"/>
      </rPr>
      <t>. Przeznaczenie: do gólnego zastosowania, między innymi do pakowania.</t>
    </r>
  </si>
  <si>
    <r>
      <t xml:space="preserve">Sznur polipropylenowy </t>
    </r>
    <r>
      <rPr>
        <b/>
        <sz val="11"/>
        <rFont val="Calibri"/>
        <family val="2"/>
        <charset val="238"/>
        <scheme val="minor"/>
      </rPr>
      <t>fi (Ø) 8</t>
    </r>
    <r>
      <rPr>
        <sz val="11"/>
        <rFont val="Calibri"/>
        <family val="2"/>
        <charset val="238"/>
        <scheme val="minor"/>
      </rPr>
      <t xml:space="preserve"> </t>
    </r>
    <r>
      <rPr>
        <b/>
        <sz val="11"/>
        <rFont val="Calibri"/>
        <family val="2"/>
        <charset val="238"/>
        <scheme val="minor"/>
      </rPr>
      <t xml:space="preserve">mm. </t>
    </r>
    <r>
      <rPr>
        <sz val="11"/>
        <rFont val="Calibri"/>
        <family val="2"/>
        <charset val="238"/>
        <scheme val="minor"/>
      </rPr>
      <t>Przeznaczenie: do gólnego zastosowania, między innymi do pakowania.</t>
    </r>
  </si>
  <si>
    <r>
      <t xml:space="preserve">Sznur polipropylenowy pleciony okrągło-splotowy o konstrukcji 16-to splotowej; czarny; </t>
    </r>
    <r>
      <rPr>
        <b/>
        <sz val="11"/>
        <rFont val="Calibri"/>
        <family val="2"/>
        <charset val="238"/>
        <scheme val="minor"/>
      </rPr>
      <t>fi (Ø) 6 mm</t>
    </r>
    <r>
      <rPr>
        <sz val="11"/>
        <rFont val="Calibri"/>
        <family val="2"/>
        <charset val="238"/>
        <scheme val="minor"/>
      </rPr>
      <t>; gat.1.</t>
    </r>
  </si>
  <si>
    <r>
      <t>Sznurek bawełniany, 100% bawełna, pleciony,</t>
    </r>
    <r>
      <rPr>
        <b/>
        <sz val="11"/>
        <rFont val="Calibri"/>
        <family val="2"/>
        <charset val="238"/>
        <scheme val="minor"/>
      </rPr>
      <t>fi (Ø) 6 mm</t>
    </r>
    <r>
      <rPr>
        <sz val="11"/>
        <rFont val="Calibri"/>
        <family val="2"/>
        <charset val="238"/>
        <scheme val="minor"/>
      </rPr>
      <t>, rolka o długości minimum 100 m</t>
    </r>
  </si>
  <si>
    <r>
      <t xml:space="preserve">Taśma tkaninowa techniczna kolor green: 
odporna na działanie warunków atmosferycznych, odporna na wodę oraz na ścieranie. Odporna na temperaturę do - 50 stopni </t>
    </r>
    <r>
      <rPr>
        <b/>
        <sz val="11"/>
        <rFont val="Calibri"/>
        <family val="2"/>
        <charset val="238"/>
        <scheme val="minor"/>
      </rPr>
      <t>wymiary 50x50m</t>
    </r>
  </si>
  <si>
    <r>
      <t xml:space="preserve">Taśma bawełniana (lamówka) </t>
    </r>
    <r>
      <rPr>
        <b/>
        <sz val="11"/>
        <rFont val="Calibri"/>
        <family val="2"/>
        <charset val="238"/>
        <scheme val="minor"/>
      </rPr>
      <t>100% zielona,</t>
    </r>
    <r>
      <rPr>
        <sz val="11"/>
        <rFont val="Calibri"/>
        <family val="2"/>
        <charset val="238"/>
        <scheme val="minor"/>
      </rPr>
      <t xml:space="preserve"> szerokość 25 mm, w jednym odcinku 100 m</t>
    </r>
  </si>
  <si>
    <r>
      <t>Taśma techniczna bawełniana (kaletnicza)</t>
    </r>
    <r>
      <rPr>
        <b/>
        <sz val="11"/>
        <rFont val="Calibri"/>
        <family val="2"/>
        <charset val="238"/>
        <scheme val="minor"/>
      </rPr>
      <t xml:space="preserve"> khaki, </t>
    </r>
    <r>
      <rPr>
        <sz val="11"/>
        <rFont val="Calibri"/>
        <family val="2"/>
        <charset val="238"/>
        <scheme val="minor"/>
      </rPr>
      <t xml:space="preserve"> szerokość 25 mm, w odcinkach po 50 mb, stosowana w torebkach, torbach sportowych, plecakach.</t>
    </r>
  </si>
  <si>
    <r>
      <t xml:space="preserve">Taśma rzep, kolor czarny, / haczyk+pętelka/; </t>
    </r>
    <r>
      <rPr>
        <b/>
        <sz val="11"/>
        <rFont val="Calibri"/>
        <family val="2"/>
        <charset val="238"/>
        <scheme val="minor"/>
      </rPr>
      <t>szerokość 20 mm</t>
    </r>
    <r>
      <rPr>
        <sz val="11"/>
        <rFont val="Calibri"/>
        <family val="2"/>
        <charset val="238"/>
        <scheme val="minor"/>
      </rPr>
      <t>, grubość 3 mm; zastosowanie w pracach tapicerskich i rymarskich.</t>
    </r>
  </si>
  <si>
    <r>
      <t xml:space="preserve">Taśma rzep, kolor czarny, / haczyk+pętelka/; </t>
    </r>
    <r>
      <rPr>
        <b/>
        <sz val="11"/>
        <rFont val="Calibri"/>
        <family val="2"/>
        <charset val="238"/>
        <scheme val="minor"/>
      </rPr>
      <t>szerokość 25 mm</t>
    </r>
    <r>
      <rPr>
        <sz val="11"/>
        <rFont val="Calibri"/>
        <family val="2"/>
        <charset val="238"/>
        <scheme val="minor"/>
      </rPr>
      <t>, grubość 3 mm; zastosowanie w pracach tapicerskich i rymarskich.</t>
    </r>
  </si>
  <si>
    <r>
      <t xml:space="preserve">Taśma rzep, kolor czarny, / haczyk+pętelka/; </t>
    </r>
    <r>
      <rPr>
        <b/>
        <sz val="11"/>
        <rFont val="Calibri"/>
        <family val="2"/>
        <charset val="238"/>
        <scheme val="minor"/>
      </rPr>
      <t>szerokość 30 mm</t>
    </r>
    <r>
      <rPr>
        <sz val="11"/>
        <rFont val="Calibri"/>
        <family val="2"/>
        <charset val="238"/>
        <scheme val="minor"/>
      </rPr>
      <t>, grubość 3 mm; zastosowanie w pracach tapicerskich i rymarskich.</t>
    </r>
  </si>
  <si>
    <r>
      <t xml:space="preserve">Taśma techniczna polipropylenowa zielona /khaki/ TS, </t>
    </r>
    <r>
      <rPr>
        <b/>
        <sz val="11"/>
        <rFont val="Calibri"/>
        <family val="2"/>
        <charset val="238"/>
        <scheme val="minor"/>
      </rPr>
      <t>szerokość 25 mm</t>
    </r>
  </si>
  <si>
    <r>
      <t xml:space="preserve">Tkanina </t>
    </r>
    <r>
      <rPr>
        <b/>
        <sz val="11"/>
        <rFont val="Calibri"/>
        <family val="2"/>
        <charset val="238"/>
        <scheme val="minor"/>
      </rPr>
      <t xml:space="preserve">brezentowa, </t>
    </r>
    <r>
      <rPr>
        <sz val="11"/>
        <rFont val="Calibri"/>
        <family val="2"/>
        <charset val="238"/>
        <scheme val="minor"/>
      </rPr>
      <t>khaki, gramatura 600g/m², szerokość 1400 mm</t>
    </r>
  </si>
  <si>
    <r>
      <t xml:space="preserve">Tkanina </t>
    </r>
    <r>
      <rPr>
        <b/>
        <sz val="11"/>
        <rFont val="Calibri"/>
        <family val="2"/>
        <charset val="238"/>
        <scheme val="minor"/>
      </rPr>
      <t>filcowa</t>
    </r>
    <r>
      <rPr>
        <sz val="11"/>
        <rFont val="Calibri"/>
        <family val="2"/>
        <charset val="238"/>
        <scheme val="minor"/>
      </rPr>
      <t>, czarna, do wykładania skrzyń, gr. 2 mm, szerokość 1600 mm.</t>
    </r>
  </si>
  <si>
    <r>
      <t>Tkanina</t>
    </r>
    <r>
      <rPr>
        <b/>
        <sz val="11"/>
        <rFont val="Calibri"/>
        <family val="2"/>
        <charset val="238"/>
        <scheme val="minor"/>
      </rPr>
      <t xml:space="preserve"> montażowa</t>
    </r>
    <r>
      <rPr>
        <sz val="11"/>
        <rFont val="Calibri"/>
        <family val="2"/>
        <charset val="238"/>
        <scheme val="minor"/>
      </rPr>
      <t>, szara, stosowana w samochodach jako wykładzina pod sufitem, laminowana pianką o grubości 3 mm, szerokość 150 cm</t>
    </r>
  </si>
  <si>
    <r>
      <t xml:space="preserve">Tkanina </t>
    </r>
    <r>
      <rPr>
        <b/>
        <sz val="11"/>
        <rFont val="Calibri"/>
        <family val="2"/>
        <charset val="238"/>
        <scheme val="minor"/>
      </rPr>
      <t>tapicerska antybakteryjna</t>
    </r>
    <r>
      <rPr>
        <sz val="11"/>
        <rFont val="Calibri"/>
        <family val="2"/>
        <charset val="238"/>
        <scheme val="minor"/>
      </rPr>
      <t>, szaro-czarna. Skład: poliester - 100% z dodatkiem nanocząsteczek srebra; zwijana w belki; szerokość 1400 mm, gat I</t>
    </r>
  </si>
  <si>
    <r>
      <t xml:space="preserve">Tkanina </t>
    </r>
    <r>
      <rPr>
        <b/>
        <sz val="11"/>
        <rFont val="Calibri"/>
        <family val="2"/>
        <charset val="238"/>
        <scheme val="minor"/>
      </rPr>
      <t>tapicerska welurowa</t>
    </r>
    <r>
      <rPr>
        <sz val="11"/>
        <rFont val="Calibri"/>
        <family val="2"/>
        <charset val="238"/>
        <scheme val="minor"/>
      </rPr>
      <t>, szara, skład 100% poliester, gramatura minimum 330 g/m², szerokość 1,4 m,</t>
    </r>
  </si>
  <si>
    <r>
      <t xml:space="preserve">Zamek błyskawiczny dwusuwowy, kolor czarny, metalowy, </t>
    </r>
    <r>
      <rPr>
        <b/>
        <sz val="11"/>
        <rFont val="Calibri"/>
        <family val="2"/>
        <charset val="238"/>
        <scheme val="minor"/>
      </rPr>
      <t>długość 100 cm</t>
    </r>
  </si>
  <si>
    <r>
      <t xml:space="preserve">Zamek błyskawiczny dwusuwowy, kolor czarny, metalowy, </t>
    </r>
    <r>
      <rPr>
        <b/>
        <sz val="11"/>
        <rFont val="Calibri"/>
        <family val="2"/>
        <charset val="238"/>
        <scheme val="minor"/>
      </rPr>
      <t>długość 60 cm</t>
    </r>
  </si>
  <si>
    <r>
      <t xml:space="preserve">Zszywki tapicerskie stalowe galwanizowane </t>
    </r>
    <r>
      <rPr>
        <b/>
        <sz val="11"/>
        <rFont val="Calibri"/>
        <family val="2"/>
        <charset val="238"/>
        <scheme val="minor"/>
      </rPr>
      <t>typu G-6mm</t>
    </r>
    <r>
      <rPr>
        <sz val="11"/>
        <rFont val="Calibri"/>
        <family val="2"/>
        <charset val="238"/>
        <scheme val="minor"/>
      </rPr>
      <t xml:space="preserve"> SKU:TRA 704T1 lub produkt równoważny możliwy do zastosowania w pistolecie STANLEY typ 6-TR250; </t>
    </r>
    <r>
      <rPr>
        <b/>
        <sz val="11"/>
        <rFont val="Calibri"/>
        <family val="2"/>
        <charset val="238"/>
        <scheme val="minor"/>
      </rPr>
      <t>w opakowaniu 1000 szt.</t>
    </r>
  </si>
  <si>
    <r>
      <t>Zszywki tapicerskie stalowe galwanizowane</t>
    </r>
    <r>
      <rPr>
        <b/>
        <sz val="11"/>
        <rFont val="Calibri"/>
        <family val="2"/>
        <charset val="238"/>
        <scheme val="minor"/>
      </rPr>
      <t xml:space="preserve"> typu G-8mm</t>
    </r>
    <r>
      <rPr>
        <sz val="11"/>
        <rFont val="Calibri"/>
        <family val="2"/>
        <charset val="238"/>
        <scheme val="minor"/>
      </rPr>
      <t xml:space="preserve"> SKU:TRA 705T lub produkt równoważny możliwy do zastosowania w pistolecie STANLEY typ 6-TR250; </t>
    </r>
    <r>
      <rPr>
        <b/>
        <sz val="11"/>
        <rFont val="Calibri"/>
        <family val="2"/>
        <charset val="238"/>
        <scheme val="minor"/>
      </rPr>
      <t>w opakowaniu 1000 szt.</t>
    </r>
  </si>
  <si>
    <r>
      <t>Nit kaletniczy, dwuczęściowy, część z bolcem:</t>
    </r>
    <r>
      <rPr>
        <b/>
        <sz val="11"/>
        <rFont val="Calibri"/>
        <family val="2"/>
        <charset val="238"/>
        <scheme val="minor"/>
      </rPr>
      <t xml:space="preserve"> długość 8 mm, grubość 8 mm,</t>
    </r>
    <r>
      <rPr>
        <sz val="11"/>
        <rFont val="Calibri"/>
        <family val="2"/>
        <charset val="238"/>
        <scheme val="minor"/>
      </rPr>
      <t xml:space="preserve"> materiał: stal niklowana. Zastosowanie: do nitowania pasków skórzanych i prac tapicerskich,</t>
    </r>
    <r>
      <rPr>
        <b/>
        <sz val="11"/>
        <rFont val="Calibri"/>
        <family val="2"/>
        <charset val="238"/>
        <scheme val="minor"/>
      </rPr>
      <t xml:space="preserve"> w opakowaniu 1000 szt. </t>
    </r>
  </si>
  <si>
    <r>
      <t xml:space="preserve">Nit kaletniczy, dwuczęściowy, część z bolcem: </t>
    </r>
    <r>
      <rPr>
        <b/>
        <sz val="11"/>
        <rFont val="Calibri"/>
        <family val="2"/>
        <charset val="238"/>
        <scheme val="minor"/>
      </rPr>
      <t>długości 9 mm, grubość 4 mm</t>
    </r>
    <r>
      <rPr>
        <sz val="11"/>
        <rFont val="Calibri"/>
        <family val="2"/>
        <charset val="238"/>
        <scheme val="minor"/>
      </rPr>
      <t>, łeb fi (Ø) 9mm, część druga z wejściem: długość 5 mm, grubość 4 mm, łeb wypukły 10 mm, materiał: stal niklowana. Zastosowanie: do nitowania pasków skórzanych i prac tapicerskich,</t>
    </r>
    <r>
      <rPr>
        <b/>
        <sz val="11"/>
        <rFont val="Calibri"/>
        <family val="2"/>
        <charset val="238"/>
        <scheme val="minor"/>
      </rPr>
      <t xml:space="preserve"> w opakowaniu 1000 szt. </t>
    </r>
  </si>
  <si>
    <r>
      <t xml:space="preserve">Zszywki tapicerskie typ 53, </t>
    </r>
    <r>
      <rPr>
        <b/>
        <sz val="11"/>
        <rFont val="Calibri"/>
        <family val="2"/>
        <charset val="238"/>
        <scheme val="minor"/>
      </rPr>
      <t xml:space="preserve">długość 10 mm, </t>
    </r>
    <r>
      <rPr>
        <sz val="11"/>
        <rFont val="Calibri"/>
        <family val="2"/>
        <charset val="238"/>
        <scheme val="minor"/>
      </rPr>
      <t xml:space="preserve">z drutu o średnicy 0,74mm,  </t>
    </r>
    <r>
      <rPr>
        <b/>
        <sz val="11"/>
        <rFont val="Calibri"/>
        <family val="2"/>
        <charset val="238"/>
        <scheme val="minor"/>
      </rPr>
      <t>w opakowaniu 1000 szt.</t>
    </r>
  </si>
  <si>
    <r>
      <t xml:space="preserve">Zszywki tapicerskie typ 53, </t>
    </r>
    <r>
      <rPr>
        <b/>
        <sz val="11"/>
        <rFont val="Calibri"/>
        <family val="2"/>
        <charset val="238"/>
        <scheme val="minor"/>
      </rPr>
      <t>długość 4 mm</t>
    </r>
    <r>
      <rPr>
        <sz val="11"/>
        <rFont val="Calibri"/>
        <family val="2"/>
        <charset val="238"/>
        <scheme val="minor"/>
      </rPr>
      <t xml:space="preserve">, z drutu o średnicy 0,74 mm, </t>
    </r>
    <r>
      <rPr>
        <b/>
        <sz val="11"/>
        <rFont val="Calibri"/>
        <family val="2"/>
        <charset val="238"/>
        <scheme val="minor"/>
      </rPr>
      <t>w opakowaniu 1000 szt.</t>
    </r>
  </si>
  <si>
    <r>
      <t xml:space="preserve">Zszywki tapicerskie typ 53, </t>
    </r>
    <r>
      <rPr>
        <b/>
        <sz val="11"/>
        <rFont val="Calibri"/>
        <family val="2"/>
        <charset val="238"/>
        <scheme val="minor"/>
      </rPr>
      <t xml:space="preserve">długość 6 mm, </t>
    </r>
    <r>
      <rPr>
        <sz val="11"/>
        <rFont val="Calibri"/>
        <family val="2"/>
        <charset val="238"/>
        <scheme val="minor"/>
      </rPr>
      <t xml:space="preserve"> z drutu o średnicy 0,74mm,  </t>
    </r>
    <r>
      <rPr>
        <b/>
        <sz val="11"/>
        <rFont val="Calibri"/>
        <family val="2"/>
        <charset val="238"/>
        <scheme val="minor"/>
      </rPr>
      <t>w opakowaniu 1000 szt.</t>
    </r>
  </si>
  <si>
    <r>
      <t xml:space="preserve">Zszywki tapicerskie typ 53, </t>
    </r>
    <r>
      <rPr>
        <b/>
        <sz val="11"/>
        <rFont val="Calibri"/>
        <family val="2"/>
        <charset val="238"/>
        <scheme val="minor"/>
      </rPr>
      <t>długość 8 mm</t>
    </r>
    <r>
      <rPr>
        <sz val="11"/>
        <rFont val="Calibri"/>
        <family val="2"/>
        <charset val="238"/>
        <scheme val="minor"/>
      </rPr>
      <t xml:space="preserve">, z drutu o średnicy 0,74mm,  </t>
    </r>
    <r>
      <rPr>
        <b/>
        <sz val="11"/>
        <rFont val="Calibri"/>
        <family val="2"/>
        <charset val="238"/>
        <scheme val="minor"/>
      </rPr>
      <t>w opakowaniu 1000 szt.</t>
    </r>
  </si>
  <si>
    <r>
      <t xml:space="preserve">Nici tapicerskie, </t>
    </r>
    <r>
      <rPr>
        <b/>
        <sz val="11"/>
        <rFont val="Calibri"/>
        <family val="2"/>
        <charset val="238"/>
        <scheme val="minor"/>
      </rPr>
      <t>czerwone</t>
    </r>
    <r>
      <rPr>
        <sz val="11"/>
        <rFont val="Calibri"/>
        <family val="2"/>
        <charset val="238"/>
        <scheme val="minor"/>
      </rPr>
      <t xml:space="preserve">,  tapicerskie 40 czerwone (316) TYTAN lub równoważne nici poliamidowe, elastyczne z połyskiem. Zastosowanie: do szycia wyrobów skórzanych, skóropodobnych, galanterii, mebli, szwów ozdobnych. </t>
    </r>
  </si>
  <si>
    <r>
      <t xml:space="preserve">Nity zbitki kaletnicze szewskie </t>
    </r>
    <r>
      <rPr>
        <b/>
        <sz val="11"/>
        <rFont val="Calibri"/>
        <family val="2"/>
        <charset val="238"/>
        <scheme val="minor"/>
      </rPr>
      <t>10 mm</t>
    </r>
    <r>
      <rPr>
        <sz val="11"/>
        <rFont val="Calibri"/>
        <family val="2"/>
        <charset val="238"/>
        <scheme val="minor"/>
      </rPr>
      <t>. Pakowane po 50 lub 100 szt. lub inne oryginalne opakowanie producenta, opakowanie winno być oznakowane minimum: nazwą wyrobu, iloscią sztuk</t>
    </r>
  </si>
  <si>
    <r>
      <t>Sznurek polipropylenowy,</t>
    </r>
    <r>
      <rPr>
        <b/>
        <sz val="11"/>
        <rFont val="Calibri"/>
        <family val="2"/>
        <charset val="238"/>
        <scheme val="minor"/>
      </rPr>
      <t xml:space="preserve"> biały,</t>
    </r>
    <r>
      <rPr>
        <sz val="11"/>
        <rFont val="Calibri"/>
        <family val="2"/>
        <charset val="238"/>
        <scheme val="minor"/>
      </rPr>
      <t xml:space="preserve"> skręcany, rolka o długości minimum 2000 m</t>
    </r>
  </si>
  <si>
    <r>
      <rPr>
        <u/>
        <sz val="11"/>
        <rFont val="Calibri"/>
        <family val="2"/>
        <charset val="238"/>
        <scheme val="minor"/>
      </rPr>
      <t>Pianka poliueretanowa,</t>
    </r>
    <r>
      <rPr>
        <sz val="11"/>
        <rFont val="Calibri"/>
        <family val="2"/>
        <charset val="238"/>
        <scheme val="minor"/>
      </rPr>
      <t xml:space="preserve"> grubość 50 mm, wymiar 1200 x 2000 mm,  gat.1, gęstość T-25</t>
    </r>
  </si>
  <si>
    <r>
      <t xml:space="preserve">Nity zbitki kaletnicze szewskie </t>
    </r>
    <r>
      <rPr>
        <b/>
        <sz val="11"/>
        <rFont val="Calibri"/>
        <family val="2"/>
        <charset val="238"/>
        <scheme val="minor"/>
      </rPr>
      <t>8 mm</t>
    </r>
    <r>
      <rPr>
        <sz val="11"/>
        <rFont val="Calibri"/>
        <family val="2"/>
        <charset val="238"/>
        <scheme val="minor"/>
      </rPr>
      <t>. Pakowane po 50 lub 100 szt. lub inne oryginalne opakowanie producenta, opakowanie winno być oznakowane minimum: nazwą wyrobu, iloscią sztuk</t>
    </r>
  </si>
  <si>
    <r>
      <t xml:space="preserve">Karabińczyk ocynkowany </t>
    </r>
    <r>
      <rPr>
        <b/>
        <sz val="11"/>
        <rFont val="Calibri"/>
        <family val="2"/>
        <charset val="238"/>
        <scheme val="minor"/>
      </rPr>
      <t>4X40mm,</t>
    </r>
    <r>
      <rPr>
        <sz val="11"/>
        <rFont val="Calibri"/>
        <family val="2"/>
        <charset val="238"/>
        <scheme val="minor"/>
      </rPr>
      <t xml:space="preserve"> asymetryczny, zamykany z jednej strony, o długości 40mm i średnicy 4 mm.</t>
    </r>
  </si>
  <si>
    <t xml:space="preserve">Lp. </t>
  </si>
  <si>
    <t>ZEA Stawy</t>
  </si>
  <si>
    <t>Miejsce dostaw:</t>
  </si>
  <si>
    <t>SR 
Lublin</t>
  </si>
  <si>
    <t>19400000-0</t>
  </si>
  <si>
    <r>
      <rPr>
        <b/>
        <sz val="11"/>
        <rFont val="Calibri"/>
        <family val="2"/>
        <charset val="238"/>
        <scheme val="minor"/>
      </rPr>
      <t>NICI LNIANE NABŁYSZCZANE</t>
    </r>
    <r>
      <rPr>
        <sz val="11"/>
        <rFont val="Calibri"/>
        <family val="2"/>
        <charset val="238"/>
        <scheme val="minor"/>
      </rPr>
      <t xml:space="preserve"> 0,25 kg. grubość tex 150/3-150/10. materiał - len kolor - szary. Nici  nabłyszczane skręcane,wysokowytrzymałe.</t>
    </r>
  </si>
  <si>
    <r>
      <rPr>
        <b/>
        <sz val="11"/>
        <rFont val="Calibri"/>
        <family val="2"/>
        <charset val="238"/>
        <scheme val="minor"/>
      </rPr>
      <t xml:space="preserve">NIC SZWALNICZE BIAŁE ARIADNA VIGA 120 5000 M                             </t>
    </r>
    <r>
      <rPr>
        <sz val="11"/>
        <rFont val="Calibri"/>
        <family val="2"/>
        <charset val="238"/>
        <scheme val="minor"/>
      </rPr>
      <t xml:space="preserve">Specjalistyczne nici szwalnicze wykonane ze 100% włókna syntetycznego poliestrowego ciętego.
Kolor biały.Nawój: 5000m.Typ: VIGA 120.
</t>
    </r>
  </si>
  <si>
    <t>kpl</t>
  </si>
  <si>
    <r>
      <rPr>
        <b/>
        <sz val="11"/>
        <rFont val="Calibri"/>
        <family val="2"/>
        <charset val="238"/>
        <scheme val="minor"/>
      </rPr>
      <t>Moskitiera siatka</t>
    </r>
    <r>
      <rPr>
        <sz val="11"/>
        <rFont val="Calibri"/>
        <family val="2"/>
        <charset val="238"/>
        <scheme val="minor"/>
      </rPr>
      <t>  wykonana z wytrzymałych splotów włókna szklanego powlekanego PCV w kolorze szarym lub czarnym w rolce o długości 30m szerokość rolki 140 cm. Gęstość splotu 33x29 (ilość oczek na 5 cm)</t>
    </r>
  </si>
  <si>
    <r>
      <rPr>
        <b/>
        <sz val="11"/>
        <color theme="1"/>
        <rFont val="Calibri"/>
        <family val="2"/>
        <charset val="238"/>
        <scheme val="minor"/>
      </rPr>
      <t>SZNUREK POLIPROPYLENOWY</t>
    </r>
    <r>
      <rPr>
        <sz val="11"/>
        <color theme="1"/>
        <rFont val="Calibri"/>
        <family val="2"/>
        <charset val="238"/>
        <scheme val="minor"/>
      </rPr>
      <t xml:space="preserve"> TEX 2000. wytrzymałość78 KG. Rolka o  masie 4 kg długość 2000 M.</t>
    </r>
  </si>
  <si>
    <r>
      <rPr>
        <b/>
        <sz val="11"/>
        <rFont val="Calibri"/>
        <family val="2"/>
        <charset val="238"/>
        <scheme val="minor"/>
      </rPr>
      <t>Igła do maszyn OVERLON</t>
    </r>
    <r>
      <rPr>
        <sz val="11"/>
        <rFont val="Calibri"/>
        <family val="2"/>
        <charset val="238"/>
        <scheme val="minor"/>
      </rPr>
      <t xml:space="preserve"> 
B27 FFG/SE9 9(81x1,DCx27, DCx1), grubość 90 ,kpl (10szt.)</t>
    </r>
  </si>
  <si>
    <r>
      <rPr>
        <b/>
        <sz val="11"/>
        <rFont val="Calibri"/>
        <family val="2"/>
        <charset val="238"/>
        <scheme val="minor"/>
      </rPr>
      <t xml:space="preserve">Igła do maszyny DBX1 SES grubośc  90 do dzianin
</t>
    </r>
    <r>
      <rPr>
        <sz val="11"/>
        <rFont val="Calibri"/>
        <family val="2"/>
        <charset val="238"/>
        <scheme val="minor"/>
      </rPr>
      <t>igła 16X231(DBX1,1738,16X257), grubość 90 do dzianin,kpl (10szt) igły do stebnówek 1-igłowych(cienka kolba)</t>
    </r>
  </si>
  <si>
    <r>
      <t xml:space="preserve">Pianka tapicerska, meblowa, gat.1 , gęstość : T-25- elestyczna, grubość 20 mm, </t>
    </r>
    <r>
      <rPr>
        <b/>
        <sz val="11"/>
        <rFont val="Calibri"/>
        <family val="2"/>
        <charset val="238"/>
        <scheme val="minor"/>
      </rPr>
      <t>wymiar 1200 x 2000 mm</t>
    </r>
    <r>
      <rPr>
        <sz val="11"/>
        <rFont val="Calibri"/>
        <family val="2"/>
        <charset val="238"/>
        <scheme val="minor"/>
      </rPr>
      <t>.   Zastosowanie: w tapicerstwie i kaletnictwie, jako materiał wygłuszający i ochronny.</t>
    </r>
  </si>
  <si>
    <t>Opis przedmiotu zamówienia/Formularz cenowy</t>
  </si>
  <si>
    <t>Zadanie nr 2 Wyroby włókiennicze</t>
  </si>
  <si>
    <t xml:space="preserve">1. W formularzu cenowym należy wypelnić kolumny  "cena jednostkowa", "wartość netto", "podatek VAT", "wartość brutto"  </t>
  </si>
  <si>
    <t>Uwagi</t>
  </si>
  <si>
    <t>2. Nie uzupełnienie danych zgodnie z zasadami okreslonymi w pkt. 1 będzie skutkować odrzuceniem oferty jako niezgodnej z treścią SWZ</t>
  </si>
  <si>
    <t>Załącznik Nr 3</t>
  </si>
  <si>
    <t>Prowadnica plandekowa ocynkowana, wysokość całkowita wraz z podstawą 20-22 mm, szerokość całkowita ucha 23-25 mm</t>
  </si>
  <si>
    <t>Prowadnica plandekowa ocynkowana, wysokość całkowita wraz z podstawą 20-22 mm, szerokość całkowita ucha 35-37 mm</t>
  </si>
  <si>
    <t>Taśma techniczna polipropylenowa zielona /khaki/ TS, szerokość 30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</si>
</sst>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color theme="1"/>
      <name val="Calibri"/>
      <family val="2"/>
      <charset val="238"/>
      <scheme val="minor"/>
    </font>
    <font>
      <sz val="11"/>
      <color rgb="FF000000"/>
      <name val="Calibri"/>
      <family val="2"/>
      <charset val="238"/>
    </font>
    <font>
      <b/>
      <sz val="11"/>
      <color rgb="FF000000"/>
      <name val="Calibri"/>
      <family val="2"/>
      <charset val="238"/>
    </font>
    <font>
      <sz val="11"/>
      <color rgb="FF00B050"/>
      <name val="Calibri"/>
      <family val="2"/>
      <charset val="238"/>
      <scheme val="minor"/>
    </font>
    <font>
      <b/>
      <sz val="11"/>
      <color rgb="FF00B050"/>
      <name val="Calibri"/>
      <family val="2"/>
      <charset val="238"/>
      <scheme val="minor"/>
    </font>
    <font>
      <b/>
      <sz val="16"/>
      <color rgb="FF00B050"/>
      <name val="Calibri"/>
      <family val="2"/>
      <charset val="238"/>
      <scheme val="minor"/>
    </font>
    <font>
      <sz val="11"/>
      <color rgb="FF00B050"/>
      <name val="Arial"/>
      <family val="2"/>
      <charset val="238"/>
    </font>
    <font>
      <sz val="8.25"/>
      <color rgb="FF00B050"/>
      <name val="Calibri"/>
      <family val="2"/>
      <charset val="238"/>
    </font>
    <font>
      <sz val="11"/>
      <color rgb="FF00B050"/>
      <name val="Calibri"/>
      <family val="2"/>
      <charset val="238"/>
    </font>
    <font>
      <sz val="10"/>
      <color rgb="FF00B050"/>
      <name val="Arial"/>
      <family val="2"/>
      <charset val="238"/>
    </font>
    <font>
      <sz val="11"/>
      <name val="Calibri"/>
      <family val="2"/>
      <charset val="238"/>
      <scheme val="minor"/>
    </font>
    <font>
      <b/>
      <sz val="14"/>
      <color rgb="FF00B050"/>
      <name val="Calibri"/>
      <family val="2"/>
      <charset val="238"/>
      <scheme val="minor"/>
    </font>
    <font>
      <u/>
      <sz val="11"/>
      <color theme="1"/>
      <name val="Calibri"/>
      <family val="2"/>
      <charset val="238"/>
      <scheme val="minor"/>
    </font>
    <font>
      <sz val="10"/>
      <color rgb="FF00B050"/>
      <name val="Arial CE"/>
      <family val="2"/>
      <charset val="238"/>
    </font>
    <font>
      <strike/>
      <sz val="11"/>
      <color rgb="FF00B050"/>
      <name val="Calibri"/>
      <family val="2"/>
      <charset val="238"/>
      <scheme val="minor"/>
    </font>
    <font>
      <b/>
      <sz val="18"/>
      <color rgb="FF00B050"/>
      <name val="Calibri"/>
      <family val="2"/>
      <charset val="238"/>
      <scheme val="minor"/>
    </font>
    <font>
      <b/>
      <sz val="10"/>
      <color rgb="FF00B050"/>
      <name val="Arial CE"/>
      <charset val="238"/>
    </font>
    <font>
      <b/>
      <sz val="11"/>
      <name val="Calibri"/>
      <family val="2"/>
      <charset val="238"/>
      <scheme val="minor"/>
    </font>
    <font>
      <b/>
      <sz val="14"/>
      <name val="Calibri"/>
      <family val="2"/>
      <charset val="238"/>
      <scheme val="minor"/>
    </font>
    <font>
      <u/>
      <sz val="11"/>
      <name val="Calibri"/>
      <family val="2"/>
      <charset val="238"/>
      <scheme val="minor"/>
    </font>
    <font>
      <b/>
      <sz val="16"/>
      <color theme="1"/>
      <name val="Calibri"/>
      <family val="2"/>
      <charset val="23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CCFF"/>
        <bgColor indexed="64"/>
      </patternFill>
    </fill>
    <fill>
      <patternFill patternType="solid">
        <fgColor rgb="FFFFFF6D"/>
        <bgColor indexed="64"/>
      </patternFill>
    </fill>
    <fill>
      <patternFill patternType="solid">
        <fgColor rgb="FFFFC000"/>
        <bgColor indexed="64"/>
      </patternFill>
    </fill>
    <fill>
      <patternFill patternType="solid">
        <fgColor rgb="FFCCFF99"/>
        <bgColor indexed="64"/>
      </patternFill>
    </fill>
    <fill>
      <patternFill patternType="solid">
        <fgColor rgb="FFFFFFCC"/>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3">
    <xf numFmtId="0" fontId="0" fillId="0" borderId="0" xfId="0"/>
    <xf numFmtId="0" fontId="2"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wrapText="1"/>
    </xf>
    <xf numFmtId="2" fontId="0" fillId="0" borderId="6" xfId="0" applyNumberFormat="1" applyFill="1" applyBorder="1" applyAlignment="1">
      <alignment horizontal="center" vertical="center"/>
    </xf>
    <xf numFmtId="0" fontId="0" fillId="0" borderId="6" xfId="0"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wrapText="1"/>
    </xf>
    <xf numFmtId="2" fontId="1" fillId="0" borderId="6" xfId="0" applyNumberFormat="1" applyFont="1" applyFill="1" applyBorder="1" applyAlignment="1">
      <alignment horizontal="center" vertical="center"/>
    </xf>
    <xf numFmtId="0" fontId="0" fillId="4" borderId="6" xfId="0" applyFill="1" applyBorder="1" applyAlignment="1">
      <alignment vertical="center" wrapText="1"/>
    </xf>
    <xf numFmtId="2" fontId="1" fillId="4" borderId="6" xfId="0" applyNumberFormat="1" applyFont="1" applyFill="1" applyBorder="1" applyAlignment="1">
      <alignment horizontal="center" vertical="center"/>
    </xf>
    <xf numFmtId="0" fontId="0" fillId="4" borderId="6" xfId="0" applyFill="1" applyBorder="1" applyAlignment="1">
      <alignment horizontal="center" vertical="center" wrapText="1"/>
    </xf>
    <xf numFmtId="0" fontId="0" fillId="0" borderId="6" xfId="0" applyFill="1" applyBorder="1" applyAlignment="1">
      <alignment wrapText="1"/>
    </xf>
    <xf numFmtId="0" fontId="0" fillId="0" borderId="6" xfId="0" applyFill="1" applyBorder="1" applyAlignment="1">
      <alignment horizontal="center" vertical="center" wrapText="1"/>
    </xf>
    <xf numFmtId="0" fontId="0" fillId="4" borderId="6" xfId="0" applyFill="1" applyBorder="1" applyAlignment="1">
      <alignment wrapText="1"/>
    </xf>
    <xf numFmtId="2" fontId="0" fillId="4" borderId="6" xfId="0" applyNumberForma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0" fillId="0" borderId="6" xfId="0" applyNumberFormat="1" applyFill="1" applyBorder="1" applyAlignment="1">
      <alignment horizontal="center" vertical="center"/>
    </xf>
    <xf numFmtId="2" fontId="0" fillId="0" borderId="6" xfId="0" applyNumberFormat="1" applyFill="1" applyBorder="1" applyAlignment="1">
      <alignment horizontal="center" vertical="center" wrapText="1"/>
    </xf>
    <xf numFmtId="0" fontId="0" fillId="0" borderId="6" xfId="0" applyFill="1" applyBorder="1" applyAlignment="1">
      <alignment vertical="center" wrapText="1"/>
    </xf>
    <xf numFmtId="0" fontId="0" fillId="5" borderId="6" xfId="0" applyFill="1" applyBorder="1" applyAlignment="1">
      <alignment horizontal="center" vertical="center"/>
    </xf>
    <xf numFmtId="0" fontId="0" fillId="5" borderId="6" xfId="0" applyFill="1" applyBorder="1" applyAlignment="1">
      <alignment horizontal="left" vertical="center" wrapText="1"/>
    </xf>
    <xf numFmtId="2" fontId="1" fillId="5" borderId="6" xfId="0" applyNumberFormat="1" applyFont="1" applyFill="1" applyBorder="1" applyAlignment="1">
      <alignment horizontal="center" vertical="center"/>
    </xf>
    <xf numFmtId="2" fontId="0" fillId="5" borderId="6" xfId="0" applyNumberFormat="1" applyFill="1" applyBorder="1" applyAlignment="1">
      <alignment horizontal="center" vertical="center"/>
    </xf>
    <xf numFmtId="0" fontId="0" fillId="5" borderId="6" xfId="0" applyFill="1" applyBorder="1" applyAlignment="1">
      <alignment horizontal="center" vertical="center" wrapText="1"/>
    </xf>
    <xf numFmtId="0" fontId="0" fillId="5" borderId="0" xfId="0" applyFill="1"/>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4" borderId="6" xfId="0" applyFont="1" applyFill="1" applyBorder="1" applyAlignment="1">
      <alignment wrapText="1"/>
    </xf>
    <xf numFmtId="0" fontId="6" fillId="4" borderId="0" xfId="0" applyFont="1" applyFill="1" applyAlignment="1">
      <alignment horizontal="center" vertical="center"/>
    </xf>
    <xf numFmtId="2" fontId="6" fillId="4" borderId="6" xfId="0" applyNumberFormat="1" applyFont="1" applyFill="1" applyBorder="1" applyAlignment="1">
      <alignment horizontal="center" vertical="center"/>
    </xf>
    <xf numFmtId="0" fontId="6" fillId="0" borderId="6" xfId="0" applyFont="1" applyBorder="1" applyAlignment="1">
      <alignment horizontal="center" vertical="center" wrapText="1"/>
    </xf>
    <xf numFmtId="0" fontId="6" fillId="4" borderId="6"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6" xfId="0" applyFont="1" applyFill="1" applyBorder="1" applyAlignment="1">
      <alignment wrapText="1"/>
    </xf>
    <xf numFmtId="0" fontId="6" fillId="0" borderId="0" xfId="0" applyFont="1" applyFill="1" applyAlignment="1">
      <alignment horizontal="center" vertical="center"/>
    </xf>
    <xf numFmtId="2"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0" fillId="0" borderId="0" xfId="0" applyFill="1"/>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left" vertical="center" wrapText="1"/>
    </xf>
    <xf numFmtId="2" fontId="6"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0" fillId="0" borderId="1" xfId="0" applyFill="1" applyBorder="1" applyAlignment="1">
      <alignment horizontal="center" vertical="center"/>
    </xf>
    <xf numFmtId="0" fontId="6" fillId="5" borderId="6" xfId="0" applyFont="1" applyFill="1" applyBorder="1" applyAlignment="1">
      <alignment horizontal="center" vertical="center"/>
    </xf>
    <xf numFmtId="0" fontId="6" fillId="5" borderId="6" xfId="0" applyFont="1" applyFill="1" applyBorder="1" applyAlignment="1">
      <alignment horizontal="left" vertical="center" wrapText="1"/>
    </xf>
    <xf numFmtId="2" fontId="6" fillId="5" borderId="6" xfId="0" applyNumberFormat="1" applyFont="1" applyFill="1" applyBorder="1" applyAlignment="1">
      <alignment horizontal="center" vertical="center"/>
    </xf>
    <xf numFmtId="0" fontId="6" fillId="5" borderId="6"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0" borderId="0" xfId="0" applyFont="1" applyBorder="1" applyAlignment="1">
      <alignment horizontal="center" vertical="center"/>
    </xf>
    <xf numFmtId="0" fontId="6" fillId="4" borderId="0" xfId="0" applyFont="1" applyFill="1" applyBorder="1" applyAlignment="1">
      <alignment horizontal="left" vertical="center" wrapText="1"/>
    </xf>
    <xf numFmtId="2" fontId="6" fillId="4" borderId="0" xfId="0" applyNumberFormat="1" applyFont="1" applyFill="1" applyBorder="1" applyAlignment="1">
      <alignment horizontal="center" vertical="center"/>
    </xf>
    <xf numFmtId="0" fontId="6" fillId="0" borderId="0" xfId="0" applyFont="1" applyBorder="1" applyAlignment="1">
      <alignment horizontal="center" vertical="center" wrapText="1"/>
    </xf>
    <xf numFmtId="0" fontId="0" fillId="0" borderId="0" xfId="0" applyFill="1" applyBorder="1" applyAlignment="1">
      <alignment horizontal="center" vertical="center"/>
    </xf>
    <xf numFmtId="2" fontId="0" fillId="0" borderId="6" xfId="0" applyNumberFormat="1" applyBorder="1" applyAlignment="1">
      <alignment horizontal="center" vertical="center"/>
    </xf>
    <xf numFmtId="0" fontId="6" fillId="0" borderId="6" xfId="0" applyFont="1" applyBorder="1" applyAlignment="1">
      <alignment wrapText="1"/>
    </xf>
    <xf numFmtId="0" fontId="6" fillId="3"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2" fontId="6" fillId="0" borderId="6"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1"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left" vertical="center" wrapText="1"/>
    </xf>
    <xf numFmtId="0" fontId="2" fillId="2" borderId="6" xfId="0" applyFont="1" applyFill="1" applyBorder="1" applyAlignment="1">
      <alignment horizontal="center" vertical="center" wrapText="1"/>
    </xf>
    <xf numFmtId="0" fontId="0" fillId="3" borderId="6" xfId="0" applyFill="1" applyBorder="1" applyAlignment="1">
      <alignment horizontal="center" vertical="center"/>
    </xf>
    <xf numFmtId="0" fontId="0" fillId="0" borderId="6" xfId="0" applyFont="1" applyBorder="1" applyAlignment="1">
      <alignment wrapText="1"/>
    </xf>
    <xf numFmtId="0" fontId="6" fillId="4"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1" fillId="0" borderId="6" xfId="0" applyFont="1" applyBorder="1" applyAlignment="1">
      <alignment horizontal="center" vertical="center"/>
    </xf>
    <xf numFmtId="0" fontId="0" fillId="0" borderId="6" xfId="0" applyBorder="1" applyAlignment="1">
      <alignment horizontal="left" vertical="center" wrapText="1"/>
    </xf>
    <xf numFmtId="2" fontId="13" fillId="4" borderId="6" xfId="0" applyNumberFormat="1" applyFont="1" applyFill="1" applyBorder="1" applyAlignment="1">
      <alignment horizontal="center" vertical="center"/>
    </xf>
    <xf numFmtId="0" fontId="6" fillId="0" borderId="6" xfId="0" applyFont="1" applyBorder="1" applyAlignment="1">
      <alignment vertical="center" wrapText="1"/>
    </xf>
    <xf numFmtId="0" fontId="6" fillId="3"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4" fillId="5" borderId="6" xfId="0" applyFont="1" applyFill="1" applyBorder="1" applyAlignment="1">
      <alignment horizontal="center" vertical="center"/>
    </xf>
    <xf numFmtId="2" fontId="6" fillId="5" borderId="6" xfId="0" applyNumberFormat="1" applyFont="1" applyFill="1" applyBorder="1" applyAlignment="1">
      <alignment horizontal="center" vertical="center" wrapText="1"/>
    </xf>
    <xf numFmtId="1" fontId="6" fillId="5" borderId="6"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6" borderId="6" xfId="0" applyFont="1" applyFill="1" applyBorder="1" applyAlignment="1">
      <alignment horizontal="left" vertical="center" wrapText="1"/>
    </xf>
    <xf numFmtId="0" fontId="14" fillId="6" borderId="6" xfId="0" applyFont="1" applyFill="1" applyBorder="1" applyAlignment="1">
      <alignment horizontal="center" vertical="center"/>
    </xf>
    <xf numFmtId="2" fontId="6" fillId="6" borderId="6" xfId="0" applyNumberFormat="1" applyFont="1" applyFill="1" applyBorder="1" applyAlignment="1">
      <alignment horizontal="center" vertical="center" wrapText="1"/>
    </xf>
    <xf numFmtId="2" fontId="6" fillId="6" borderId="6" xfId="0" applyNumberFormat="1" applyFont="1" applyFill="1" applyBorder="1" applyAlignment="1">
      <alignment horizontal="center" vertical="center"/>
    </xf>
    <xf numFmtId="1" fontId="6" fillId="6" borderId="6" xfId="0" applyNumberFormat="1" applyFont="1" applyFill="1" applyBorder="1" applyAlignment="1">
      <alignment horizontal="center" vertical="center"/>
    </xf>
    <xf numFmtId="0" fontId="6" fillId="6" borderId="6" xfId="0" applyFont="1" applyFill="1" applyBorder="1" applyAlignment="1">
      <alignment horizontal="center" vertical="center" wrapText="1"/>
    </xf>
    <xf numFmtId="0" fontId="0" fillId="6" borderId="6" xfId="0" applyFill="1" applyBorder="1" applyAlignment="1">
      <alignment horizontal="center" vertical="center"/>
    </xf>
    <xf numFmtId="0" fontId="0" fillId="6" borderId="0" xfId="0" applyFill="1"/>
    <xf numFmtId="0" fontId="6" fillId="0" borderId="6" xfId="0" applyFont="1" applyBorder="1" applyAlignment="1">
      <alignment vertical="center"/>
    </xf>
    <xf numFmtId="0" fontId="6" fillId="4" borderId="6" xfId="0" applyFont="1" applyFill="1" applyBorder="1" applyAlignment="1">
      <alignment vertical="center"/>
    </xf>
    <xf numFmtId="0" fontId="6" fillId="0" borderId="6" xfId="0" applyFont="1" applyBorder="1" applyAlignment="1">
      <alignment horizontal="center"/>
    </xf>
    <xf numFmtId="0" fontId="16" fillId="4" borderId="6" xfId="0" applyFont="1" applyFill="1" applyBorder="1" applyAlignment="1">
      <alignment vertical="center" wrapText="1"/>
    </xf>
    <xf numFmtId="0" fontId="6" fillId="4" borderId="6" xfId="0" applyFont="1" applyFill="1" applyBorder="1" applyAlignment="1">
      <alignment horizontal="center"/>
    </xf>
    <xf numFmtId="0" fontId="16" fillId="4" borderId="6" xfId="0" applyFont="1" applyFill="1" applyBorder="1" applyAlignment="1">
      <alignment horizontal="center" vertical="center" wrapText="1"/>
    </xf>
    <xf numFmtId="2" fontId="6" fillId="0" borderId="1" xfId="0" applyNumberFormat="1" applyFont="1" applyBorder="1" applyAlignment="1">
      <alignment horizontal="center" vertical="center"/>
    </xf>
    <xf numFmtId="0" fontId="17" fillId="3" borderId="6" xfId="0" applyFont="1" applyFill="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6" fillId="4" borderId="6" xfId="0" applyFont="1" applyFill="1" applyBorder="1" applyAlignment="1">
      <alignment vertical="center" wrapText="1"/>
    </xf>
    <xf numFmtId="0" fontId="6" fillId="4" borderId="2" xfId="0" applyFont="1" applyFill="1" applyBorder="1" applyAlignment="1">
      <alignment horizontal="center" vertical="center"/>
    </xf>
    <xf numFmtId="0" fontId="6" fillId="0" borderId="6" xfId="0" applyFont="1" applyFill="1" applyBorder="1" applyAlignment="1">
      <alignment horizontal="center"/>
    </xf>
    <xf numFmtId="0" fontId="6" fillId="0" borderId="6" xfId="0" applyFont="1" applyFill="1" applyBorder="1"/>
    <xf numFmtId="0" fontId="18" fillId="0" borderId="6" xfId="0" applyFont="1" applyFill="1" applyBorder="1" applyAlignment="1">
      <alignment horizontal="center"/>
    </xf>
    <xf numFmtId="2" fontId="6" fillId="0" borderId="6" xfId="0" applyNumberFormat="1" applyFont="1" applyFill="1" applyBorder="1" applyAlignment="1">
      <alignment horizontal="center"/>
    </xf>
    <xf numFmtId="0" fontId="2" fillId="4" borderId="0" xfId="0" applyFont="1" applyFill="1" applyAlignment="1">
      <alignment horizontal="center" vertical="center"/>
    </xf>
    <xf numFmtId="0" fontId="6" fillId="0" borderId="6" xfId="0" applyFont="1" applyFill="1" applyBorder="1" applyAlignment="1">
      <alignment vertical="center" wrapText="1"/>
    </xf>
    <xf numFmtId="0" fontId="6" fillId="0" borderId="6" xfId="0" applyFont="1" applyBorder="1" applyAlignment="1">
      <alignment horizontal="left" vertical="center" wrapText="1"/>
    </xf>
    <xf numFmtId="0" fontId="0" fillId="0" borderId="0" xfId="0" applyAlignment="1">
      <alignment horizontal="center" vertical="center"/>
    </xf>
    <xf numFmtId="0" fontId="0" fillId="0" borderId="0" xfId="0" applyAlignment="1">
      <alignment wrapText="1"/>
    </xf>
    <xf numFmtId="2" fontId="0" fillId="0" borderId="0" xfId="0" applyNumberFormat="1" applyFill="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2" fontId="0" fillId="0" borderId="0" xfId="0" applyNumberFormat="1"/>
    <xf numFmtId="0" fontId="6" fillId="0" borderId="6" xfId="0" applyFont="1" applyBorder="1"/>
    <xf numFmtId="0" fontId="6" fillId="0" borderId="6" xfId="0" applyFont="1" applyBorder="1" applyAlignment="1">
      <alignment horizontal="center"/>
    </xf>
    <xf numFmtId="0" fontId="2" fillId="4" borderId="0" xfId="0" applyFont="1" applyFill="1"/>
    <xf numFmtId="0" fontId="6" fillId="0" borderId="6" xfId="0" applyFont="1" applyBorder="1" applyAlignment="1">
      <alignment horizontal="left" vertical="center"/>
    </xf>
    <xf numFmtId="0" fontId="14" fillId="5" borderId="6" xfId="0" applyFont="1" applyFill="1" applyBorder="1" applyAlignment="1">
      <alignment horizontal="center" vertical="center" wrapText="1"/>
    </xf>
    <xf numFmtId="0" fontId="6" fillId="5" borderId="6" xfId="0" applyFont="1" applyFill="1" applyBorder="1" applyAlignment="1">
      <alignment vertical="center" wrapText="1"/>
    </xf>
    <xf numFmtId="0" fontId="1" fillId="5" borderId="6" xfId="0" applyFont="1" applyFill="1" applyBorder="1" applyAlignment="1">
      <alignment horizontal="center" vertical="center"/>
    </xf>
    <xf numFmtId="0" fontId="6" fillId="6" borderId="6" xfId="0" applyFont="1" applyFill="1" applyBorder="1" applyAlignment="1">
      <alignment wrapText="1"/>
    </xf>
    <xf numFmtId="2" fontId="0" fillId="6" borderId="6" xfId="0" applyNumberFormat="1" applyFill="1" applyBorder="1" applyAlignment="1">
      <alignment horizontal="center" vertical="center"/>
    </xf>
    <xf numFmtId="0" fontId="14" fillId="6" borderId="6" xfId="0" applyFont="1" applyFill="1" applyBorder="1" applyAlignment="1">
      <alignment horizontal="center" vertical="center" wrapText="1"/>
    </xf>
    <xf numFmtId="0" fontId="6" fillId="5" borderId="6" xfId="0" applyFont="1" applyFill="1" applyBorder="1" applyAlignment="1">
      <alignment wrapText="1"/>
    </xf>
    <xf numFmtId="0" fontId="0" fillId="5" borderId="6" xfId="0" applyFill="1" applyBorder="1" applyAlignment="1">
      <alignment vertical="center" wrapText="1"/>
    </xf>
    <xf numFmtId="0" fontId="0" fillId="6" borderId="6" xfId="0" applyFill="1" applyBorder="1" applyAlignment="1">
      <alignment wrapText="1"/>
    </xf>
    <xf numFmtId="2" fontId="1" fillId="6" borderId="6" xfId="0" applyNumberFormat="1" applyFont="1" applyFill="1" applyBorder="1" applyAlignment="1">
      <alignment horizontal="center" vertical="center"/>
    </xf>
    <xf numFmtId="0" fontId="0" fillId="6" borderId="6" xfId="0" applyFill="1" applyBorder="1" applyAlignment="1">
      <alignment horizontal="center" vertical="center" wrapText="1"/>
    </xf>
    <xf numFmtId="2" fontId="14" fillId="4" borderId="6" xfId="0" applyNumberFormat="1" applyFont="1" applyFill="1" applyBorder="1" applyAlignment="1">
      <alignment horizontal="center" vertical="center"/>
    </xf>
    <xf numFmtId="0" fontId="14" fillId="4" borderId="6" xfId="0" applyFont="1" applyFill="1" applyBorder="1" applyAlignment="1">
      <alignment horizontal="center" vertical="center"/>
    </xf>
    <xf numFmtId="0" fontId="14" fillId="0" borderId="6" xfId="0" applyFont="1" applyBorder="1" applyAlignment="1">
      <alignment horizontal="center" vertical="center" wrapText="1"/>
    </xf>
    <xf numFmtId="0" fontId="3" fillId="0" borderId="6" xfId="0" applyFont="1" applyFill="1" applyBorder="1" applyAlignment="1">
      <alignment horizontal="center" vertical="center"/>
    </xf>
    <xf numFmtId="0" fontId="0" fillId="5" borderId="6" xfId="0" applyFill="1" applyBorder="1" applyAlignment="1">
      <alignment wrapText="1"/>
    </xf>
    <xf numFmtId="0" fontId="16" fillId="0" borderId="6" xfId="0" applyFont="1" applyFill="1" applyBorder="1" applyAlignment="1">
      <alignment vertical="center" wrapText="1"/>
    </xf>
    <xf numFmtId="0" fontId="16" fillId="0" borderId="6" xfId="0" applyFont="1" applyFill="1" applyBorder="1" applyAlignment="1">
      <alignment horizontal="center" vertical="center" wrapText="1"/>
    </xf>
    <xf numFmtId="0" fontId="6" fillId="7" borderId="6" xfId="0" applyFont="1" applyFill="1" applyBorder="1" applyAlignment="1">
      <alignment horizontal="center" vertical="center"/>
    </xf>
    <xf numFmtId="0" fontId="6" fillId="7" borderId="6" xfId="0" applyFont="1" applyFill="1" applyBorder="1" applyAlignment="1">
      <alignment horizontal="left" vertical="center" wrapText="1"/>
    </xf>
    <xf numFmtId="0" fontId="14" fillId="7" borderId="6" xfId="0" applyFont="1" applyFill="1" applyBorder="1" applyAlignment="1">
      <alignment horizontal="center" vertical="center"/>
    </xf>
    <xf numFmtId="2" fontId="6" fillId="7" borderId="6" xfId="0" applyNumberFormat="1" applyFont="1" applyFill="1" applyBorder="1" applyAlignment="1">
      <alignment horizontal="center" vertical="center"/>
    </xf>
    <xf numFmtId="1" fontId="6" fillId="7" borderId="6" xfId="0" applyNumberFormat="1" applyFont="1" applyFill="1" applyBorder="1" applyAlignment="1">
      <alignment horizontal="center" vertical="center"/>
    </xf>
    <xf numFmtId="0" fontId="6" fillId="7" borderId="6" xfId="0" applyFont="1" applyFill="1" applyBorder="1" applyAlignment="1">
      <alignment horizontal="center" vertical="center" wrapText="1"/>
    </xf>
    <xf numFmtId="0" fontId="0" fillId="7" borderId="0" xfId="0" applyFill="1"/>
    <xf numFmtId="0" fontId="6" fillId="0" borderId="6" xfId="0" applyFont="1" applyFill="1" applyBorder="1" applyAlignment="1">
      <alignment vertical="center"/>
    </xf>
    <xf numFmtId="0" fontId="0" fillId="7" borderId="6" xfId="0" applyFill="1" applyBorder="1" applyAlignment="1">
      <alignment horizontal="center" vertical="center"/>
    </xf>
    <xf numFmtId="0" fontId="0" fillId="7" borderId="6" xfId="0" applyFill="1" applyBorder="1" applyAlignment="1">
      <alignment vertical="center" wrapText="1"/>
    </xf>
    <xf numFmtId="2" fontId="0" fillId="7" borderId="6" xfId="0" applyNumberFormat="1" applyFill="1" applyBorder="1" applyAlignment="1">
      <alignment horizontal="center" vertical="center"/>
    </xf>
    <xf numFmtId="0" fontId="0" fillId="7" borderId="6" xfId="0" applyFill="1" applyBorder="1" applyAlignment="1">
      <alignment horizontal="center" vertical="center" wrapText="1"/>
    </xf>
    <xf numFmtId="0" fontId="6" fillId="8" borderId="6" xfId="0" applyFont="1" applyFill="1" applyBorder="1" applyAlignment="1">
      <alignment horizontal="center" vertical="center"/>
    </xf>
    <xf numFmtId="0" fontId="6" fillId="8" borderId="6" xfId="0" applyFont="1" applyFill="1" applyBorder="1" applyAlignment="1">
      <alignment horizontal="left" vertical="center" wrapText="1"/>
    </xf>
    <xf numFmtId="0" fontId="14" fillId="8" borderId="6" xfId="0" applyFont="1" applyFill="1" applyBorder="1" applyAlignment="1">
      <alignment horizontal="center" vertical="center"/>
    </xf>
    <xf numFmtId="2" fontId="6" fillId="8" borderId="6" xfId="0" applyNumberFormat="1" applyFont="1" applyFill="1" applyBorder="1" applyAlignment="1">
      <alignment horizontal="center" vertical="center" wrapText="1"/>
    </xf>
    <xf numFmtId="2" fontId="6" fillId="8" borderId="6" xfId="0" applyNumberFormat="1" applyFont="1" applyFill="1" applyBorder="1" applyAlignment="1">
      <alignment horizontal="center" vertical="center"/>
    </xf>
    <xf numFmtId="1" fontId="6" fillId="8" borderId="6" xfId="0" applyNumberFormat="1" applyFont="1" applyFill="1" applyBorder="1" applyAlignment="1">
      <alignment horizontal="center" vertical="center"/>
    </xf>
    <xf numFmtId="0" fontId="6" fillId="8" borderId="6" xfId="0" applyFont="1" applyFill="1" applyBorder="1" applyAlignment="1">
      <alignment horizontal="center" vertical="center" wrapText="1"/>
    </xf>
    <xf numFmtId="0" fontId="6" fillId="8" borderId="6" xfId="0" applyFont="1" applyFill="1" applyBorder="1" applyAlignment="1">
      <alignment vertical="center"/>
    </xf>
    <xf numFmtId="0" fontId="0" fillId="8" borderId="6" xfId="0" applyFill="1" applyBorder="1" applyAlignment="1">
      <alignment horizontal="center" vertical="center"/>
    </xf>
    <xf numFmtId="0" fontId="0" fillId="8" borderId="6" xfId="0" applyFill="1" applyBorder="1" applyAlignment="1">
      <alignment wrapText="1"/>
    </xf>
    <xf numFmtId="2" fontId="0" fillId="8" borderId="6" xfId="0" applyNumberFormat="1" applyFill="1" applyBorder="1" applyAlignment="1">
      <alignment horizontal="center" vertical="center"/>
    </xf>
    <xf numFmtId="0" fontId="0" fillId="8" borderId="6" xfId="0" applyFill="1" applyBorder="1" applyAlignment="1">
      <alignment horizontal="center" vertical="center" wrapText="1"/>
    </xf>
    <xf numFmtId="0" fontId="0" fillId="9" borderId="6" xfId="0" applyFill="1" applyBorder="1" applyAlignment="1">
      <alignment horizontal="center" vertical="center"/>
    </xf>
    <xf numFmtId="0" fontId="0" fillId="9" borderId="6" xfId="0" applyFill="1" applyBorder="1" applyAlignment="1">
      <alignment wrapText="1"/>
    </xf>
    <xf numFmtId="2" fontId="1" fillId="9" borderId="6" xfId="0" applyNumberFormat="1" applyFont="1" applyFill="1" applyBorder="1" applyAlignment="1">
      <alignment horizontal="center" vertical="center"/>
    </xf>
    <xf numFmtId="2" fontId="0" fillId="9" borderId="6" xfId="0" applyNumberFormat="1" applyFill="1" applyBorder="1" applyAlignment="1">
      <alignment horizontal="center" vertical="center"/>
    </xf>
    <xf numFmtId="0" fontId="0" fillId="9" borderId="6" xfId="0" applyFill="1" applyBorder="1" applyAlignment="1">
      <alignment horizontal="center" vertical="center" wrapText="1"/>
    </xf>
    <xf numFmtId="0" fontId="6" fillId="9" borderId="6" xfId="0" applyFont="1" applyFill="1" applyBorder="1" applyAlignment="1">
      <alignment horizontal="center" vertical="center"/>
    </xf>
    <xf numFmtId="0" fontId="6" fillId="9" borderId="6" xfId="0" applyFont="1" applyFill="1" applyBorder="1" applyAlignment="1">
      <alignment horizontal="left" vertical="center" wrapText="1"/>
    </xf>
    <xf numFmtId="0" fontId="14" fillId="9" borderId="6" xfId="0" applyFont="1" applyFill="1" applyBorder="1" applyAlignment="1">
      <alignment horizontal="center" vertical="center"/>
    </xf>
    <xf numFmtId="2" fontId="6" fillId="9" borderId="6" xfId="0" applyNumberFormat="1" applyFont="1" applyFill="1" applyBorder="1" applyAlignment="1">
      <alignment horizontal="center" vertical="center" wrapText="1"/>
    </xf>
    <xf numFmtId="2" fontId="6" fillId="9" borderId="6" xfId="0" applyNumberFormat="1" applyFont="1" applyFill="1" applyBorder="1" applyAlignment="1">
      <alignment horizontal="center" vertical="center"/>
    </xf>
    <xf numFmtId="1" fontId="6" fillId="9" borderId="6" xfId="0" applyNumberFormat="1" applyFont="1" applyFill="1" applyBorder="1" applyAlignment="1">
      <alignment horizontal="center" vertical="center"/>
    </xf>
    <xf numFmtId="0" fontId="6" fillId="9" borderId="6"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7" fillId="9" borderId="6" xfId="0" applyFont="1" applyFill="1" applyBorder="1" applyAlignment="1">
      <alignment horizontal="center" vertical="center" wrapText="1"/>
    </xf>
    <xf numFmtId="2" fontId="0" fillId="0" borderId="1" xfId="0" applyNumberFormat="1" applyBorder="1" applyAlignment="1">
      <alignment horizontal="center" vertical="center"/>
    </xf>
    <xf numFmtId="2" fontId="0" fillId="5"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0" fontId="0" fillId="10" borderId="6" xfId="0" applyFill="1" applyBorder="1" applyAlignment="1">
      <alignment horizontal="center" vertical="center"/>
    </xf>
    <xf numFmtId="0" fontId="0" fillId="10" borderId="6" xfId="0" applyFill="1" applyBorder="1" applyAlignment="1">
      <alignment vertical="center" wrapText="1"/>
    </xf>
    <xf numFmtId="2" fontId="1" fillId="10" borderId="6" xfId="0" applyNumberFormat="1" applyFont="1" applyFill="1" applyBorder="1" applyAlignment="1">
      <alignment horizontal="center" vertical="center"/>
    </xf>
    <xf numFmtId="2" fontId="0" fillId="10" borderId="6" xfId="0" applyNumberFormat="1" applyFill="1" applyBorder="1" applyAlignment="1">
      <alignment horizontal="center" vertical="center"/>
    </xf>
    <xf numFmtId="0" fontId="0" fillId="10" borderId="6" xfId="0" applyFill="1" applyBorder="1" applyAlignment="1">
      <alignment horizontal="center" vertical="center" wrapText="1"/>
    </xf>
    <xf numFmtId="0" fontId="0" fillId="10" borderId="6" xfId="0" applyFill="1" applyBorder="1" applyAlignment="1">
      <alignment wrapText="1"/>
    </xf>
    <xf numFmtId="0" fontId="0" fillId="0" borderId="6" xfId="0" applyFont="1" applyFill="1" applyBorder="1" applyAlignment="1">
      <alignment horizontal="center" vertical="center"/>
    </xf>
    <xf numFmtId="0" fontId="0" fillId="10" borderId="6" xfId="0" applyFont="1" applyFill="1" applyBorder="1" applyAlignment="1">
      <alignment wrapText="1"/>
    </xf>
    <xf numFmtId="0" fontId="0" fillId="10" borderId="6" xfId="0" applyFont="1" applyFill="1" applyBorder="1" applyAlignment="1">
      <alignment horizontal="center" vertical="center"/>
    </xf>
    <xf numFmtId="0" fontId="0" fillId="10" borderId="6" xfId="0" applyFont="1" applyFill="1" applyBorder="1" applyAlignment="1">
      <alignment vertical="center" wrapText="1"/>
    </xf>
    <xf numFmtId="2" fontId="0" fillId="10" borderId="6" xfId="0" applyNumberFormat="1" applyFont="1" applyFill="1" applyBorder="1" applyAlignment="1">
      <alignment horizontal="center" vertical="center"/>
    </xf>
    <xf numFmtId="0" fontId="0" fillId="10" borderId="6" xfId="0" applyFont="1" applyFill="1" applyBorder="1" applyAlignment="1">
      <alignment horizontal="center" vertical="center" wrapText="1"/>
    </xf>
    <xf numFmtId="2" fontId="0" fillId="10" borderId="1" xfId="0" applyNumberFormat="1" applyFill="1" applyBorder="1" applyAlignment="1">
      <alignment horizontal="center" vertical="center"/>
    </xf>
    <xf numFmtId="0" fontId="6" fillId="10" borderId="6" xfId="0" applyFont="1" applyFill="1" applyBorder="1" applyAlignment="1">
      <alignment horizontal="center" vertical="center"/>
    </xf>
    <xf numFmtId="0" fontId="11" fillId="10" borderId="0" xfId="0" applyFont="1" applyFill="1" applyAlignment="1">
      <alignment vertical="center" wrapText="1"/>
    </xf>
    <xf numFmtId="2" fontId="6" fillId="10" borderId="6" xfId="0" applyNumberFormat="1" applyFont="1" applyFill="1" applyBorder="1" applyAlignment="1">
      <alignment horizontal="center" vertical="center"/>
    </xf>
    <xf numFmtId="0" fontId="0" fillId="0" borderId="0" xfId="0" applyFont="1"/>
    <xf numFmtId="0" fontId="1" fillId="0" borderId="0" xfId="0" applyFont="1"/>
    <xf numFmtId="2" fontId="13" fillId="0" borderId="6"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3" fillId="0" borderId="6" xfId="0" applyFont="1" applyFill="1" applyBorder="1" applyAlignment="1">
      <alignment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wrapText="1"/>
    </xf>
    <xf numFmtId="0" fontId="13" fillId="0" borderId="6" xfId="0" applyFont="1" applyFill="1" applyBorder="1" applyAlignment="1">
      <alignment horizontal="left" vertical="center" wrapText="1"/>
    </xf>
    <xf numFmtId="0" fontId="21" fillId="0" borderId="6" xfId="0" applyFont="1" applyFill="1" applyBorder="1" applyAlignment="1">
      <alignment horizontal="center" vertical="center"/>
    </xf>
    <xf numFmtId="1" fontId="13" fillId="0" borderId="6" xfId="0" applyNumberFormat="1" applyFont="1" applyFill="1" applyBorder="1" applyAlignment="1">
      <alignment horizontal="center" vertical="center"/>
    </xf>
    <xf numFmtId="2" fontId="21" fillId="0" borderId="6" xfId="0" applyNumberFormat="1" applyFont="1" applyFill="1" applyBorder="1" applyAlignment="1">
      <alignment horizontal="center" vertical="center"/>
    </xf>
    <xf numFmtId="2" fontId="0" fillId="0" borderId="0" xfId="0" applyNumberFormat="1" applyFont="1"/>
    <xf numFmtId="0" fontId="2" fillId="2" borderId="6" xfId="0" applyFont="1" applyFill="1" applyBorder="1" applyAlignment="1">
      <alignment horizontal="center" vertical="center" wrapText="1"/>
    </xf>
    <xf numFmtId="0" fontId="1" fillId="0" borderId="6" xfId="0" applyFont="1" applyBorder="1" applyAlignment="1">
      <alignment wrapText="1"/>
    </xf>
    <xf numFmtId="0" fontId="1" fillId="0" borderId="6" xfId="0" applyFont="1" applyBorder="1"/>
    <xf numFmtId="0" fontId="0" fillId="0" borderId="6" xfId="0" applyFont="1" applyBorder="1" applyAlignment="1">
      <alignment vertical="center" wrapText="1"/>
    </xf>
    <xf numFmtId="0" fontId="13" fillId="0" borderId="6" xfId="0" applyFont="1" applyBorder="1" applyAlignment="1">
      <alignment vertical="center" wrapText="1"/>
    </xf>
    <xf numFmtId="0" fontId="0" fillId="0" borderId="6" xfId="0" applyFont="1" applyBorder="1"/>
    <xf numFmtId="0" fontId="0" fillId="0" borderId="6" xfId="0" applyFont="1" applyFill="1" applyBorder="1"/>
    <xf numFmtId="2" fontId="0" fillId="0" borderId="6" xfId="0" applyNumberFormat="1" applyFont="1" applyBorder="1"/>
    <xf numFmtId="9" fontId="0" fillId="0" borderId="6" xfId="0" applyNumberFormat="1" applyFont="1" applyBorder="1" applyAlignment="1">
      <alignment horizontal="center"/>
    </xf>
    <xf numFmtId="0" fontId="0" fillId="0" borderId="6" xfId="0" applyFont="1" applyBorder="1" applyAlignment="1">
      <alignment horizontal="center" vertical="center"/>
    </xf>
    <xf numFmtId="1" fontId="0" fillId="0" borderId="0" xfId="0" applyNumberFormat="1" applyFont="1"/>
    <xf numFmtId="1" fontId="21" fillId="0" borderId="6" xfId="0" applyNumberFormat="1" applyFont="1" applyFill="1" applyBorder="1" applyAlignment="1">
      <alignment horizontal="center" vertical="center"/>
    </xf>
    <xf numFmtId="1" fontId="0" fillId="0" borderId="6" xfId="0" applyNumberFormat="1" applyFont="1" applyBorder="1" applyAlignment="1">
      <alignment horizontal="center" vertical="center"/>
    </xf>
    <xf numFmtId="0" fontId="0" fillId="0" borderId="0" xfId="0"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wrapText="1"/>
    </xf>
    <xf numFmtId="0" fontId="6" fillId="0" borderId="6" xfId="0" applyFont="1" applyBorder="1" applyAlignment="1">
      <alignment horizont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3" borderId="6" xfId="0" applyFont="1" applyFill="1" applyBorder="1" applyAlignment="1">
      <alignment horizontal="center" vertical="center" wrapText="1"/>
    </xf>
    <xf numFmtId="2" fontId="2" fillId="3" borderId="6"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2" fontId="2" fillId="3" borderId="5" xfId="0" applyNumberFormat="1"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2" fillId="2" borderId="6" xfId="0"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4" fillId="4" borderId="2" xfId="0" applyFont="1" applyFill="1" applyBorder="1" applyAlignment="1">
      <alignment horizontal="right" vertical="center"/>
    </xf>
    <xf numFmtId="0" fontId="14" fillId="4" borderId="3" xfId="0" applyFont="1" applyFill="1" applyBorder="1" applyAlignment="1">
      <alignment horizontal="right" vertical="center"/>
    </xf>
    <xf numFmtId="0" fontId="14" fillId="4" borderId="4" xfId="0" applyFont="1" applyFill="1" applyBorder="1" applyAlignment="1">
      <alignment horizontal="right" vertical="center"/>
    </xf>
    <xf numFmtId="0" fontId="21" fillId="0" borderId="6" xfId="0" applyFont="1" applyFill="1" applyBorder="1" applyAlignment="1">
      <alignment horizontal="right" vertical="center"/>
    </xf>
    <xf numFmtId="1" fontId="2" fillId="2" borderId="1"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23" fillId="0" borderId="0" xfId="0" applyFont="1" applyBorder="1" applyAlignment="1">
      <alignment horizontal="center"/>
    </xf>
    <xf numFmtId="0" fontId="2" fillId="0" borderId="0" xfId="0" applyFont="1" applyAlignment="1">
      <alignment horizontal="left" vertical="center" wrapText="1"/>
    </xf>
    <xf numFmtId="0" fontId="3" fillId="0" borderId="6" xfId="0" applyFont="1" applyBorder="1" applyAlignment="1">
      <alignment horizontal="center" vertical="center"/>
    </xf>
    <xf numFmtId="0" fontId="20" fillId="0" borderId="6" xfId="0" applyFont="1" applyFill="1" applyBorder="1" applyAlignment="1">
      <alignment horizontal="left" vertical="center" wrapText="1"/>
    </xf>
  </cellXfs>
  <cellStyles count="1">
    <cellStyle name="Normalny" xfId="0" builtinId="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7"/>
  <sheetViews>
    <sheetView workbookViewId="0">
      <selection activeCell="W5" sqref="W5"/>
    </sheetView>
  </sheetViews>
  <sheetFormatPr defaultRowHeight="15" x14ac:dyDescent="0.25"/>
  <cols>
    <col min="1" max="1" width="5.140625" customWidth="1"/>
    <col min="2" max="2" width="11.140625" bestFit="1" customWidth="1"/>
    <col min="3" max="3" width="53.140625" customWidth="1"/>
    <col min="4" max="4" width="10.140625" customWidth="1"/>
    <col min="5" max="5" width="14.85546875" customWidth="1"/>
    <col min="6" max="7" width="0" hidden="1" customWidth="1"/>
    <col min="8" max="8" width="8.85546875" customWidth="1"/>
    <col min="9" max="9" width="12.5703125" customWidth="1"/>
    <col min="10" max="10" width="13.5703125" customWidth="1"/>
    <col min="11" max="11" width="6.28515625" customWidth="1"/>
    <col min="12" max="12" width="10.140625" customWidth="1"/>
    <col min="13" max="13" width="9.140625" customWidth="1"/>
    <col min="14" max="14" width="14.5703125" customWidth="1"/>
    <col min="15" max="15" width="10.42578125" hidden="1" customWidth="1"/>
    <col min="16" max="17" width="0" hidden="1" customWidth="1"/>
    <col min="18" max="20" width="9.140625" style="113"/>
  </cols>
  <sheetData>
    <row r="1" spans="1:20" x14ac:dyDescent="0.25">
      <c r="A1" s="258" t="s">
        <v>0</v>
      </c>
      <c r="B1" s="258" t="s">
        <v>1</v>
      </c>
      <c r="C1" s="258" t="s">
        <v>2</v>
      </c>
      <c r="D1" s="258" t="s">
        <v>3</v>
      </c>
      <c r="E1" s="258" t="s">
        <v>4</v>
      </c>
      <c r="F1" s="258" t="s">
        <v>5</v>
      </c>
      <c r="G1" s="258" t="s">
        <v>6</v>
      </c>
      <c r="H1" s="258" t="s">
        <v>7</v>
      </c>
      <c r="I1" s="251" t="s">
        <v>8</v>
      </c>
      <c r="J1" s="251" t="s">
        <v>9</v>
      </c>
      <c r="K1" s="258" t="s">
        <v>10</v>
      </c>
      <c r="L1" s="251" t="s">
        <v>11</v>
      </c>
      <c r="M1" s="251" t="s">
        <v>12</v>
      </c>
      <c r="N1" s="258" t="s">
        <v>13</v>
      </c>
      <c r="O1" s="260" t="s">
        <v>14</v>
      </c>
      <c r="P1" s="261"/>
      <c r="Q1" s="262"/>
      <c r="R1" s="235" t="s">
        <v>15</v>
      </c>
      <c r="S1" s="236"/>
      <c r="T1" s="237"/>
    </row>
    <row r="2" spans="1:20" ht="30" x14ac:dyDescent="0.25">
      <c r="A2" s="259"/>
      <c r="B2" s="259"/>
      <c r="C2" s="259"/>
      <c r="D2" s="259"/>
      <c r="E2" s="259"/>
      <c r="F2" s="259"/>
      <c r="G2" s="259"/>
      <c r="H2" s="259"/>
      <c r="I2" s="252"/>
      <c r="J2" s="252"/>
      <c r="K2" s="259"/>
      <c r="L2" s="252"/>
      <c r="M2" s="252"/>
      <c r="N2" s="259"/>
      <c r="O2" s="67" t="s">
        <v>16</v>
      </c>
      <c r="P2" s="67" t="s">
        <v>17</v>
      </c>
      <c r="Q2" s="67" t="s">
        <v>18</v>
      </c>
      <c r="R2" s="72" t="s">
        <v>16</v>
      </c>
      <c r="S2" s="72" t="s">
        <v>17</v>
      </c>
      <c r="T2" s="72" t="s">
        <v>18</v>
      </c>
    </row>
    <row r="3" spans="1:20" ht="18.75" x14ac:dyDescent="0.3">
      <c r="A3" s="253" t="s">
        <v>19</v>
      </c>
      <c r="B3" s="254"/>
      <c r="C3" s="254"/>
      <c r="D3" s="254"/>
      <c r="E3" s="254"/>
      <c r="F3" s="254"/>
      <c r="G3" s="254"/>
      <c r="H3" s="254"/>
      <c r="I3" s="254"/>
      <c r="J3" s="254"/>
      <c r="K3" s="254"/>
      <c r="L3" s="254"/>
      <c r="M3" s="254"/>
      <c r="N3" s="254"/>
      <c r="O3" s="254"/>
      <c r="P3" s="254"/>
      <c r="Q3" s="254"/>
      <c r="R3" s="254"/>
      <c r="S3" s="254"/>
      <c r="T3" s="255"/>
    </row>
    <row r="4" spans="1:20" ht="45" x14ac:dyDescent="0.25">
      <c r="A4" s="183">
        <v>1</v>
      </c>
      <c r="B4" s="183" t="s">
        <v>144</v>
      </c>
      <c r="C4" s="184" t="s">
        <v>1211</v>
      </c>
      <c r="D4" s="183" t="s">
        <v>113</v>
      </c>
      <c r="E4" s="183" t="s">
        <v>1212</v>
      </c>
      <c r="F4" s="3" t="s">
        <v>24</v>
      </c>
      <c r="G4" s="3" t="s">
        <v>24</v>
      </c>
      <c r="H4" s="183">
        <f t="shared" ref="H4:H67" si="0">O4+P4+Q4</f>
        <v>20</v>
      </c>
      <c r="I4" s="185">
        <v>61</v>
      </c>
      <c r="J4" s="186">
        <f t="shared" ref="J4:J67" si="1">H4*I4</f>
        <v>1220</v>
      </c>
      <c r="K4" s="183">
        <v>23</v>
      </c>
      <c r="L4" s="186">
        <f t="shared" ref="L4:L67" si="2">J4*1.23</f>
        <v>1500.6</v>
      </c>
      <c r="M4" s="186">
        <f t="shared" ref="M4:M67" si="3">J4/4.2693</f>
        <v>285.76</v>
      </c>
      <c r="N4" s="187" t="s">
        <v>29</v>
      </c>
      <c r="O4" s="3">
        <v>20</v>
      </c>
      <c r="P4" s="3"/>
      <c r="Q4" s="3"/>
      <c r="R4" s="183">
        <v>0</v>
      </c>
      <c r="S4" s="183">
        <v>0</v>
      </c>
      <c r="T4" s="183"/>
    </row>
    <row r="5" spans="1:20" ht="45" x14ac:dyDescent="0.25">
      <c r="A5" s="183">
        <v>2</v>
      </c>
      <c r="B5" s="183" t="s">
        <v>144</v>
      </c>
      <c r="C5" s="184" t="s">
        <v>1213</v>
      </c>
      <c r="D5" s="183" t="s">
        <v>321</v>
      </c>
      <c r="E5" s="183" t="s">
        <v>1214</v>
      </c>
      <c r="F5" s="3" t="s">
        <v>24</v>
      </c>
      <c r="G5" s="3" t="s">
        <v>24</v>
      </c>
      <c r="H5" s="183">
        <f t="shared" si="0"/>
        <v>60</v>
      </c>
      <c r="I5" s="185">
        <v>59</v>
      </c>
      <c r="J5" s="186">
        <f t="shared" si="1"/>
        <v>3540</v>
      </c>
      <c r="K5" s="183">
        <v>23</v>
      </c>
      <c r="L5" s="186">
        <f t="shared" si="2"/>
        <v>4354.2</v>
      </c>
      <c r="M5" s="186">
        <f t="shared" si="3"/>
        <v>829.18</v>
      </c>
      <c r="N5" s="187" t="s">
        <v>29</v>
      </c>
      <c r="O5" s="3">
        <v>60</v>
      </c>
      <c r="P5" s="3"/>
      <c r="Q5" s="3"/>
      <c r="R5" s="183">
        <v>0</v>
      </c>
      <c r="S5" s="183">
        <v>0</v>
      </c>
      <c r="T5" s="183"/>
    </row>
    <row r="6" spans="1:20" ht="45" x14ac:dyDescent="0.25">
      <c r="A6" s="183">
        <v>3</v>
      </c>
      <c r="B6" s="183" t="s">
        <v>144</v>
      </c>
      <c r="C6" s="184" t="s">
        <v>1215</v>
      </c>
      <c r="D6" s="183" t="s">
        <v>321</v>
      </c>
      <c r="E6" s="183" t="s">
        <v>1216</v>
      </c>
      <c r="F6" s="3" t="s">
        <v>24</v>
      </c>
      <c r="G6" s="3" t="s">
        <v>24</v>
      </c>
      <c r="H6" s="183">
        <f t="shared" si="0"/>
        <v>30</v>
      </c>
      <c r="I6" s="185">
        <v>58</v>
      </c>
      <c r="J6" s="186">
        <f t="shared" si="1"/>
        <v>1740</v>
      </c>
      <c r="K6" s="183">
        <v>23</v>
      </c>
      <c r="L6" s="186">
        <f t="shared" si="2"/>
        <v>2140.1999999999998</v>
      </c>
      <c r="M6" s="186">
        <f t="shared" si="3"/>
        <v>407.56</v>
      </c>
      <c r="N6" s="187" t="s">
        <v>29</v>
      </c>
      <c r="O6" s="3">
        <v>30</v>
      </c>
      <c r="P6" s="3"/>
      <c r="Q6" s="3"/>
      <c r="R6" s="183">
        <v>0</v>
      </c>
      <c r="S6" s="183">
        <v>0</v>
      </c>
      <c r="T6" s="183"/>
    </row>
    <row r="7" spans="1:20" ht="45" x14ac:dyDescent="0.25">
      <c r="A7" s="3">
        <v>4</v>
      </c>
      <c r="B7" s="4" t="s">
        <v>20</v>
      </c>
      <c r="C7" s="5" t="s">
        <v>21</v>
      </c>
      <c r="D7" s="4" t="s">
        <v>22</v>
      </c>
      <c r="E7" s="4" t="s">
        <v>23</v>
      </c>
      <c r="F7" s="4" t="s">
        <v>24</v>
      </c>
      <c r="G7" s="4" t="s">
        <v>24</v>
      </c>
      <c r="H7" s="3">
        <f t="shared" si="0"/>
        <v>30</v>
      </c>
      <c r="I7" s="6">
        <v>10.5</v>
      </c>
      <c r="J7" s="6">
        <f t="shared" si="1"/>
        <v>315</v>
      </c>
      <c r="K7" s="4">
        <v>23</v>
      </c>
      <c r="L7" s="6">
        <f t="shared" si="2"/>
        <v>387.45</v>
      </c>
      <c r="M7" s="6">
        <f t="shared" si="3"/>
        <v>73.78</v>
      </c>
      <c r="N7" s="7" t="s">
        <v>29</v>
      </c>
      <c r="O7" s="4">
        <v>30</v>
      </c>
      <c r="P7" s="4"/>
      <c r="Q7" s="4"/>
      <c r="R7" s="8">
        <v>0</v>
      </c>
      <c r="S7" s="8">
        <v>0</v>
      </c>
      <c r="T7" s="8">
        <v>5</v>
      </c>
    </row>
    <row r="8" spans="1:20" ht="45" x14ac:dyDescent="0.25">
      <c r="A8" s="183">
        <v>5</v>
      </c>
      <c r="B8" s="183" t="s">
        <v>1217</v>
      </c>
      <c r="C8" s="184" t="s">
        <v>1218</v>
      </c>
      <c r="D8" s="183" t="s">
        <v>69</v>
      </c>
      <c r="E8" s="183" t="s">
        <v>1219</v>
      </c>
      <c r="F8" s="4" t="s">
        <v>24</v>
      </c>
      <c r="G8" s="4" t="s">
        <v>24</v>
      </c>
      <c r="H8" s="183">
        <f t="shared" si="0"/>
        <v>200</v>
      </c>
      <c r="I8" s="185">
        <v>2.4</v>
      </c>
      <c r="J8" s="186">
        <f t="shared" si="1"/>
        <v>480</v>
      </c>
      <c r="K8" s="183">
        <v>23</v>
      </c>
      <c r="L8" s="186">
        <f t="shared" si="2"/>
        <v>590.4</v>
      </c>
      <c r="M8" s="186">
        <f t="shared" si="3"/>
        <v>112.43</v>
      </c>
      <c r="N8" s="187" t="s">
        <v>29</v>
      </c>
      <c r="O8" s="4">
        <v>200</v>
      </c>
      <c r="P8" s="4"/>
      <c r="Q8" s="4"/>
      <c r="R8" s="183">
        <v>0</v>
      </c>
      <c r="S8" s="183">
        <v>0</v>
      </c>
      <c r="T8" s="183"/>
    </row>
    <row r="9" spans="1:20" ht="60" x14ac:dyDescent="0.25">
      <c r="A9" s="3">
        <v>6</v>
      </c>
      <c r="B9" s="4" t="s">
        <v>26</v>
      </c>
      <c r="C9" s="9" t="s">
        <v>27</v>
      </c>
      <c r="D9" s="4" t="s">
        <v>28</v>
      </c>
      <c r="E9" s="4"/>
      <c r="F9" s="4"/>
      <c r="G9" s="4"/>
      <c r="H9" s="3">
        <f t="shared" si="0"/>
        <v>50</v>
      </c>
      <c r="I9" s="6">
        <v>2.68</v>
      </c>
      <c r="J9" s="6">
        <f t="shared" si="1"/>
        <v>134</v>
      </c>
      <c r="K9" s="4">
        <v>23</v>
      </c>
      <c r="L9" s="6">
        <f t="shared" si="2"/>
        <v>164.82</v>
      </c>
      <c r="M9" s="6">
        <f t="shared" si="3"/>
        <v>31.39</v>
      </c>
      <c r="N9" s="7" t="s">
        <v>29</v>
      </c>
      <c r="O9" s="4">
        <v>50</v>
      </c>
      <c r="P9" s="4"/>
      <c r="Q9" s="4"/>
      <c r="R9" s="8">
        <v>6</v>
      </c>
      <c r="S9" s="8">
        <v>0</v>
      </c>
      <c r="T9" s="8"/>
    </row>
    <row r="10" spans="1:20" ht="45" x14ac:dyDescent="0.25">
      <c r="A10" s="3">
        <v>7</v>
      </c>
      <c r="B10" s="4" t="s">
        <v>26</v>
      </c>
      <c r="C10" s="5" t="s">
        <v>30</v>
      </c>
      <c r="D10" s="4" t="s">
        <v>28</v>
      </c>
      <c r="E10" s="4" t="s">
        <v>31</v>
      </c>
      <c r="F10" s="4" t="s">
        <v>24</v>
      </c>
      <c r="G10" s="4" t="s">
        <v>24</v>
      </c>
      <c r="H10" s="3">
        <f t="shared" si="0"/>
        <v>10</v>
      </c>
      <c r="I10" s="10">
        <v>1.18</v>
      </c>
      <c r="J10" s="6">
        <f t="shared" si="1"/>
        <v>11.8</v>
      </c>
      <c r="K10" s="4">
        <v>23</v>
      </c>
      <c r="L10" s="6">
        <f t="shared" si="2"/>
        <v>14.51</v>
      </c>
      <c r="M10" s="6">
        <f t="shared" si="3"/>
        <v>2.76</v>
      </c>
      <c r="N10" s="7" t="s">
        <v>29</v>
      </c>
      <c r="O10" s="4">
        <v>10</v>
      </c>
      <c r="P10" s="4"/>
      <c r="Q10" s="4"/>
      <c r="R10" s="8">
        <v>5</v>
      </c>
      <c r="S10" s="8">
        <v>0</v>
      </c>
      <c r="T10" s="8"/>
    </row>
    <row r="11" spans="1:20" ht="45" x14ac:dyDescent="0.25">
      <c r="A11" s="3">
        <v>8</v>
      </c>
      <c r="B11" s="4" t="s">
        <v>26</v>
      </c>
      <c r="C11" s="5" t="s">
        <v>32</v>
      </c>
      <c r="D11" s="4" t="s">
        <v>28</v>
      </c>
      <c r="E11" s="4" t="s">
        <v>33</v>
      </c>
      <c r="F11" s="4" t="s">
        <v>24</v>
      </c>
      <c r="G11" s="4" t="s">
        <v>24</v>
      </c>
      <c r="H11" s="3">
        <f t="shared" si="0"/>
        <v>10</v>
      </c>
      <c r="I11" s="10">
        <v>1.18</v>
      </c>
      <c r="J11" s="6">
        <f t="shared" si="1"/>
        <v>11.8</v>
      </c>
      <c r="K11" s="4">
        <v>23</v>
      </c>
      <c r="L11" s="6">
        <f t="shared" si="2"/>
        <v>14.51</v>
      </c>
      <c r="M11" s="6">
        <f t="shared" si="3"/>
        <v>2.76</v>
      </c>
      <c r="N11" s="7" t="s">
        <v>29</v>
      </c>
      <c r="O11" s="4">
        <v>10</v>
      </c>
      <c r="P11" s="4"/>
      <c r="Q11" s="4"/>
      <c r="R11" s="8">
        <v>5</v>
      </c>
      <c r="S11" s="8">
        <v>0</v>
      </c>
      <c r="T11" s="8"/>
    </row>
    <row r="12" spans="1:20" ht="45" x14ac:dyDescent="0.25">
      <c r="A12" s="3">
        <v>9</v>
      </c>
      <c r="B12" s="4" t="s">
        <v>26</v>
      </c>
      <c r="C12" s="5" t="s">
        <v>34</v>
      </c>
      <c r="D12" s="4" t="s">
        <v>28</v>
      </c>
      <c r="E12" s="4" t="s">
        <v>35</v>
      </c>
      <c r="F12" s="4" t="s">
        <v>24</v>
      </c>
      <c r="G12" s="4" t="s">
        <v>24</v>
      </c>
      <c r="H12" s="3">
        <f t="shared" si="0"/>
        <v>15</v>
      </c>
      <c r="I12" s="10">
        <v>2.35</v>
      </c>
      <c r="J12" s="6">
        <f t="shared" si="1"/>
        <v>35.25</v>
      </c>
      <c r="K12" s="4">
        <v>23</v>
      </c>
      <c r="L12" s="6">
        <f t="shared" si="2"/>
        <v>43.36</v>
      </c>
      <c r="M12" s="6">
        <f t="shared" si="3"/>
        <v>8.26</v>
      </c>
      <c r="N12" s="7" t="s">
        <v>29</v>
      </c>
      <c r="O12" s="4">
        <v>5</v>
      </c>
      <c r="P12" s="4">
        <v>10</v>
      </c>
      <c r="Q12" s="4"/>
      <c r="R12" s="8">
        <v>5</v>
      </c>
      <c r="S12" s="8">
        <v>0</v>
      </c>
      <c r="T12" s="8"/>
    </row>
    <row r="13" spans="1:20" ht="45" x14ac:dyDescent="0.25">
      <c r="A13" s="3">
        <v>10</v>
      </c>
      <c r="B13" s="4" t="s">
        <v>26</v>
      </c>
      <c r="C13" s="5" t="s">
        <v>36</v>
      </c>
      <c r="D13" s="4" t="s">
        <v>28</v>
      </c>
      <c r="E13" s="4" t="s">
        <v>37</v>
      </c>
      <c r="F13" s="4" t="s">
        <v>24</v>
      </c>
      <c r="G13" s="4" t="s">
        <v>24</v>
      </c>
      <c r="H13" s="3">
        <f t="shared" si="0"/>
        <v>15</v>
      </c>
      <c r="I13" s="10">
        <v>2.35</v>
      </c>
      <c r="J13" s="6">
        <f t="shared" si="1"/>
        <v>35.25</v>
      </c>
      <c r="K13" s="4">
        <v>23</v>
      </c>
      <c r="L13" s="6">
        <f t="shared" si="2"/>
        <v>43.36</v>
      </c>
      <c r="M13" s="6">
        <f t="shared" si="3"/>
        <v>8.26</v>
      </c>
      <c r="N13" s="7" t="s">
        <v>29</v>
      </c>
      <c r="O13" s="4">
        <v>5</v>
      </c>
      <c r="P13" s="4">
        <v>10</v>
      </c>
      <c r="Q13" s="4"/>
      <c r="R13" s="8">
        <v>5</v>
      </c>
      <c r="S13" s="8">
        <v>0</v>
      </c>
      <c r="T13" s="8"/>
    </row>
    <row r="14" spans="1:20" ht="45" x14ac:dyDescent="0.25">
      <c r="A14" s="8">
        <v>11</v>
      </c>
      <c r="B14" s="8" t="s">
        <v>26</v>
      </c>
      <c r="C14" s="11" t="s">
        <v>38</v>
      </c>
      <c r="D14" s="8" t="s">
        <v>28</v>
      </c>
      <c r="E14" s="8" t="s">
        <v>39</v>
      </c>
      <c r="F14" s="8" t="s">
        <v>24</v>
      </c>
      <c r="G14" s="8" t="s">
        <v>24</v>
      </c>
      <c r="H14" s="8">
        <f t="shared" si="0"/>
        <v>7</v>
      </c>
      <c r="I14" s="12">
        <v>2.35</v>
      </c>
      <c r="J14" s="17">
        <f t="shared" si="1"/>
        <v>16.45</v>
      </c>
      <c r="K14" s="8">
        <v>23</v>
      </c>
      <c r="L14" s="17">
        <f t="shared" si="2"/>
        <v>20.23</v>
      </c>
      <c r="M14" s="17">
        <f t="shared" si="3"/>
        <v>3.85</v>
      </c>
      <c r="N14" s="13" t="s">
        <v>29</v>
      </c>
      <c r="O14" s="8">
        <v>7</v>
      </c>
      <c r="P14" s="8"/>
      <c r="Q14" s="8"/>
      <c r="R14" s="8">
        <v>5</v>
      </c>
      <c r="S14" s="8">
        <v>0</v>
      </c>
      <c r="T14" s="8"/>
    </row>
    <row r="15" spans="1:20" ht="45" x14ac:dyDescent="0.25">
      <c r="A15" s="3">
        <v>12</v>
      </c>
      <c r="B15" s="3" t="s">
        <v>40</v>
      </c>
      <c r="C15" s="14" t="s">
        <v>41</v>
      </c>
      <c r="D15" s="3" t="s">
        <v>28</v>
      </c>
      <c r="E15" s="3" t="s">
        <v>42</v>
      </c>
      <c r="F15" s="3" t="s">
        <v>24</v>
      </c>
      <c r="G15" s="3" t="s">
        <v>24</v>
      </c>
      <c r="H15" s="3">
        <f t="shared" si="0"/>
        <v>100</v>
      </c>
      <c r="I15" s="10">
        <v>1.3</v>
      </c>
      <c r="J15" s="6">
        <f t="shared" si="1"/>
        <v>130</v>
      </c>
      <c r="K15" s="3">
        <v>23</v>
      </c>
      <c r="L15" s="6">
        <f t="shared" si="2"/>
        <v>159.9</v>
      </c>
      <c r="M15" s="6">
        <f t="shared" si="3"/>
        <v>30.45</v>
      </c>
      <c r="N15" s="15" t="s">
        <v>29</v>
      </c>
      <c r="O15" s="3">
        <v>100</v>
      </c>
      <c r="P15" s="3"/>
      <c r="Q15" s="3"/>
      <c r="R15" s="8">
        <v>150</v>
      </c>
      <c r="S15" s="8">
        <v>0</v>
      </c>
      <c r="T15" s="8"/>
    </row>
    <row r="16" spans="1:20" ht="45" x14ac:dyDescent="0.25">
      <c r="A16" s="3">
        <v>13</v>
      </c>
      <c r="B16" s="3" t="s">
        <v>40</v>
      </c>
      <c r="C16" s="14" t="s">
        <v>43</v>
      </c>
      <c r="D16" s="3" t="s">
        <v>28</v>
      </c>
      <c r="E16" s="3"/>
      <c r="F16" s="3" t="s">
        <v>24</v>
      </c>
      <c r="G16" s="3" t="s">
        <v>24</v>
      </c>
      <c r="H16" s="3">
        <f t="shared" si="0"/>
        <v>50</v>
      </c>
      <c r="I16" s="10">
        <v>2.5</v>
      </c>
      <c r="J16" s="6">
        <f t="shared" si="1"/>
        <v>125</v>
      </c>
      <c r="K16" s="3">
        <v>23</v>
      </c>
      <c r="L16" s="6">
        <f t="shared" si="2"/>
        <v>153.75</v>
      </c>
      <c r="M16" s="6">
        <f t="shared" si="3"/>
        <v>29.28</v>
      </c>
      <c r="N16" s="15" t="s">
        <v>29</v>
      </c>
      <c r="O16" s="3">
        <v>50</v>
      </c>
      <c r="P16" s="3"/>
      <c r="Q16" s="3"/>
      <c r="R16" s="8">
        <v>80</v>
      </c>
      <c r="S16" s="8">
        <v>0</v>
      </c>
      <c r="T16" s="8"/>
    </row>
    <row r="17" spans="1:20" ht="45" x14ac:dyDescent="0.25">
      <c r="A17" s="3">
        <v>14</v>
      </c>
      <c r="B17" s="4" t="s">
        <v>40</v>
      </c>
      <c r="C17" s="5" t="s">
        <v>44</v>
      </c>
      <c r="D17" s="4" t="s">
        <v>28</v>
      </c>
      <c r="E17" s="4" t="s">
        <v>45</v>
      </c>
      <c r="F17" s="4" t="s">
        <v>24</v>
      </c>
      <c r="G17" s="4" t="s">
        <v>24</v>
      </c>
      <c r="H17" s="3">
        <f t="shared" si="0"/>
        <v>40</v>
      </c>
      <c r="I17" s="10">
        <v>1.9</v>
      </c>
      <c r="J17" s="6">
        <f t="shared" si="1"/>
        <v>76</v>
      </c>
      <c r="K17" s="4">
        <v>23</v>
      </c>
      <c r="L17" s="6">
        <f t="shared" si="2"/>
        <v>93.48</v>
      </c>
      <c r="M17" s="6">
        <f t="shared" si="3"/>
        <v>17.8</v>
      </c>
      <c r="N17" s="7" t="s">
        <v>29</v>
      </c>
      <c r="O17" s="4">
        <v>40</v>
      </c>
      <c r="P17" s="4"/>
      <c r="Q17" s="4"/>
      <c r="R17" s="8">
        <v>20</v>
      </c>
      <c r="S17" s="8">
        <v>0</v>
      </c>
      <c r="T17" s="8"/>
    </row>
    <row r="18" spans="1:20" ht="75" x14ac:dyDescent="0.25">
      <c r="A18" s="3">
        <v>15</v>
      </c>
      <c r="B18" s="4" t="s">
        <v>46</v>
      </c>
      <c r="C18" s="5" t="s">
        <v>47</v>
      </c>
      <c r="D18" s="4" t="s">
        <v>28</v>
      </c>
      <c r="E18" s="4" t="s">
        <v>48</v>
      </c>
      <c r="F18" s="4" t="s">
        <v>24</v>
      </c>
      <c r="G18" s="4" t="s">
        <v>24</v>
      </c>
      <c r="H18" s="3">
        <f t="shared" si="0"/>
        <v>50</v>
      </c>
      <c r="I18" s="10">
        <v>10.5</v>
      </c>
      <c r="J18" s="6">
        <f t="shared" si="1"/>
        <v>525</v>
      </c>
      <c r="K18" s="4">
        <v>23</v>
      </c>
      <c r="L18" s="6">
        <f t="shared" si="2"/>
        <v>645.75</v>
      </c>
      <c r="M18" s="6">
        <f t="shared" si="3"/>
        <v>122.97</v>
      </c>
      <c r="N18" s="7" t="s">
        <v>29</v>
      </c>
      <c r="O18" s="4">
        <v>50</v>
      </c>
      <c r="P18" s="4"/>
      <c r="Q18" s="4"/>
      <c r="R18" s="8">
        <v>150</v>
      </c>
      <c r="S18" s="8">
        <v>0</v>
      </c>
      <c r="T18" s="8"/>
    </row>
    <row r="19" spans="1:20" ht="75" x14ac:dyDescent="0.25">
      <c r="A19" s="3">
        <v>16</v>
      </c>
      <c r="B19" s="4" t="s">
        <v>46</v>
      </c>
      <c r="C19" s="9" t="s">
        <v>49</v>
      </c>
      <c r="D19" s="4" t="s">
        <v>28</v>
      </c>
      <c r="E19" s="4" t="s">
        <v>50</v>
      </c>
      <c r="F19" s="4" t="s">
        <v>24</v>
      </c>
      <c r="G19" s="4" t="s">
        <v>24</v>
      </c>
      <c r="H19" s="3">
        <f t="shared" si="0"/>
        <v>50</v>
      </c>
      <c r="I19" s="10">
        <v>12.5</v>
      </c>
      <c r="J19" s="6">
        <f t="shared" si="1"/>
        <v>625</v>
      </c>
      <c r="K19" s="4">
        <v>23</v>
      </c>
      <c r="L19" s="6">
        <f t="shared" si="2"/>
        <v>768.75</v>
      </c>
      <c r="M19" s="6">
        <f t="shared" si="3"/>
        <v>146.38999999999999</v>
      </c>
      <c r="N19" s="7" t="s">
        <v>29</v>
      </c>
      <c r="O19" s="4">
        <v>50</v>
      </c>
      <c r="P19" s="4"/>
      <c r="Q19" s="4"/>
      <c r="R19" s="8">
        <v>100</v>
      </c>
      <c r="S19" s="8">
        <v>0</v>
      </c>
      <c r="T19" s="8"/>
    </row>
    <row r="20" spans="1:20" ht="75" x14ac:dyDescent="0.25">
      <c r="A20" s="8">
        <v>17</v>
      </c>
      <c r="B20" s="8" t="s">
        <v>46</v>
      </c>
      <c r="C20" s="16" t="s">
        <v>51</v>
      </c>
      <c r="D20" s="8" t="s">
        <v>28</v>
      </c>
      <c r="E20" s="8" t="s">
        <v>52</v>
      </c>
      <c r="F20" s="8" t="s">
        <v>24</v>
      </c>
      <c r="G20" s="8" t="s">
        <v>24</v>
      </c>
      <c r="H20" s="8">
        <f t="shared" si="0"/>
        <v>200</v>
      </c>
      <c r="I20" s="12">
        <v>18</v>
      </c>
      <c r="J20" s="17">
        <f t="shared" si="1"/>
        <v>3600</v>
      </c>
      <c r="K20" s="8">
        <v>23</v>
      </c>
      <c r="L20" s="17">
        <f t="shared" si="2"/>
        <v>4428</v>
      </c>
      <c r="M20" s="17">
        <f t="shared" si="3"/>
        <v>843.23</v>
      </c>
      <c r="N20" s="13" t="s">
        <v>29</v>
      </c>
      <c r="O20" s="8">
        <v>200</v>
      </c>
      <c r="P20" s="8"/>
      <c r="Q20" s="8"/>
      <c r="R20" s="8">
        <v>100</v>
      </c>
      <c r="S20" s="8">
        <v>0</v>
      </c>
      <c r="T20" s="8"/>
    </row>
    <row r="21" spans="1:20" ht="45" x14ac:dyDescent="0.25">
      <c r="A21" s="8">
        <v>18</v>
      </c>
      <c r="B21" s="8" t="s">
        <v>53</v>
      </c>
      <c r="C21" s="16" t="s">
        <v>54</v>
      </c>
      <c r="D21" s="8" t="s">
        <v>55</v>
      </c>
      <c r="E21" s="8"/>
      <c r="F21" s="8" t="s">
        <v>24</v>
      </c>
      <c r="G21" s="8" t="s">
        <v>24</v>
      </c>
      <c r="H21" s="8">
        <f t="shared" si="0"/>
        <v>10</v>
      </c>
      <c r="I21" s="12">
        <v>6.5</v>
      </c>
      <c r="J21" s="17">
        <f t="shared" si="1"/>
        <v>65</v>
      </c>
      <c r="K21" s="8">
        <v>23</v>
      </c>
      <c r="L21" s="17">
        <f t="shared" si="2"/>
        <v>79.95</v>
      </c>
      <c r="M21" s="17">
        <f t="shared" si="3"/>
        <v>15.22</v>
      </c>
      <c r="N21" s="13" t="s">
        <v>29</v>
      </c>
      <c r="O21" s="8">
        <v>10</v>
      </c>
      <c r="P21" s="8"/>
      <c r="Q21" s="8"/>
      <c r="R21" s="8">
        <v>20</v>
      </c>
      <c r="S21" s="8">
        <v>0</v>
      </c>
      <c r="T21" s="8"/>
    </row>
    <row r="22" spans="1:20" ht="90" x14ac:dyDescent="0.25">
      <c r="A22" s="3">
        <v>19</v>
      </c>
      <c r="B22" s="4" t="s">
        <v>40</v>
      </c>
      <c r="C22" s="9" t="s">
        <v>1220</v>
      </c>
      <c r="D22" s="4" t="s">
        <v>28</v>
      </c>
      <c r="E22" s="4" t="s">
        <v>57</v>
      </c>
      <c r="F22" s="4" t="s">
        <v>24</v>
      </c>
      <c r="G22" s="4" t="s">
        <v>24</v>
      </c>
      <c r="H22" s="3">
        <f t="shared" si="0"/>
        <v>300</v>
      </c>
      <c r="I22" s="6">
        <v>1.87</v>
      </c>
      <c r="J22" s="6">
        <f t="shared" si="1"/>
        <v>561</v>
      </c>
      <c r="K22" s="4">
        <v>23</v>
      </c>
      <c r="L22" s="6">
        <f t="shared" si="2"/>
        <v>690.03</v>
      </c>
      <c r="M22" s="6">
        <f t="shared" si="3"/>
        <v>131.4</v>
      </c>
      <c r="N22" s="7" t="s">
        <v>58</v>
      </c>
      <c r="O22" s="4"/>
      <c r="P22" s="4">
        <v>300</v>
      </c>
      <c r="Q22" s="4"/>
      <c r="R22" s="8">
        <v>300</v>
      </c>
      <c r="S22" s="8">
        <v>0</v>
      </c>
      <c r="T22" s="8"/>
    </row>
    <row r="23" spans="1:20" ht="90" x14ac:dyDescent="0.25">
      <c r="A23" s="3">
        <v>20</v>
      </c>
      <c r="B23" s="4" t="s">
        <v>40</v>
      </c>
      <c r="C23" s="9" t="s">
        <v>1221</v>
      </c>
      <c r="D23" s="4" t="s">
        <v>28</v>
      </c>
      <c r="E23" s="4"/>
      <c r="F23" s="4" t="s">
        <v>24</v>
      </c>
      <c r="G23" s="4" t="s">
        <v>24</v>
      </c>
      <c r="H23" s="3">
        <f t="shared" si="0"/>
        <v>100</v>
      </c>
      <c r="I23" s="6">
        <v>2.11</v>
      </c>
      <c r="J23" s="6">
        <f t="shared" si="1"/>
        <v>211</v>
      </c>
      <c r="K23" s="4">
        <v>23</v>
      </c>
      <c r="L23" s="6">
        <f t="shared" si="2"/>
        <v>259.52999999999997</v>
      </c>
      <c r="M23" s="6">
        <f t="shared" si="3"/>
        <v>49.42</v>
      </c>
      <c r="N23" s="7" t="s">
        <v>58</v>
      </c>
      <c r="O23" s="4"/>
      <c r="P23" s="4">
        <v>100</v>
      </c>
      <c r="Q23" s="4"/>
      <c r="R23" s="8">
        <v>300</v>
      </c>
      <c r="S23" s="8">
        <v>0</v>
      </c>
      <c r="T23" s="8"/>
    </row>
    <row r="24" spans="1:20" ht="45" x14ac:dyDescent="0.25">
      <c r="A24" s="3">
        <v>21</v>
      </c>
      <c r="B24" s="4" t="s">
        <v>60</v>
      </c>
      <c r="C24" s="5" t="s">
        <v>61</v>
      </c>
      <c r="D24" s="4" t="s">
        <v>22</v>
      </c>
      <c r="E24" s="4" t="s">
        <v>62</v>
      </c>
      <c r="F24" s="4" t="s">
        <v>24</v>
      </c>
      <c r="G24" s="4" t="s">
        <v>24</v>
      </c>
      <c r="H24" s="3">
        <f t="shared" si="0"/>
        <v>200</v>
      </c>
      <c r="I24" s="10">
        <v>4.3</v>
      </c>
      <c r="J24" s="6">
        <f t="shared" si="1"/>
        <v>860</v>
      </c>
      <c r="K24" s="4">
        <v>23</v>
      </c>
      <c r="L24" s="6">
        <f t="shared" si="2"/>
        <v>1057.8</v>
      </c>
      <c r="M24" s="6">
        <f t="shared" si="3"/>
        <v>201.44</v>
      </c>
      <c r="N24" s="7" t="s">
        <v>29</v>
      </c>
      <c r="O24" s="4">
        <v>200</v>
      </c>
      <c r="P24" s="4"/>
      <c r="Q24" s="4"/>
      <c r="R24" s="8">
        <v>20</v>
      </c>
      <c r="S24" s="8">
        <v>0</v>
      </c>
      <c r="T24" s="8"/>
    </row>
    <row r="25" spans="1:20" ht="45" x14ac:dyDescent="0.25">
      <c r="A25" s="8">
        <v>22</v>
      </c>
      <c r="B25" s="8" t="s">
        <v>60</v>
      </c>
      <c r="C25" s="16" t="s">
        <v>63</v>
      </c>
      <c r="D25" s="8" t="s">
        <v>22</v>
      </c>
      <c r="E25" s="8" t="s">
        <v>64</v>
      </c>
      <c r="F25" s="8" t="s">
        <v>24</v>
      </c>
      <c r="G25" s="8" t="s">
        <v>24</v>
      </c>
      <c r="H25" s="8">
        <f t="shared" si="0"/>
        <v>100</v>
      </c>
      <c r="I25" s="12">
        <v>4.5999999999999996</v>
      </c>
      <c r="J25" s="17">
        <f t="shared" si="1"/>
        <v>460</v>
      </c>
      <c r="K25" s="8">
        <v>23</v>
      </c>
      <c r="L25" s="17">
        <f t="shared" si="2"/>
        <v>565.79999999999995</v>
      </c>
      <c r="M25" s="17">
        <f t="shared" si="3"/>
        <v>107.75</v>
      </c>
      <c r="N25" s="13" t="s">
        <v>29</v>
      </c>
      <c r="O25" s="8">
        <v>100</v>
      </c>
      <c r="P25" s="8"/>
      <c r="Q25" s="8"/>
      <c r="R25" s="8">
        <v>30</v>
      </c>
      <c r="S25" s="8">
        <v>0</v>
      </c>
      <c r="T25" s="8"/>
    </row>
    <row r="26" spans="1:20" ht="45" x14ac:dyDescent="0.25">
      <c r="A26" s="3">
        <v>23</v>
      </c>
      <c r="B26" s="4" t="s">
        <v>60</v>
      </c>
      <c r="C26" s="9" t="s">
        <v>65</v>
      </c>
      <c r="D26" s="4" t="s">
        <v>22</v>
      </c>
      <c r="E26" s="4" t="s">
        <v>66</v>
      </c>
      <c r="F26" s="4" t="s">
        <v>24</v>
      </c>
      <c r="G26" s="4" t="s">
        <v>24</v>
      </c>
      <c r="H26" s="3">
        <f t="shared" si="0"/>
        <v>100</v>
      </c>
      <c r="I26" s="10">
        <v>5.2</v>
      </c>
      <c r="J26" s="6">
        <f t="shared" si="1"/>
        <v>520</v>
      </c>
      <c r="K26" s="4">
        <v>23</v>
      </c>
      <c r="L26" s="6">
        <f t="shared" si="2"/>
        <v>639.6</v>
      </c>
      <c r="M26" s="6">
        <f t="shared" si="3"/>
        <v>121.8</v>
      </c>
      <c r="N26" s="7" t="s">
        <v>29</v>
      </c>
      <c r="O26" s="4">
        <v>100</v>
      </c>
      <c r="P26" s="4"/>
      <c r="Q26" s="4"/>
      <c r="R26" s="8">
        <v>20</v>
      </c>
      <c r="S26" s="8">
        <v>0</v>
      </c>
      <c r="T26" s="8"/>
    </row>
    <row r="27" spans="1:20" ht="75" x14ac:dyDescent="0.25">
      <c r="A27" s="183">
        <v>24</v>
      </c>
      <c r="B27" s="183" t="s">
        <v>141</v>
      </c>
      <c r="C27" s="184" t="s">
        <v>1222</v>
      </c>
      <c r="D27" s="183" t="s">
        <v>69</v>
      </c>
      <c r="E27" s="183" t="s">
        <v>1223</v>
      </c>
      <c r="F27" s="4"/>
      <c r="G27" s="4" t="s">
        <v>24</v>
      </c>
      <c r="H27" s="183">
        <f t="shared" si="0"/>
        <v>200</v>
      </c>
      <c r="I27" s="185">
        <v>22</v>
      </c>
      <c r="J27" s="186">
        <f t="shared" si="1"/>
        <v>4400</v>
      </c>
      <c r="K27" s="183">
        <v>23</v>
      </c>
      <c r="L27" s="186">
        <f t="shared" si="2"/>
        <v>5412</v>
      </c>
      <c r="M27" s="186">
        <f t="shared" si="3"/>
        <v>1030.6099999999999</v>
      </c>
      <c r="N27" s="187" t="s">
        <v>25</v>
      </c>
      <c r="O27" s="4"/>
      <c r="P27" s="4"/>
      <c r="Q27" s="4">
        <v>200</v>
      </c>
      <c r="R27" s="183">
        <v>0</v>
      </c>
      <c r="S27" s="183">
        <v>0</v>
      </c>
      <c r="T27" s="183"/>
    </row>
    <row r="28" spans="1:20" ht="75" x14ac:dyDescent="0.25">
      <c r="A28" s="183">
        <v>25</v>
      </c>
      <c r="B28" s="183" t="s">
        <v>151</v>
      </c>
      <c r="C28" s="188" t="s">
        <v>1224</v>
      </c>
      <c r="D28" s="183" t="s">
        <v>69</v>
      </c>
      <c r="E28" s="183"/>
      <c r="F28" s="4"/>
      <c r="G28" s="4" t="s">
        <v>24</v>
      </c>
      <c r="H28" s="183">
        <f t="shared" si="0"/>
        <v>550</v>
      </c>
      <c r="I28" s="185">
        <v>22.5</v>
      </c>
      <c r="J28" s="186">
        <f t="shared" si="1"/>
        <v>12375</v>
      </c>
      <c r="K28" s="183">
        <v>23</v>
      </c>
      <c r="L28" s="186">
        <f t="shared" si="2"/>
        <v>15221.25</v>
      </c>
      <c r="M28" s="186">
        <f t="shared" si="3"/>
        <v>2898.6</v>
      </c>
      <c r="N28" s="187" t="s">
        <v>29</v>
      </c>
      <c r="O28" s="4">
        <v>250</v>
      </c>
      <c r="P28" s="4">
        <v>300</v>
      </c>
      <c r="Q28" s="4"/>
      <c r="R28" s="183">
        <v>0</v>
      </c>
      <c r="S28" s="183">
        <v>0</v>
      </c>
      <c r="T28" s="183"/>
    </row>
    <row r="29" spans="1:20" ht="75" x14ac:dyDescent="0.25">
      <c r="A29" s="183">
        <v>26</v>
      </c>
      <c r="B29" s="183" t="s">
        <v>151</v>
      </c>
      <c r="C29" s="188" t="s">
        <v>1225</v>
      </c>
      <c r="D29" s="183" t="s">
        <v>69</v>
      </c>
      <c r="E29" s="183" t="s">
        <v>1226</v>
      </c>
      <c r="F29" s="4"/>
      <c r="G29" s="4" t="s">
        <v>24</v>
      </c>
      <c r="H29" s="183">
        <f t="shared" si="0"/>
        <v>150</v>
      </c>
      <c r="I29" s="186">
        <v>33</v>
      </c>
      <c r="J29" s="186">
        <f t="shared" si="1"/>
        <v>4950</v>
      </c>
      <c r="K29" s="183">
        <v>23</v>
      </c>
      <c r="L29" s="186">
        <f t="shared" si="2"/>
        <v>6088.5</v>
      </c>
      <c r="M29" s="186">
        <f t="shared" si="3"/>
        <v>1159.44</v>
      </c>
      <c r="N29" s="187" t="s">
        <v>29</v>
      </c>
      <c r="O29" s="4">
        <v>150</v>
      </c>
      <c r="P29" s="4"/>
      <c r="Q29" s="4"/>
      <c r="R29" s="183">
        <v>0</v>
      </c>
      <c r="S29" s="183">
        <v>0</v>
      </c>
      <c r="T29" s="183"/>
    </row>
    <row r="30" spans="1:20" ht="45" x14ac:dyDescent="0.25">
      <c r="A30" s="8">
        <v>27</v>
      </c>
      <c r="B30" s="8" t="s">
        <v>67</v>
      </c>
      <c r="C30" s="16" t="s">
        <v>68</v>
      </c>
      <c r="D30" s="8" t="s">
        <v>69</v>
      </c>
      <c r="E30" s="8" t="s">
        <v>70</v>
      </c>
      <c r="F30" s="8"/>
      <c r="G30" s="8" t="s">
        <v>24</v>
      </c>
      <c r="H30" s="8">
        <f t="shared" si="0"/>
        <v>850</v>
      </c>
      <c r="I30" s="17">
        <v>28.62</v>
      </c>
      <c r="J30" s="17">
        <f t="shared" si="1"/>
        <v>24327</v>
      </c>
      <c r="K30" s="8">
        <v>23</v>
      </c>
      <c r="L30" s="17">
        <f t="shared" si="2"/>
        <v>29922.21</v>
      </c>
      <c r="M30" s="17">
        <f t="shared" si="3"/>
        <v>5698.12</v>
      </c>
      <c r="N30" s="13" t="s">
        <v>29</v>
      </c>
      <c r="O30" s="8">
        <v>600</v>
      </c>
      <c r="P30" s="8">
        <v>250</v>
      </c>
      <c r="Q30" s="8"/>
      <c r="R30" s="8">
        <v>300</v>
      </c>
      <c r="S30" s="8">
        <v>0</v>
      </c>
      <c r="T30" s="8"/>
    </row>
    <row r="31" spans="1:20" ht="60" x14ac:dyDescent="0.25">
      <c r="A31" s="3">
        <v>28</v>
      </c>
      <c r="B31" s="18" t="s">
        <v>71</v>
      </c>
      <c r="C31" s="19" t="s">
        <v>72</v>
      </c>
      <c r="D31" s="18" t="s">
        <v>22</v>
      </c>
      <c r="E31" s="18" t="s">
        <v>73</v>
      </c>
      <c r="F31" s="3" t="s">
        <v>24</v>
      </c>
      <c r="G31" s="3" t="s">
        <v>24</v>
      </c>
      <c r="H31" s="3">
        <f t="shared" si="0"/>
        <v>60</v>
      </c>
      <c r="I31" s="6">
        <v>8</v>
      </c>
      <c r="J31" s="6">
        <f t="shared" si="1"/>
        <v>480</v>
      </c>
      <c r="K31" s="20">
        <v>23</v>
      </c>
      <c r="L31" s="6">
        <f t="shared" si="2"/>
        <v>590.4</v>
      </c>
      <c r="M31" s="6">
        <f t="shared" si="3"/>
        <v>112.43</v>
      </c>
      <c r="N31" s="21" t="s">
        <v>25</v>
      </c>
      <c r="O31" s="6"/>
      <c r="P31" s="6"/>
      <c r="Q31" s="20">
        <v>60</v>
      </c>
      <c r="R31" s="8">
        <v>50</v>
      </c>
      <c r="S31" s="8">
        <v>0</v>
      </c>
      <c r="T31" s="8"/>
    </row>
    <row r="32" spans="1:20" ht="30" x14ac:dyDescent="0.25">
      <c r="A32" s="183">
        <v>29</v>
      </c>
      <c r="B32" s="183" t="s">
        <v>53</v>
      </c>
      <c r="C32" s="188" t="s">
        <v>1227</v>
      </c>
      <c r="D32" s="183" t="s">
        <v>28</v>
      </c>
      <c r="E32" s="183" t="s">
        <v>1228</v>
      </c>
      <c r="F32" s="4" t="s">
        <v>24</v>
      </c>
      <c r="G32" s="4" t="s">
        <v>24</v>
      </c>
      <c r="H32" s="183">
        <f t="shared" si="0"/>
        <v>35</v>
      </c>
      <c r="I32" s="186">
        <v>1.63</v>
      </c>
      <c r="J32" s="186">
        <f t="shared" si="1"/>
        <v>57.05</v>
      </c>
      <c r="K32" s="183">
        <v>23</v>
      </c>
      <c r="L32" s="186">
        <f t="shared" si="2"/>
        <v>70.17</v>
      </c>
      <c r="M32" s="186">
        <f t="shared" si="3"/>
        <v>13.36</v>
      </c>
      <c r="N32" s="187" t="s">
        <v>25</v>
      </c>
      <c r="O32" s="4"/>
      <c r="P32" s="4">
        <v>25</v>
      </c>
      <c r="Q32" s="4">
        <v>10</v>
      </c>
      <c r="R32" s="183">
        <v>0</v>
      </c>
      <c r="S32" s="183">
        <v>0</v>
      </c>
      <c r="T32" s="183"/>
    </row>
    <row r="33" spans="1:20" ht="90" x14ac:dyDescent="0.25">
      <c r="A33" s="8">
        <v>30</v>
      </c>
      <c r="B33" s="8" t="s">
        <v>74</v>
      </c>
      <c r="C33" s="16" t="s">
        <v>75</v>
      </c>
      <c r="D33" s="8" t="s">
        <v>28</v>
      </c>
      <c r="E33" s="8" t="s">
        <v>76</v>
      </c>
      <c r="F33" s="8" t="s">
        <v>24</v>
      </c>
      <c r="G33" s="8" t="s">
        <v>24</v>
      </c>
      <c r="H33" s="8">
        <f t="shared" si="0"/>
        <v>5</v>
      </c>
      <c r="I33" s="17">
        <v>22.76</v>
      </c>
      <c r="J33" s="17">
        <f t="shared" si="1"/>
        <v>113.8</v>
      </c>
      <c r="K33" s="8">
        <v>23</v>
      </c>
      <c r="L33" s="17">
        <f t="shared" si="2"/>
        <v>139.97</v>
      </c>
      <c r="M33" s="17">
        <f t="shared" si="3"/>
        <v>26.66</v>
      </c>
      <c r="N33" s="13" t="s">
        <v>25</v>
      </c>
      <c r="O33" s="8"/>
      <c r="P33" s="8"/>
      <c r="Q33" s="8">
        <v>5</v>
      </c>
      <c r="R33" s="8">
        <v>10</v>
      </c>
      <c r="S33" s="8">
        <v>0</v>
      </c>
      <c r="T33" s="8"/>
    </row>
    <row r="34" spans="1:20" ht="75" x14ac:dyDescent="0.25">
      <c r="A34" s="3">
        <v>31</v>
      </c>
      <c r="B34" s="3" t="s">
        <v>74</v>
      </c>
      <c r="C34" s="14" t="s">
        <v>77</v>
      </c>
      <c r="D34" s="3" t="s">
        <v>28</v>
      </c>
      <c r="E34" s="3" t="s">
        <v>78</v>
      </c>
      <c r="F34" s="3" t="s">
        <v>24</v>
      </c>
      <c r="G34" s="3" t="s">
        <v>24</v>
      </c>
      <c r="H34" s="3">
        <f t="shared" si="0"/>
        <v>35</v>
      </c>
      <c r="I34" s="10">
        <v>16</v>
      </c>
      <c r="J34" s="6">
        <f t="shared" si="1"/>
        <v>560</v>
      </c>
      <c r="K34" s="3">
        <v>23</v>
      </c>
      <c r="L34" s="6">
        <f t="shared" si="2"/>
        <v>688.8</v>
      </c>
      <c r="M34" s="6">
        <f t="shared" si="3"/>
        <v>131.16999999999999</v>
      </c>
      <c r="N34" s="15" t="s">
        <v>29</v>
      </c>
      <c r="O34" s="3">
        <v>10</v>
      </c>
      <c r="P34" s="3">
        <v>20</v>
      </c>
      <c r="Q34" s="3">
        <v>5</v>
      </c>
      <c r="R34" s="8">
        <v>10</v>
      </c>
      <c r="S34" s="8">
        <v>0</v>
      </c>
      <c r="T34" s="8"/>
    </row>
    <row r="35" spans="1:20" ht="75" x14ac:dyDescent="0.25">
      <c r="A35" s="183">
        <v>32</v>
      </c>
      <c r="B35" s="183" t="s">
        <v>74</v>
      </c>
      <c r="C35" s="188" t="s">
        <v>1229</v>
      </c>
      <c r="D35" s="183" t="s">
        <v>28</v>
      </c>
      <c r="E35" s="183" t="s">
        <v>1230</v>
      </c>
      <c r="F35" s="3" t="s">
        <v>24</v>
      </c>
      <c r="G35" s="3" t="s">
        <v>24</v>
      </c>
      <c r="H35" s="183">
        <f t="shared" si="0"/>
        <v>5</v>
      </c>
      <c r="I35" s="185">
        <v>16</v>
      </c>
      <c r="J35" s="186">
        <f t="shared" si="1"/>
        <v>80</v>
      </c>
      <c r="K35" s="183">
        <v>23</v>
      </c>
      <c r="L35" s="186">
        <f t="shared" si="2"/>
        <v>98.4</v>
      </c>
      <c r="M35" s="186">
        <f t="shared" si="3"/>
        <v>18.739999999999998</v>
      </c>
      <c r="N35" s="187" t="s">
        <v>25</v>
      </c>
      <c r="O35" s="3"/>
      <c r="P35" s="3"/>
      <c r="Q35" s="3">
        <v>5</v>
      </c>
      <c r="R35" s="183">
        <v>0</v>
      </c>
      <c r="S35" s="183">
        <v>0</v>
      </c>
      <c r="T35" s="183"/>
    </row>
    <row r="36" spans="1:20" ht="75" x14ac:dyDescent="0.25">
      <c r="A36" s="8">
        <v>33</v>
      </c>
      <c r="B36" s="8" t="s">
        <v>74</v>
      </c>
      <c r="C36" s="16" t="s">
        <v>79</v>
      </c>
      <c r="D36" s="8" t="s">
        <v>28</v>
      </c>
      <c r="E36" s="8" t="s">
        <v>80</v>
      </c>
      <c r="F36" s="8" t="s">
        <v>24</v>
      </c>
      <c r="G36" s="8" t="s">
        <v>24</v>
      </c>
      <c r="H36" s="8">
        <f t="shared" si="0"/>
        <v>70</v>
      </c>
      <c r="I36" s="12">
        <v>16</v>
      </c>
      <c r="J36" s="17">
        <f t="shared" si="1"/>
        <v>1120</v>
      </c>
      <c r="K36" s="8">
        <v>23</v>
      </c>
      <c r="L36" s="17">
        <f t="shared" si="2"/>
        <v>1377.6</v>
      </c>
      <c r="M36" s="17">
        <f t="shared" si="3"/>
        <v>262.33999999999997</v>
      </c>
      <c r="N36" s="13" t="s">
        <v>29</v>
      </c>
      <c r="O36" s="8">
        <v>15</v>
      </c>
      <c r="P36" s="8">
        <v>50</v>
      </c>
      <c r="Q36" s="8">
        <v>5</v>
      </c>
      <c r="R36" s="8">
        <v>10</v>
      </c>
      <c r="S36" s="8">
        <v>0</v>
      </c>
      <c r="T36" s="8"/>
    </row>
    <row r="37" spans="1:20" ht="105" x14ac:dyDescent="0.25">
      <c r="A37" s="183">
        <v>34</v>
      </c>
      <c r="B37" s="183" t="s">
        <v>74</v>
      </c>
      <c r="C37" s="188" t="s">
        <v>1231</v>
      </c>
      <c r="D37" s="183" t="s">
        <v>28</v>
      </c>
      <c r="E37" s="183" t="s">
        <v>1232</v>
      </c>
      <c r="F37" s="3" t="s">
        <v>24</v>
      </c>
      <c r="G37" s="3" t="s">
        <v>24</v>
      </c>
      <c r="H37" s="183">
        <f t="shared" si="0"/>
        <v>25</v>
      </c>
      <c r="I37" s="185">
        <v>16.5</v>
      </c>
      <c r="J37" s="186">
        <f t="shared" si="1"/>
        <v>412.5</v>
      </c>
      <c r="K37" s="183">
        <v>23</v>
      </c>
      <c r="L37" s="186">
        <f t="shared" si="2"/>
        <v>507.38</v>
      </c>
      <c r="M37" s="186">
        <f t="shared" si="3"/>
        <v>96.62</v>
      </c>
      <c r="N37" s="187" t="s">
        <v>29</v>
      </c>
      <c r="O37" s="3">
        <v>10</v>
      </c>
      <c r="P37" s="3">
        <v>10</v>
      </c>
      <c r="Q37" s="3">
        <v>5</v>
      </c>
      <c r="R37" s="183">
        <v>0</v>
      </c>
      <c r="S37" s="183">
        <v>0</v>
      </c>
      <c r="T37" s="183"/>
    </row>
    <row r="38" spans="1:20" ht="75" x14ac:dyDescent="0.25">
      <c r="A38" s="3">
        <v>35</v>
      </c>
      <c r="B38" s="3" t="s">
        <v>74</v>
      </c>
      <c r="C38" s="14" t="s">
        <v>81</v>
      </c>
      <c r="D38" s="3" t="s">
        <v>28</v>
      </c>
      <c r="E38" s="3" t="s">
        <v>82</v>
      </c>
      <c r="F38" s="3" t="s">
        <v>24</v>
      </c>
      <c r="G38" s="3" t="s">
        <v>24</v>
      </c>
      <c r="H38" s="3">
        <f t="shared" si="0"/>
        <v>25</v>
      </c>
      <c r="I38" s="10">
        <v>17</v>
      </c>
      <c r="J38" s="6">
        <f t="shared" si="1"/>
        <v>425</v>
      </c>
      <c r="K38" s="3">
        <v>23</v>
      </c>
      <c r="L38" s="6">
        <f t="shared" si="2"/>
        <v>522.75</v>
      </c>
      <c r="M38" s="6">
        <f t="shared" si="3"/>
        <v>99.55</v>
      </c>
      <c r="N38" s="15" t="s">
        <v>25</v>
      </c>
      <c r="O38" s="3"/>
      <c r="P38" s="3">
        <v>20</v>
      </c>
      <c r="Q38" s="3">
        <v>5</v>
      </c>
      <c r="R38" s="8">
        <v>10</v>
      </c>
      <c r="S38" s="8">
        <v>0</v>
      </c>
      <c r="T38" s="8"/>
    </row>
    <row r="39" spans="1:20" ht="75" x14ac:dyDescent="0.25">
      <c r="A39" s="3">
        <v>36</v>
      </c>
      <c r="B39" s="4" t="s">
        <v>74</v>
      </c>
      <c r="C39" s="9" t="s">
        <v>83</v>
      </c>
      <c r="D39" s="4" t="s">
        <v>28</v>
      </c>
      <c r="E39" s="4" t="s">
        <v>84</v>
      </c>
      <c r="F39" s="4" t="s">
        <v>24</v>
      </c>
      <c r="G39" s="4" t="s">
        <v>24</v>
      </c>
      <c r="H39" s="3">
        <f t="shared" si="0"/>
        <v>5</v>
      </c>
      <c r="I39" s="10">
        <v>16</v>
      </c>
      <c r="J39" s="6">
        <f t="shared" si="1"/>
        <v>80</v>
      </c>
      <c r="K39" s="4">
        <v>23</v>
      </c>
      <c r="L39" s="6">
        <f t="shared" si="2"/>
        <v>98.4</v>
      </c>
      <c r="M39" s="6">
        <f t="shared" si="3"/>
        <v>18.739999999999998</v>
      </c>
      <c r="N39" s="7" t="s">
        <v>29</v>
      </c>
      <c r="O39" s="4">
        <v>5</v>
      </c>
      <c r="P39" s="4"/>
      <c r="Q39" s="4"/>
      <c r="R39" s="8">
        <v>10</v>
      </c>
      <c r="S39" s="8">
        <v>0</v>
      </c>
      <c r="T39" s="8"/>
    </row>
    <row r="40" spans="1:20" ht="60" x14ac:dyDescent="0.25">
      <c r="A40" s="3">
        <v>37</v>
      </c>
      <c r="B40" s="4" t="s">
        <v>74</v>
      </c>
      <c r="C40" s="9" t="s">
        <v>85</v>
      </c>
      <c r="D40" s="4" t="s">
        <v>28</v>
      </c>
      <c r="E40" s="4" t="s">
        <v>86</v>
      </c>
      <c r="F40" s="4" t="s">
        <v>24</v>
      </c>
      <c r="G40" s="4" t="s">
        <v>24</v>
      </c>
      <c r="H40" s="3">
        <f t="shared" si="0"/>
        <v>10</v>
      </c>
      <c r="I40" s="10">
        <v>15</v>
      </c>
      <c r="J40" s="6">
        <f t="shared" si="1"/>
        <v>150</v>
      </c>
      <c r="K40" s="4">
        <v>23</v>
      </c>
      <c r="L40" s="6">
        <f t="shared" si="2"/>
        <v>184.5</v>
      </c>
      <c r="M40" s="6">
        <f t="shared" si="3"/>
        <v>35.130000000000003</v>
      </c>
      <c r="N40" s="7" t="s">
        <v>29</v>
      </c>
      <c r="O40" s="4">
        <v>10</v>
      </c>
      <c r="P40" s="4"/>
      <c r="Q40" s="4"/>
      <c r="R40" s="8">
        <v>5</v>
      </c>
      <c r="S40" s="8">
        <v>0</v>
      </c>
      <c r="T40" s="8"/>
    </row>
    <row r="41" spans="1:20" ht="60" x14ac:dyDescent="0.25">
      <c r="A41" s="3">
        <v>38</v>
      </c>
      <c r="B41" s="3" t="s">
        <v>40</v>
      </c>
      <c r="C41" s="22" t="s">
        <v>87</v>
      </c>
      <c r="D41" s="3" t="s">
        <v>88</v>
      </c>
      <c r="E41" s="3" t="s">
        <v>89</v>
      </c>
      <c r="F41" s="3" t="s">
        <v>24</v>
      </c>
      <c r="G41" s="3" t="s">
        <v>24</v>
      </c>
      <c r="H41" s="3">
        <f t="shared" si="0"/>
        <v>4</v>
      </c>
      <c r="I41" s="10">
        <v>61</v>
      </c>
      <c r="J41" s="6">
        <f t="shared" si="1"/>
        <v>244</v>
      </c>
      <c r="K41" s="3">
        <v>23</v>
      </c>
      <c r="L41" s="6">
        <f t="shared" si="2"/>
        <v>300.12</v>
      </c>
      <c r="M41" s="6">
        <f t="shared" si="3"/>
        <v>57.15</v>
      </c>
      <c r="N41" s="15" t="s">
        <v>29</v>
      </c>
      <c r="O41" s="3">
        <v>2</v>
      </c>
      <c r="P41" s="3"/>
      <c r="Q41" s="3">
        <v>2</v>
      </c>
      <c r="R41" s="8">
        <v>10</v>
      </c>
      <c r="S41" s="8">
        <v>0</v>
      </c>
      <c r="T41" s="8"/>
    </row>
    <row r="42" spans="1:20" ht="90" x14ac:dyDescent="0.25">
      <c r="A42" s="3">
        <v>39</v>
      </c>
      <c r="B42" s="3" t="s">
        <v>90</v>
      </c>
      <c r="C42" s="14" t="s">
        <v>91</v>
      </c>
      <c r="D42" s="3" t="s">
        <v>88</v>
      </c>
      <c r="E42" s="3" t="s">
        <v>92</v>
      </c>
      <c r="F42" s="3" t="s">
        <v>24</v>
      </c>
      <c r="G42" s="3" t="s">
        <v>24</v>
      </c>
      <c r="H42" s="3">
        <f t="shared" si="0"/>
        <v>3</v>
      </c>
      <c r="I42" s="10">
        <v>59</v>
      </c>
      <c r="J42" s="6">
        <f t="shared" si="1"/>
        <v>177</v>
      </c>
      <c r="K42" s="3">
        <v>23</v>
      </c>
      <c r="L42" s="6">
        <f t="shared" si="2"/>
        <v>217.71</v>
      </c>
      <c r="M42" s="6">
        <f t="shared" si="3"/>
        <v>41.46</v>
      </c>
      <c r="N42" s="15" t="s">
        <v>29</v>
      </c>
      <c r="O42" s="3">
        <v>3</v>
      </c>
      <c r="P42" s="3"/>
      <c r="Q42" s="3"/>
      <c r="R42" s="8">
        <v>10</v>
      </c>
      <c r="S42" s="8">
        <v>2</v>
      </c>
      <c r="T42" s="8"/>
    </row>
    <row r="43" spans="1:20" ht="60" x14ac:dyDescent="0.25">
      <c r="A43" s="3">
        <v>40</v>
      </c>
      <c r="B43" s="4" t="s">
        <v>90</v>
      </c>
      <c r="C43" s="9" t="s">
        <v>1233</v>
      </c>
      <c r="D43" s="4" t="s">
        <v>28</v>
      </c>
      <c r="E43" s="4" t="s">
        <v>94</v>
      </c>
      <c r="F43" s="4" t="s">
        <v>24</v>
      </c>
      <c r="G43" s="4" t="s">
        <v>24</v>
      </c>
      <c r="H43" s="3">
        <f t="shared" si="0"/>
        <v>1500</v>
      </c>
      <c r="I43" s="6">
        <v>0.12</v>
      </c>
      <c r="J43" s="6">
        <f t="shared" si="1"/>
        <v>180</v>
      </c>
      <c r="K43" s="4">
        <v>23</v>
      </c>
      <c r="L43" s="6">
        <f t="shared" si="2"/>
        <v>221.4</v>
      </c>
      <c r="M43" s="6">
        <f t="shared" si="3"/>
        <v>42.16</v>
      </c>
      <c r="N43" s="7" t="s">
        <v>25</v>
      </c>
      <c r="O43" s="4"/>
      <c r="P43" s="4">
        <v>1500</v>
      </c>
      <c r="Q43" s="4"/>
      <c r="R43" s="8">
        <v>0</v>
      </c>
      <c r="S43" s="8">
        <v>2000</v>
      </c>
      <c r="T43" s="8"/>
    </row>
    <row r="44" spans="1:20" ht="60" x14ac:dyDescent="0.25">
      <c r="A44" s="3">
        <v>41</v>
      </c>
      <c r="B44" s="4" t="s">
        <v>90</v>
      </c>
      <c r="C44" s="9" t="s">
        <v>1234</v>
      </c>
      <c r="D44" s="4" t="s">
        <v>28</v>
      </c>
      <c r="E44" s="4" t="s">
        <v>96</v>
      </c>
      <c r="F44" s="4" t="s">
        <v>24</v>
      </c>
      <c r="G44" s="4" t="s">
        <v>24</v>
      </c>
      <c r="H44" s="3">
        <f t="shared" si="0"/>
        <v>3500</v>
      </c>
      <c r="I44" s="6">
        <v>0.15</v>
      </c>
      <c r="J44" s="6">
        <f t="shared" si="1"/>
        <v>525</v>
      </c>
      <c r="K44" s="4">
        <v>23</v>
      </c>
      <c r="L44" s="6">
        <f t="shared" si="2"/>
        <v>645.75</v>
      </c>
      <c r="M44" s="6">
        <f t="shared" si="3"/>
        <v>122.97</v>
      </c>
      <c r="N44" s="7" t="s">
        <v>58</v>
      </c>
      <c r="O44" s="4">
        <v>500</v>
      </c>
      <c r="P44" s="4">
        <v>3000</v>
      </c>
      <c r="Q44" s="4"/>
      <c r="R44" s="8">
        <v>500</v>
      </c>
      <c r="S44" s="8">
        <v>3000</v>
      </c>
      <c r="T44" s="8"/>
    </row>
    <row r="45" spans="1:20" ht="60" x14ac:dyDescent="0.25">
      <c r="A45" s="183">
        <v>42</v>
      </c>
      <c r="B45" s="183" t="s">
        <v>46</v>
      </c>
      <c r="C45" s="188" t="s">
        <v>1235</v>
      </c>
      <c r="D45" s="183" t="s">
        <v>28</v>
      </c>
      <c r="E45" s="183" t="s">
        <v>1236</v>
      </c>
      <c r="F45" s="4" t="s">
        <v>24</v>
      </c>
      <c r="G45" s="4" t="s">
        <v>24</v>
      </c>
      <c r="H45" s="183">
        <f t="shared" si="0"/>
        <v>150</v>
      </c>
      <c r="I45" s="186">
        <v>1.3</v>
      </c>
      <c r="J45" s="186">
        <f t="shared" si="1"/>
        <v>195</v>
      </c>
      <c r="K45" s="183">
        <v>23</v>
      </c>
      <c r="L45" s="186">
        <f t="shared" si="2"/>
        <v>239.85</v>
      </c>
      <c r="M45" s="186">
        <f t="shared" si="3"/>
        <v>45.67</v>
      </c>
      <c r="N45" s="187" t="s">
        <v>29</v>
      </c>
      <c r="O45" s="4">
        <v>150</v>
      </c>
      <c r="P45" s="4"/>
      <c r="Q45" s="4"/>
      <c r="R45" s="183">
        <v>0</v>
      </c>
      <c r="S45" s="183">
        <v>0</v>
      </c>
      <c r="T45" s="183"/>
    </row>
    <row r="46" spans="1:20" ht="60" x14ac:dyDescent="0.25">
      <c r="A46" s="3">
        <v>43</v>
      </c>
      <c r="B46" s="4" t="s">
        <v>46</v>
      </c>
      <c r="C46" s="9" t="s">
        <v>1237</v>
      </c>
      <c r="D46" s="4" t="s">
        <v>28</v>
      </c>
      <c r="E46" s="4" t="s">
        <v>98</v>
      </c>
      <c r="F46" s="4" t="s">
        <v>24</v>
      </c>
      <c r="G46" s="4" t="s">
        <v>24</v>
      </c>
      <c r="H46" s="3">
        <f t="shared" si="0"/>
        <v>1000</v>
      </c>
      <c r="I46" s="6">
        <v>1.1499999999999999</v>
      </c>
      <c r="J46" s="6">
        <f t="shared" si="1"/>
        <v>1150</v>
      </c>
      <c r="K46" s="4">
        <v>23</v>
      </c>
      <c r="L46" s="6">
        <f t="shared" si="2"/>
        <v>1414.5</v>
      </c>
      <c r="M46" s="6">
        <f t="shared" si="3"/>
        <v>269.37</v>
      </c>
      <c r="N46" s="7" t="s">
        <v>29</v>
      </c>
      <c r="O46" s="4">
        <v>1000</v>
      </c>
      <c r="P46" s="4"/>
      <c r="Q46" s="4"/>
      <c r="R46" s="8">
        <v>2000</v>
      </c>
      <c r="S46" s="8">
        <v>0</v>
      </c>
      <c r="T46" s="8"/>
    </row>
    <row r="47" spans="1:20" ht="90" x14ac:dyDescent="0.25">
      <c r="A47" s="3">
        <v>44</v>
      </c>
      <c r="B47" s="4" t="s">
        <v>46</v>
      </c>
      <c r="C47" s="9" t="s">
        <v>1238</v>
      </c>
      <c r="D47" s="4" t="s">
        <v>28</v>
      </c>
      <c r="E47" s="4" t="s">
        <v>100</v>
      </c>
      <c r="F47" s="4" t="s">
        <v>24</v>
      </c>
      <c r="G47" s="4" t="s">
        <v>24</v>
      </c>
      <c r="H47" s="3">
        <f t="shared" si="0"/>
        <v>1100</v>
      </c>
      <c r="I47" s="6">
        <v>1.1000000000000001</v>
      </c>
      <c r="J47" s="6">
        <f t="shared" si="1"/>
        <v>1210</v>
      </c>
      <c r="K47" s="4">
        <v>23</v>
      </c>
      <c r="L47" s="6">
        <f t="shared" si="2"/>
        <v>1488.3</v>
      </c>
      <c r="M47" s="6">
        <f t="shared" si="3"/>
        <v>283.42</v>
      </c>
      <c r="N47" s="7" t="s">
        <v>29</v>
      </c>
      <c r="O47" s="4">
        <v>1000</v>
      </c>
      <c r="P47" s="4">
        <v>100</v>
      </c>
      <c r="Q47" s="4"/>
      <c r="R47" s="8">
        <v>200</v>
      </c>
      <c r="S47" s="8">
        <v>0</v>
      </c>
      <c r="T47" s="8"/>
    </row>
    <row r="48" spans="1:20" ht="75" x14ac:dyDescent="0.25">
      <c r="A48" s="183">
        <v>45</v>
      </c>
      <c r="B48" s="183" t="s">
        <v>40</v>
      </c>
      <c r="C48" s="188" t="s">
        <v>1239</v>
      </c>
      <c r="D48" s="183" t="s">
        <v>22</v>
      </c>
      <c r="E48" s="183" t="s">
        <v>1240</v>
      </c>
      <c r="F48" s="3" t="s">
        <v>24</v>
      </c>
      <c r="G48" s="3" t="s">
        <v>24</v>
      </c>
      <c r="H48" s="183">
        <f t="shared" si="0"/>
        <v>140</v>
      </c>
      <c r="I48" s="185">
        <v>37</v>
      </c>
      <c r="J48" s="186">
        <f t="shared" si="1"/>
        <v>5180</v>
      </c>
      <c r="K48" s="183">
        <v>23</v>
      </c>
      <c r="L48" s="186">
        <f t="shared" si="2"/>
        <v>6371.4</v>
      </c>
      <c r="M48" s="186">
        <f t="shared" si="3"/>
        <v>1213.31</v>
      </c>
      <c r="N48" s="187" t="s">
        <v>29</v>
      </c>
      <c r="O48" s="3">
        <v>100</v>
      </c>
      <c r="P48" s="3">
        <v>20</v>
      </c>
      <c r="Q48" s="189">
        <v>20</v>
      </c>
      <c r="R48" s="183">
        <v>0</v>
      </c>
      <c r="S48" s="183">
        <v>0</v>
      </c>
      <c r="T48" s="183"/>
    </row>
    <row r="49" spans="1:20" ht="75" x14ac:dyDescent="0.25">
      <c r="A49" s="3">
        <v>46</v>
      </c>
      <c r="B49" s="4" t="s">
        <v>53</v>
      </c>
      <c r="C49" s="9" t="s">
        <v>101</v>
      </c>
      <c r="D49" s="4" t="s">
        <v>28</v>
      </c>
      <c r="E49" s="4" t="s">
        <v>102</v>
      </c>
      <c r="F49" s="4" t="s">
        <v>24</v>
      </c>
      <c r="G49" s="4" t="s">
        <v>24</v>
      </c>
      <c r="H49" s="3">
        <f t="shared" si="0"/>
        <v>60</v>
      </c>
      <c r="I49" s="10">
        <v>49.5</v>
      </c>
      <c r="J49" s="6">
        <f t="shared" si="1"/>
        <v>2970</v>
      </c>
      <c r="K49" s="4">
        <v>23</v>
      </c>
      <c r="L49" s="6">
        <f t="shared" si="2"/>
        <v>3653.1</v>
      </c>
      <c r="M49" s="6">
        <f t="shared" si="3"/>
        <v>695.66</v>
      </c>
      <c r="N49" s="7" t="s">
        <v>25</v>
      </c>
      <c r="O49" s="4"/>
      <c r="P49" s="4">
        <v>50</v>
      </c>
      <c r="Q49" s="4">
        <v>10</v>
      </c>
      <c r="R49" s="8">
        <v>15</v>
      </c>
      <c r="S49" s="8">
        <v>0</v>
      </c>
      <c r="T49" s="8"/>
    </row>
    <row r="50" spans="1:20" ht="30" x14ac:dyDescent="0.25">
      <c r="A50" s="3">
        <v>47</v>
      </c>
      <c r="B50" s="4" t="s">
        <v>53</v>
      </c>
      <c r="C50" s="9" t="s">
        <v>103</v>
      </c>
      <c r="D50" s="4" t="s">
        <v>28</v>
      </c>
      <c r="E50" s="4" t="s">
        <v>104</v>
      </c>
      <c r="F50" s="4" t="s">
        <v>24</v>
      </c>
      <c r="G50" s="4" t="s">
        <v>24</v>
      </c>
      <c r="H50" s="3">
        <f t="shared" si="0"/>
        <v>105</v>
      </c>
      <c r="I50" s="10">
        <v>73</v>
      </c>
      <c r="J50" s="6">
        <f t="shared" si="1"/>
        <v>7665</v>
      </c>
      <c r="K50" s="4">
        <v>23</v>
      </c>
      <c r="L50" s="6">
        <f t="shared" si="2"/>
        <v>9427.9500000000007</v>
      </c>
      <c r="M50" s="6">
        <f t="shared" si="3"/>
        <v>1795.38</v>
      </c>
      <c r="N50" s="7" t="s">
        <v>25</v>
      </c>
      <c r="O50" s="4"/>
      <c r="P50" s="4">
        <v>100</v>
      </c>
      <c r="Q50" s="4">
        <v>5</v>
      </c>
      <c r="R50" s="8">
        <v>15</v>
      </c>
      <c r="S50" s="8">
        <v>0</v>
      </c>
      <c r="T50" s="8"/>
    </row>
    <row r="51" spans="1:20" ht="45" x14ac:dyDescent="0.25">
      <c r="A51" s="183">
        <v>48</v>
      </c>
      <c r="B51" s="183" t="s">
        <v>20</v>
      </c>
      <c r="C51" s="184" t="s">
        <v>1241</v>
      </c>
      <c r="D51" s="183" t="s">
        <v>22</v>
      </c>
      <c r="E51" s="183"/>
      <c r="F51" s="8" t="s">
        <v>24</v>
      </c>
      <c r="G51" s="8" t="s">
        <v>24</v>
      </c>
      <c r="H51" s="183">
        <f t="shared" si="0"/>
        <v>50</v>
      </c>
      <c r="I51" s="186">
        <v>20.5</v>
      </c>
      <c r="J51" s="186">
        <f t="shared" si="1"/>
        <v>1025</v>
      </c>
      <c r="K51" s="183">
        <v>23</v>
      </c>
      <c r="L51" s="186">
        <f t="shared" si="2"/>
        <v>1260.75</v>
      </c>
      <c r="M51" s="186">
        <f t="shared" si="3"/>
        <v>240.09</v>
      </c>
      <c r="N51" s="187" t="s">
        <v>29</v>
      </c>
      <c r="O51" s="8">
        <v>50</v>
      </c>
      <c r="P51" s="8"/>
      <c r="Q51" s="8"/>
      <c r="R51" s="183">
        <v>0</v>
      </c>
      <c r="S51" s="183">
        <v>0</v>
      </c>
      <c r="T51" s="183"/>
    </row>
    <row r="52" spans="1:20" ht="45" x14ac:dyDescent="0.25">
      <c r="A52" s="3">
        <v>49</v>
      </c>
      <c r="B52" s="4" t="s">
        <v>105</v>
      </c>
      <c r="C52" s="74" t="s">
        <v>106</v>
      </c>
      <c r="D52" s="4" t="s">
        <v>69</v>
      </c>
      <c r="E52" s="4" t="s">
        <v>107</v>
      </c>
      <c r="F52" s="4" t="s">
        <v>24</v>
      </c>
      <c r="G52" s="4" t="s">
        <v>24</v>
      </c>
      <c r="H52" s="3">
        <f t="shared" si="0"/>
        <v>10</v>
      </c>
      <c r="I52" s="10">
        <v>180</v>
      </c>
      <c r="J52" s="6">
        <f t="shared" si="1"/>
        <v>1800</v>
      </c>
      <c r="K52" s="4">
        <v>23</v>
      </c>
      <c r="L52" s="6">
        <f t="shared" si="2"/>
        <v>2214</v>
      </c>
      <c r="M52" s="6">
        <f t="shared" si="3"/>
        <v>421.61</v>
      </c>
      <c r="N52" s="7" t="s">
        <v>29</v>
      </c>
      <c r="O52" s="4">
        <v>10</v>
      </c>
      <c r="P52" s="4"/>
      <c r="Q52" s="4"/>
      <c r="R52" s="8">
        <v>10</v>
      </c>
      <c r="S52" s="8">
        <v>0</v>
      </c>
      <c r="T52" s="8"/>
    </row>
    <row r="53" spans="1:20" ht="75" x14ac:dyDescent="0.25">
      <c r="A53" s="3">
        <v>50</v>
      </c>
      <c r="B53" s="4" t="s">
        <v>40</v>
      </c>
      <c r="C53" s="9" t="s">
        <v>108</v>
      </c>
      <c r="D53" s="4" t="s">
        <v>28</v>
      </c>
      <c r="E53" s="4" t="s">
        <v>109</v>
      </c>
      <c r="F53" s="4" t="s">
        <v>24</v>
      </c>
      <c r="G53" s="4" t="s">
        <v>24</v>
      </c>
      <c r="H53" s="3">
        <f t="shared" si="0"/>
        <v>600</v>
      </c>
      <c r="I53" s="10">
        <v>1</v>
      </c>
      <c r="J53" s="6">
        <f t="shared" si="1"/>
        <v>600</v>
      </c>
      <c r="K53" s="4">
        <v>23</v>
      </c>
      <c r="L53" s="6">
        <f t="shared" si="2"/>
        <v>738</v>
      </c>
      <c r="M53" s="6">
        <f t="shared" si="3"/>
        <v>140.54</v>
      </c>
      <c r="N53" s="7" t="s">
        <v>29</v>
      </c>
      <c r="O53" s="4">
        <v>500</v>
      </c>
      <c r="P53" s="4"/>
      <c r="Q53" s="4">
        <v>100</v>
      </c>
      <c r="R53" s="8">
        <v>200</v>
      </c>
      <c r="S53" s="8">
        <v>0</v>
      </c>
      <c r="T53" s="8"/>
    </row>
    <row r="54" spans="1:20" ht="60" x14ac:dyDescent="0.25">
      <c r="A54" s="3">
        <v>51</v>
      </c>
      <c r="B54" s="3" t="s">
        <v>53</v>
      </c>
      <c r="C54" s="14" t="s">
        <v>110</v>
      </c>
      <c r="D54" s="3" t="s">
        <v>28</v>
      </c>
      <c r="E54" s="3"/>
      <c r="F54" s="3" t="s">
        <v>24</v>
      </c>
      <c r="G54" s="3" t="s">
        <v>24</v>
      </c>
      <c r="H54" s="3">
        <f t="shared" si="0"/>
        <v>50</v>
      </c>
      <c r="I54" s="10">
        <v>0.35</v>
      </c>
      <c r="J54" s="6">
        <f t="shared" si="1"/>
        <v>17.5</v>
      </c>
      <c r="K54" s="3">
        <v>23</v>
      </c>
      <c r="L54" s="6">
        <f t="shared" si="2"/>
        <v>21.53</v>
      </c>
      <c r="M54" s="6">
        <f t="shared" si="3"/>
        <v>4.0999999999999996</v>
      </c>
      <c r="N54" s="7" t="s">
        <v>58</v>
      </c>
      <c r="O54" s="3"/>
      <c r="P54" s="3">
        <v>50</v>
      </c>
      <c r="Q54" s="3"/>
      <c r="R54" s="8">
        <v>500</v>
      </c>
      <c r="S54" s="8">
        <v>0</v>
      </c>
      <c r="T54" s="8"/>
    </row>
    <row r="55" spans="1:20" ht="75" x14ac:dyDescent="0.25">
      <c r="A55" s="183">
        <v>52</v>
      </c>
      <c r="B55" s="183" t="s">
        <v>46</v>
      </c>
      <c r="C55" s="188" t="s">
        <v>1242</v>
      </c>
      <c r="D55" s="183" t="s">
        <v>28</v>
      </c>
      <c r="E55" s="183" t="s">
        <v>1243</v>
      </c>
      <c r="F55" s="4" t="s">
        <v>24</v>
      </c>
      <c r="G55" s="4" t="s">
        <v>24</v>
      </c>
      <c r="H55" s="183">
        <f t="shared" si="0"/>
        <v>20</v>
      </c>
      <c r="I55" s="186">
        <v>11</v>
      </c>
      <c r="J55" s="186">
        <f t="shared" si="1"/>
        <v>220</v>
      </c>
      <c r="K55" s="183">
        <v>23</v>
      </c>
      <c r="L55" s="186">
        <f t="shared" si="2"/>
        <v>270.60000000000002</v>
      </c>
      <c r="M55" s="186">
        <f t="shared" si="3"/>
        <v>51.53</v>
      </c>
      <c r="N55" s="187" t="s">
        <v>29</v>
      </c>
      <c r="O55" s="4">
        <v>20</v>
      </c>
      <c r="P55" s="4"/>
      <c r="Q55" s="4"/>
      <c r="R55" s="183">
        <v>0</v>
      </c>
      <c r="S55" s="183">
        <v>0</v>
      </c>
      <c r="T55" s="183"/>
    </row>
    <row r="56" spans="1:20" ht="75" x14ac:dyDescent="0.25">
      <c r="A56" s="183">
        <v>53</v>
      </c>
      <c r="B56" s="183" t="s">
        <v>46</v>
      </c>
      <c r="C56" s="188" t="s">
        <v>1244</v>
      </c>
      <c r="D56" s="183" t="s">
        <v>28</v>
      </c>
      <c r="E56" s="183" t="s">
        <v>1245</v>
      </c>
      <c r="F56" s="4" t="s">
        <v>24</v>
      </c>
      <c r="G56" s="4" t="s">
        <v>24</v>
      </c>
      <c r="H56" s="183">
        <f t="shared" si="0"/>
        <v>30</v>
      </c>
      <c r="I56" s="186">
        <v>34</v>
      </c>
      <c r="J56" s="186">
        <f t="shared" si="1"/>
        <v>1020</v>
      </c>
      <c r="K56" s="183">
        <v>23</v>
      </c>
      <c r="L56" s="186">
        <f t="shared" si="2"/>
        <v>1254.5999999999999</v>
      </c>
      <c r="M56" s="186">
        <f t="shared" si="3"/>
        <v>238.92</v>
      </c>
      <c r="N56" s="187" t="s">
        <v>29</v>
      </c>
      <c r="O56" s="4">
        <v>30</v>
      </c>
      <c r="P56" s="4"/>
      <c r="Q56" s="4"/>
      <c r="R56" s="183">
        <v>0</v>
      </c>
      <c r="S56" s="183">
        <v>0</v>
      </c>
      <c r="T56" s="183"/>
    </row>
    <row r="57" spans="1:20" ht="75" x14ac:dyDescent="0.25">
      <c r="A57" s="183">
        <v>54</v>
      </c>
      <c r="B57" s="183" t="s">
        <v>46</v>
      </c>
      <c r="C57" s="188" t="s">
        <v>1246</v>
      </c>
      <c r="D57" s="183" t="s">
        <v>28</v>
      </c>
      <c r="E57" s="183" t="s">
        <v>1247</v>
      </c>
      <c r="F57" s="4" t="s">
        <v>24</v>
      </c>
      <c r="G57" s="4" t="s">
        <v>24</v>
      </c>
      <c r="H57" s="183">
        <f t="shared" si="0"/>
        <v>10</v>
      </c>
      <c r="I57" s="186">
        <v>10.8</v>
      </c>
      <c r="J57" s="186">
        <f t="shared" si="1"/>
        <v>108</v>
      </c>
      <c r="K57" s="183">
        <v>23</v>
      </c>
      <c r="L57" s="186">
        <f t="shared" si="2"/>
        <v>132.84</v>
      </c>
      <c r="M57" s="186">
        <f t="shared" si="3"/>
        <v>25.3</v>
      </c>
      <c r="N57" s="187" t="s">
        <v>29</v>
      </c>
      <c r="O57" s="4">
        <v>10</v>
      </c>
      <c r="P57" s="4"/>
      <c r="Q57" s="4"/>
      <c r="R57" s="183">
        <v>0</v>
      </c>
      <c r="S57" s="183">
        <v>0</v>
      </c>
      <c r="T57" s="183"/>
    </row>
    <row r="58" spans="1:20" ht="75" x14ac:dyDescent="0.25">
      <c r="A58" s="3">
        <v>55</v>
      </c>
      <c r="B58" s="4" t="s">
        <v>111</v>
      </c>
      <c r="C58" s="9" t="s">
        <v>112</v>
      </c>
      <c r="D58" s="4" t="s">
        <v>113</v>
      </c>
      <c r="E58" s="4" t="s">
        <v>114</v>
      </c>
      <c r="F58" s="4" t="s">
        <v>24</v>
      </c>
      <c r="G58" s="4" t="s">
        <v>24</v>
      </c>
      <c r="H58" s="3">
        <f t="shared" si="0"/>
        <v>75</v>
      </c>
      <c r="I58" s="10">
        <v>66</v>
      </c>
      <c r="J58" s="6">
        <f t="shared" si="1"/>
        <v>4950</v>
      </c>
      <c r="K58" s="4">
        <v>23</v>
      </c>
      <c r="L58" s="6">
        <f t="shared" si="2"/>
        <v>6088.5</v>
      </c>
      <c r="M58" s="6">
        <f t="shared" si="3"/>
        <v>1159.44</v>
      </c>
      <c r="N58" s="7" t="s">
        <v>29</v>
      </c>
      <c r="O58" s="4">
        <v>30</v>
      </c>
      <c r="P58" s="4">
        <v>45</v>
      </c>
      <c r="Q58" s="4"/>
      <c r="R58" s="8">
        <v>0</v>
      </c>
      <c r="S58" s="8">
        <v>5</v>
      </c>
      <c r="T58" s="8"/>
    </row>
    <row r="59" spans="1:20" ht="45" x14ac:dyDescent="0.25">
      <c r="A59" s="3">
        <v>56</v>
      </c>
      <c r="B59" s="3" t="s">
        <v>111</v>
      </c>
      <c r="C59" s="22" t="s">
        <v>115</v>
      </c>
      <c r="D59" s="3" t="s">
        <v>22</v>
      </c>
      <c r="E59" s="3"/>
      <c r="F59" s="3" t="s">
        <v>24</v>
      </c>
      <c r="G59" s="3" t="s">
        <v>24</v>
      </c>
      <c r="H59" s="3">
        <f t="shared" si="0"/>
        <v>150</v>
      </c>
      <c r="I59" s="10">
        <v>1.6</v>
      </c>
      <c r="J59" s="6">
        <f t="shared" si="1"/>
        <v>240</v>
      </c>
      <c r="K59" s="3">
        <v>23</v>
      </c>
      <c r="L59" s="6">
        <f t="shared" si="2"/>
        <v>295.2</v>
      </c>
      <c r="M59" s="6">
        <f t="shared" si="3"/>
        <v>56.22</v>
      </c>
      <c r="N59" s="15" t="s">
        <v>29</v>
      </c>
      <c r="O59" s="3">
        <v>150</v>
      </c>
      <c r="P59" s="3"/>
      <c r="Q59" s="3"/>
      <c r="R59" s="8">
        <v>100</v>
      </c>
      <c r="S59" s="8">
        <v>0</v>
      </c>
      <c r="T59" s="8"/>
    </row>
    <row r="60" spans="1:20" ht="45" x14ac:dyDescent="0.25">
      <c r="A60" s="3">
        <v>57</v>
      </c>
      <c r="B60" s="3" t="s">
        <v>111</v>
      </c>
      <c r="C60" s="22" t="s">
        <v>116</v>
      </c>
      <c r="D60" s="3" t="s">
        <v>22</v>
      </c>
      <c r="E60" s="3"/>
      <c r="F60" s="3" t="s">
        <v>24</v>
      </c>
      <c r="G60" s="3" t="s">
        <v>24</v>
      </c>
      <c r="H60" s="3">
        <f t="shared" si="0"/>
        <v>250</v>
      </c>
      <c r="I60" s="10">
        <v>2.95</v>
      </c>
      <c r="J60" s="6">
        <f t="shared" si="1"/>
        <v>737.5</v>
      </c>
      <c r="K60" s="3">
        <v>23</v>
      </c>
      <c r="L60" s="6">
        <f t="shared" si="2"/>
        <v>907.13</v>
      </c>
      <c r="M60" s="6">
        <f t="shared" si="3"/>
        <v>172.74</v>
      </c>
      <c r="N60" s="15" t="s">
        <v>29</v>
      </c>
      <c r="O60" s="3">
        <v>150</v>
      </c>
      <c r="P60" s="3"/>
      <c r="Q60" s="3">
        <v>100</v>
      </c>
      <c r="R60" s="8">
        <v>100</v>
      </c>
      <c r="S60" s="8">
        <v>0</v>
      </c>
      <c r="T60" s="8"/>
    </row>
    <row r="61" spans="1:20" ht="45" x14ac:dyDescent="0.25">
      <c r="A61" s="3">
        <v>58</v>
      </c>
      <c r="B61" s="3" t="s">
        <v>111</v>
      </c>
      <c r="C61" s="22" t="s">
        <v>117</v>
      </c>
      <c r="D61" s="3" t="s">
        <v>22</v>
      </c>
      <c r="E61" s="3"/>
      <c r="F61" s="3" t="s">
        <v>24</v>
      </c>
      <c r="G61" s="3" t="s">
        <v>24</v>
      </c>
      <c r="H61" s="3">
        <f t="shared" si="0"/>
        <v>250</v>
      </c>
      <c r="I61" s="10">
        <v>2.0499999999999998</v>
      </c>
      <c r="J61" s="6">
        <f t="shared" si="1"/>
        <v>512.5</v>
      </c>
      <c r="K61" s="3">
        <v>23</v>
      </c>
      <c r="L61" s="6">
        <f t="shared" si="2"/>
        <v>630.38</v>
      </c>
      <c r="M61" s="6">
        <f t="shared" si="3"/>
        <v>120.04</v>
      </c>
      <c r="N61" s="15" t="s">
        <v>29</v>
      </c>
      <c r="O61" s="3">
        <v>150</v>
      </c>
      <c r="P61" s="3"/>
      <c r="Q61" s="3">
        <v>100</v>
      </c>
      <c r="R61" s="8">
        <v>100</v>
      </c>
      <c r="S61" s="8">
        <v>0</v>
      </c>
      <c r="T61" s="8"/>
    </row>
    <row r="62" spans="1:20" ht="45" x14ac:dyDescent="0.25">
      <c r="A62" s="3">
        <v>59</v>
      </c>
      <c r="B62" s="3" t="s">
        <v>60</v>
      </c>
      <c r="C62" s="22" t="s">
        <v>118</v>
      </c>
      <c r="D62" s="3" t="s">
        <v>22</v>
      </c>
      <c r="E62" s="3" t="s">
        <v>119</v>
      </c>
      <c r="F62" s="3" t="s">
        <v>24</v>
      </c>
      <c r="G62" s="3" t="s">
        <v>24</v>
      </c>
      <c r="H62" s="3">
        <f t="shared" si="0"/>
        <v>210</v>
      </c>
      <c r="I62" s="10">
        <v>0.8</v>
      </c>
      <c r="J62" s="6">
        <f t="shared" si="1"/>
        <v>168</v>
      </c>
      <c r="K62" s="3">
        <v>23</v>
      </c>
      <c r="L62" s="6">
        <f t="shared" si="2"/>
        <v>206.64</v>
      </c>
      <c r="M62" s="6">
        <f t="shared" si="3"/>
        <v>39.35</v>
      </c>
      <c r="N62" s="15" t="s">
        <v>29</v>
      </c>
      <c r="O62" s="3">
        <v>160</v>
      </c>
      <c r="P62" s="3"/>
      <c r="Q62" s="3">
        <v>50</v>
      </c>
      <c r="R62" s="8">
        <v>100</v>
      </c>
      <c r="S62" s="8">
        <v>0</v>
      </c>
      <c r="T62" s="8"/>
    </row>
    <row r="63" spans="1:20" ht="45" x14ac:dyDescent="0.25">
      <c r="A63" s="8">
        <v>60</v>
      </c>
      <c r="B63" s="8" t="s">
        <v>60</v>
      </c>
      <c r="C63" s="11" t="s">
        <v>120</v>
      </c>
      <c r="D63" s="8" t="s">
        <v>22</v>
      </c>
      <c r="E63" s="8" t="s">
        <v>121</v>
      </c>
      <c r="F63" s="8" t="s">
        <v>24</v>
      </c>
      <c r="G63" s="8" t="s">
        <v>24</v>
      </c>
      <c r="H63" s="8">
        <f t="shared" si="0"/>
        <v>170</v>
      </c>
      <c r="I63" s="12">
        <v>0.9</v>
      </c>
      <c r="J63" s="17">
        <f t="shared" si="1"/>
        <v>153</v>
      </c>
      <c r="K63" s="8">
        <v>23</v>
      </c>
      <c r="L63" s="17">
        <f t="shared" si="2"/>
        <v>188.19</v>
      </c>
      <c r="M63" s="17">
        <f t="shared" si="3"/>
        <v>35.840000000000003</v>
      </c>
      <c r="N63" s="13" t="s">
        <v>29</v>
      </c>
      <c r="O63" s="8">
        <v>170</v>
      </c>
      <c r="P63" s="8"/>
      <c r="Q63" s="8"/>
      <c r="R63" s="8">
        <v>100</v>
      </c>
      <c r="S63" s="8">
        <v>0</v>
      </c>
      <c r="T63" s="8"/>
    </row>
    <row r="64" spans="1:20" ht="45" x14ac:dyDescent="0.25">
      <c r="A64" s="3">
        <v>61</v>
      </c>
      <c r="B64" s="3" t="s">
        <v>60</v>
      </c>
      <c r="C64" s="22" t="s">
        <v>122</v>
      </c>
      <c r="D64" s="3" t="s">
        <v>22</v>
      </c>
      <c r="E64" s="3" t="s">
        <v>123</v>
      </c>
      <c r="F64" s="3" t="s">
        <v>24</v>
      </c>
      <c r="G64" s="3" t="s">
        <v>24</v>
      </c>
      <c r="H64" s="3">
        <f t="shared" si="0"/>
        <v>170</v>
      </c>
      <c r="I64" s="10">
        <v>1.05</v>
      </c>
      <c r="J64" s="6">
        <f t="shared" si="1"/>
        <v>178.5</v>
      </c>
      <c r="K64" s="3">
        <v>23</v>
      </c>
      <c r="L64" s="6">
        <f t="shared" si="2"/>
        <v>219.56</v>
      </c>
      <c r="M64" s="6">
        <f t="shared" si="3"/>
        <v>41.81</v>
      </c>
      <c r="N64" s="15" t="s">
        <v>29</v>
      </c>
      <c r="O64" s="3">
        <v>170</v>
      </c>
      <c r="P64" s="3"/>
      <c r="Q64" s="3"/>
      <c r="R64" s="8">
        <v>100</v>
      </c>
      <c r="S64" s="8">
        <v>0</v>
      </c>
      <c r="T64" s="8"/>
    </row>
    <row r="65" spans="1:20" ht="45" x14ac:dyDescent="0.25">
      <c r="A65" s="3">
        <v>62</v>
      </c>
      <c r="B65" s="3" t="s">
        <v>111</v>
      </c>
      <c r="C65" s="22" t="s">
        <v>124</v>
      </c>
      <c r="D65" s="3" t="s">
        <v>22</v>
      </c>
      <c r="E65" s="3"/>
      <c r="F65" s="3" t="s">
        <v>24</v>
      </c>
      <c r="G65" s="3" t="s">
        <v>24</v>
      </c>
      <c r="H65" s="3">
        <f t="shared" si="0"/>
        <v>150</v>
      </c>
      <c r="I65" s="10">
        <v>1.8</v>
      </c>
      <c r="J65" s="6">
        <f t="shared" si="1"/>
        <v>270</v>
      </c>
      <c r="K65" s="3">
        <v>23</v>
      </c>
      <c r="L65" s="6">
        <f t="shared" si="2"/>
        <v>332.1</v>
      </c>
      <c r="M65" s="6">
        <f t="shared" si="3"/>
        <v>63.24</v>
      </c>
      <c r="N65" s="15" t="s">
        <v>29</v>
      </c>
      <c r="O65" s="3">
        <v>150</v>
      </c>
      <c r="P65" s="3"/>
      <c r="Q65" s="3"/>
      <c r="R65" s="8">
        <v>100</v>
      </c>
      <c r="S65" s="8">
        <v>0</v>
      </c>
      <c r="T65" s="8"/>
    </row>
    <row r="66" spans="1:20" ht="45" x14ac:dyDescent="0.25">
      <c r="A66" s="183">
        <v>63</v>
      </c>
      <c r="B66" s="183" t="s">
        <v>60</v>
      </c>
      <c r="C66" s="184" t="s">
        <v>1248</v>
      </c>
      <c r="D66" s="183" t="s">
        <v>22</v>
      </c>
      <c r="E66" s="183" t="s">
        <v>1249</v>
      </c>
      <c r="F66" s="8" t="s">
        <v>24</v>
      </c>
      <c r="G66" s="8" t="s">
        <v>24</v>
      </c>
      <c r="H66" s="183">
        <f t="shared" si="0"/>
        <v>560</v>
      </c>
      <c r="I66" s="185">
        <v>0.75</v>
      </c>
      <c r="J66" s="186">
        <f t="shared" si="1"/>
        <v>420</v>
      </c>
      <c r="K66" s="183">
        <v>23</v>
      </c>
      <c r="L66" s="186">
        <f t="shared" si="2"/>
        <v>516.6</v>
      </c>
      <c r="M66" s="186">
        <f t="shared" si="3"/>
        <v>98.38</v>
      </c>
      <c r="N66" s="187" t="s">
        <v>29</v>
      </c>
      <c r="O66" s="8">
        <v>560</v>
      </c>
      <c r="P66" s="8"/>
      <c r="Q66" s="8"/>
      <c r="R66" s="183">
        <v>0</v>
      </c>
      <c r="S66" s="183">
        <v>0</v>
      </c>
      <c r="T66" s="183"/>
    </row>
    <row r="67" spans="1:20" ht="45" x14ac:dyDescent="0.25">
      <c r="A67" s="3">
        <v>64</v>
      </c>
      <c r="B67" s="3" t="s">
        <v>111</v>
      </c>
      <c r="C67" s="22" t="s">
        <v>125</v>
      </c>
      <c r="D67" s="3" t="s">
        <v>28</v>
      </c>
      <c r="E67" s="3"/>
      <c r="F67" s="3" t="s">
        <v>24</v>
      </c>
      <c r="G67" s="3" t="s">
        <v>24</v>
      </c>
      <c r="H67" s="3">
        <f t="shared" si="0"/>
        <v>3</v>
      </c>
      <c r="I67" s="10">
        <v>37</v>
      </c>
      <c r="J67" s="6">
        <f t="shared" si="1"/>
        <v>111</v>
      </c>
      <c r="K67" s="3">
        <v>23</v>
      </c>
      <c r="L67" s="6">
        <f t="shared" si="2"/>
        <v>136.53</v>
      </c>
      <c r="M67" s="6">
        <f t="shared" si="3"/>
        <v>26</v>
      </c>
      <c r="N67" s="15" t="s">
        <v>29</v>
      </c>
      <c r="O67" s="3">
        <v>3</v>
      </c>
      <c r="P67" s="3"/>
      <c r="Q67" s="3"/>
      <c r="R67" s="8">
        <v>2</v>
      </c>
      <c r="S67" s="8">
        <v>0</v>
      </c>
      <c r="T67" s="8"/>
    </row>
    <row r="68" spans="1:20" ht="45" x14ac:dyDescent="0.25">
      <c r="A68" s="3">
        <v>65</v>
      </c>
      <c r="B68" s="4" t="s">
        <v>111</v>
      </c>
      <c r="C68" s="5" t="s">
        <v>126</v>
      </c>
      <c r="D68" s="4" t="s">
        <v>28</v>
      </c>
      <c r="E68" s="4" t="s">
        <v>127</v>
      </c>
      <c r="F68" s="4" t="s">
        <v>24</v>
      </c>
      <c r="G68" s="4" t="s">
        <v>24</v>
      </c>
      <c r="H68" s="3">
        <f t="shared" ref="H68:H97" si="4">O68+P68+Q68</f>
        <v>1</v>
      </c>
      <c r="I68" s="10">
        <v>31.5</v>
      </c>
      <c r="J68" s="6">
        <f t="shared" ref="J68:J112" si="5">H68*I68</f>
        <v>31.5</v>
      </c>
      <c r="K68" s="4">
        <v>23</v>
      </c>
      <c r="L68" s="6">
        <f t="shared" ref="L68:L112" si="6">J68*1.23</f>
        <v>38.75</v>
      </c>
      <c r="M68" s="6">
        <f t="shared" ref="M68:M112" si="7">J68/4.2693</f>
        <v>7.38</v>
      </c>
      <c r="N68" s="7" t="s">
        <v>29</v>
      </c>
      <c r="O68" s="4">
        <v>1</v>
      </c>
      <c r="P68" s="4"/>
      <c r="Q68" s="4"/>
      <c r="R68" s="8">
        <v>2</v>
      </c>
      <c r="S68" s="8">
        <v>3</v>
      </c>
      <c r="T68" s="8"/>
    </row>
    <row r="69" spans="1:20" ht="45" x14ac:dyDescent="0.25">
      <c r="A69" s="183">
        <v>66</v>
      </c>
      <c r="B69" s="183" t="s">
        <v>128</v>
      </c>
      <c r="C69" s="184" t="s">
        <v>1250</v>
      </c>
      <c r="D69" s="183" t="s">
        <v>22</v>
      </c>
      <c r="E69" s="183" t="s">
        <v>1251</v>
      </c>
      <c r="F69" s="3" t="s">
        <v>24</v>
      </c>
      <c r="G69" s="3" t="s">
        <v>24</v>
      </c>
      <c r="H69" s="183">
        <f t="shared" si="4"/>
        <v>400</v>
      </c>
      <c r="I69" s="185">
        <v>2.1</v>
      </c>
      <c r="J69" s="186">
        <f t="shared" si="5"/>
        <v>840</v>
      </c>
      <c r="K69" s="183">
        <v>23</v>
      </c>
      <c r="L69" s="186">
        <f t="shared" si="6"/>
        <v>1033.2</v>
      </c>
      <c r="M69" s="186">
        <f t="shared" si="7"/>
        <v>196.75</v>
      </c>
      <c r="N69" s="187" t="s">
        <v>29</v>
      </c>
      <c r="O69" s="3">
        <v>200</v>
      </c>
      <c r="P69" s="3"/>
      <c r="Q69" s="3">
        <v>200</v>
      </c>
      <c r="R69" s="183">
        <v>0</v>
      </c>
      <c r="S69" s="183">
        <v>0</v>
      </c>
      <c r="T69" s="183"/>
    </row>
    <row r="70" spans="1:20" ht="45" x14ac:dyDescent="0.25">
      <c r="A70" s="3">
        <v>67</v>
      </c>
      <c r="B70" s="3" t="s">
        <v>128</v>
      </c>
      <c r="C70" s="22" t="s">
        <v>129</v>
      </c>
      <c r="D70" s="3" t="s">
        <v>22</v>
      </c>
      <c r="E70" s="3" t="s">
        <v>130</v>
      </c>
      <c r="F70" s="3" t="s">
        <v>24</v>
      </c>
      <c r="G70" s="3" t="s">
        <v>24</v>
      </c>
      <c r="H70" s="3">
        <f t="shared" si="4"/>
        <v>400</v>
      </c>
      <c r="I70" s="10">
        <v>2.2999999999999998</v>
      </c>
      <c r="J70" s="6">
        <f t="shared" si="5"/>
        <v>920</v>
      </c>
      <c r="K70" s="3">
        <v>23</v>
      </c>
      <c r="L70" s="6">
        <f t="shared" si="6"/>
        <v>1131.5999999999999</v>
      </c>
      <c r="M70" s="6">
        <f t="shared" si="7"/>
        <v>215.49</v>
      </c>
      <c r="N70" s="15" t="s">
        <v>29</v>
      </c>
      <c r="O70" s="3">
        <v>300</v>
      </c>
      <c r="P70" s="3"/>
      <c r="Q70" s="3">
        <v>100</v>
      </c>
      <c r="R70" s="8">
        <v>200</v>
      </c>
      <c r="S70" s="8">
        <v>0</v>
      </c>
      <c r="T70" s="8"/>
    </row>
    <row r="71" spans="1:20" ht="45" x14ac:dyDescent="0.25">
      <c r="A71" s="183">
        <v>68</v>
      </c>
      <c r="B71" s="183" t="s">
        <v>128</v>
      </c>
      <c r="C71" s="188" t="s">
        <v>1252</v>
      </c>
      <c r="D71" s="183" t="s">
        <v>22</v>
      </c>
      <c r="E71" s="183" t="s">
        <v>1253</v>
      </c>
      <c r="F71" s="4" t="s">
        <v>24</v>
      </c>
      <c r="G71" s="4" t="s">
        <v>24</v>
      </c>
      <c r="H71" s="183">
        <f t="shared" si="4"/>
        <v>1000</v>
      </c>
      <c r="I71" s="185">
        <v>2.85</v>
      </c>
      <c r="J71" s="186">
        <f t="shared" si="5"/>
        <v>2850</v>
      </c>
      <c r="K71" s="183">
        <v>23</v>
      </c>
      <c r="L71" s="186">
        <f t="shared" si="6"/>
        <v>3505.5</v>
      </c>
      <c r="M71" s="186">
        <f t="shared" si="7"/>
        <v>667.56</v>
      </c>
      <c r="N71" s="187" t="s">
        <v>29</v>
      </c>
      <c r="O71" s="4">
        <v>500</v>
      </c>
      <c r="P71" s="4"/>
      <c r="Q71" s="4">
        <v>500</v>
      </c>
      <c r="R71" s="183">
        <v>0</v>
      </c>
      <c r="S71" s="183">
        <v>0</v>
      </c>
      <c r="T71" s="183"/>
    </row>
    <row r="72" spans="1:20" ht="45" x14ac:dyDescent="0.25">
      <c r="A72" s="3">
        <v>69</v>
      </c>
      <c r="B72" s="4" t="s">
        <v>128</v>
      </c>
      <c r="C72" s="5" t="s">
        <v>131</v>
      </c>
      <c r="D72" s="4" t="s">
        <v>28</v>
      </c>
      <c r="E72" s="4" t="s">
        <v>132</v>
      </c>
      <c r="F72" s="4" t="s">
        <v>24</v>
      </c>
      <c r="G72" s="4" t="s">
        <v>24</v>
      </c>
      <c r="H72" s="3">
        <f t="shared" si="4"/>
        <v>110</v>
      </c>
      <c r="I72" s="10">
        <v>3.1</v>
      </c>
      <c r="J72" s="6">
        <f t="shared" si="5"/>
        <v>341</v>
      </c>
      <c r="K72" s="4">
        <v>23</v>
      </c>
      <c r="L72" s="6">
        <f t="shared" si="6"/>
        <v>419.43</v>
      </c>
      <c r="M72" s="6">
        <f t="shared" si="7"/>
        <v>79.87</v>
      </c>
      <c r="N72" s="7" t="s">
        <v>29</v>
      </c>
      <c r="O72" s="4">
        <v>50</v>
      </c>
      <c r="P72" s="4">
        <v>40</v>
      </c>
      <c r="Q72" s="4">
        <v>20</v>
      </c>
      <c r="R72" s="8">
        <v>0</v>
      </c>
      <c r="S72" s="8">
        <v>30</v>
      </c>
      <c r="T72" s="8">
        <v>60</v>
      </c>
    </row>
    <row r="73" spans="1:20" ht="45" x14ac:dyDescent="0.25">
      <c r="A73" s="3">
        <v>70</v>
      </c>
      <c r="B73" s="3" t="s">
        <v>128</v>
      </c>
      <c r="C73" s="14" t="s">
        <v>133</v>
      </c>
      <c r="D73" s="3" t="s">
        <v>22</v>
      </c>
      <c r="E73" s="3" t="s">
        <v>134</v>
      </c>
      <c r="F73" s="3" t="s">
        <v>24</v>
      </c>
      <c r="G73" s="3" t="s">
        <v>24</v>
      </c>
      <c r="H73" s="3">
        <f t="shared" si="4"/>
        <v>50</v>
      </c>
      <c r="I73" s="6">
        <v>18</v>
      </c>
      <c r="J73" s="6">
        <f t="shared" si="5"/>
        <v>900</v>
      </c>
      <c r="K73" s="3">
        <v>23</v>
      </c>
      <c r="L73" s="6">
        <f t="shared" si="6"/>
        <v>1107</v>
      </c>
      <c r="M73" s="6">
        <f t="shared" si="7"/>
        <v>210.81</v>
      </c>
      <c r="N73" s="15" t="s">
        <v>29</v>
      </c>
      <c r="O73" s="3">
        <v>50</v>
      </c>
      <c r="P73" s="3"/>
      <c r="Q73" s="3"/>
      <c r="R73" s="8">
        <v>50</v>
      </c>
      <c r="S73" s="8">
        <v>0</v>
      </c>
      <c r="T73" s="8"/>
    </row>
    <row r="74" spans="1:20" ht="45" x14ac:dyDescent="0.25">
      <c r="A74" s="8">
        <v>71</v>
      </c>
      <c r="B74" s="8" t="s">
        <v>128</v>
      </c>
      <c r="C74" s="16" t="s">
        <v>135</v>
      </c>
      <c r="D74" s="8" t="s">
        <v>22</v>
      </c>
      <c r="E74" s="8" t="s">
        <v>136</v>
      </c>
      <c r="F74" s="8" t="s">
        <v>24</v>
      </c>
      <c r="G74" s="8" t="s">
        <v>24</v>
      </c>
      <c r="H74" s="8">
        <f t="shared" si="4"/>
        <v>200</v>
      </c>
      <c r="I74" s="12">
        <v>0.95</v>
      </c>
      <c r="J74" s="17">
        <f t="shared" si="5"/>
        <v>190</v>
      </c>
      <c r="K74" s="8">
        <v>23</v>
      </c>
      <c r="L74" s="17">
        <f t="shared" si="6"/>
        <v>233.7</v>
      </c>
      <c r="M74" s="17">
        <f t="shared" si="7"/>
        <v>44.5</v>
      </c>
      <c r="N74" s="13" t="s">
        <v>25</v>
      </c>
      <c r="O74" s="8"/>
      <c r="P74" s="8">
        <v>200</v>
      </c>
      <c r="Q74" s="8"/>
      <c r="R74" s="8">
        <v>50</v>
      </c>
      <c r="S74" s="8">
        <v>0</v>
      </c>
      <c r="T74" s="8"/>
    </row>
    <row r="75" spans="1:20" ht="45" x14ac:dyDescent="0.25">
      <c r="A75" s="3">
        <v>72</v>
      </c>
      <c r="B75" s="4" t="s">
        <v>128</v>
      </c>
      <c r="C75" s="9" t="s">
        <v>137</v>
      </c>
      <c r="D75" s="4" t="s">
        <v>22</v>
      </c>
      <c r="E75" s="4" t="s">
        <v>138</v>
      </c>
      <c r="F75" s="4" t="s">
        <v>24</v>
      </c>
      <c r="G75" s="4" t="s">
        <v>24</v>
      </c>
      <c r="H75" s="3">
        <f t="shared" si="4"/>
        <v>50</v>
      </c>
      <c r="I75" s="10">
        <v>0.85</v>
      </c>
      <c r="J75" s="6">
        <f t="shared" si="5"/>
        <v>42.5</v>
      </c>
      <c r="K75" s="4">
        <v>23</v>
      </c>
      <c r="L75" s="6">
        <f t="shared" si="6"/>
        <v>52.28</v>
      </c>
      <c r="M75" s="6">
        <f t="shared" si="7"/>
        <v>9.9499999999999993</v>
      </c>
      <c r="N75" s="7" t="s">
        <v>29</v>
      </c>
      <c r="O75" s="4">
        <v>50</v>
      </c>
      <c r="P75" s="4"/>
      <c r="Q75" s="4"/>
      <c r="R75" s="8">
        <v>50</v>
      </c>
      <c r="S75" s="8">
        <v>0</v>
      </c>
      <c r="T75" s="8"/>
    </row>
    <row r="76" spans="1:20" ht="45" x14ac:dyDescent="0.25">
      <c r="A76" s="8">
        <v>73</v>
      </c>
      <c r="B76" s="8" t="s">
        <v>128</v>
      </c>
      <c r="C76" s="16" t="s">
        <v>139</v>
      </c>
      <c r="D76" s="8" t="s">
        <v>22</v>
      </c>
      <c r="E76" s="8" t="s">
        <v>140</v>
      </c>
      <c r="F76" s="8" t="s">
        <v>24</v>
      </c>
      <c r="G76" s="8" t="s">
        <v>24</v>
      </c>
      <c r="H76" s="8">
        <f t="shared" si="4"/>
        <v>550</v>
      </c>
      <c r="I76" s="12">
        <v>1.05</v>
      </c>
      <c r="J76" s="17">
        <f t="shared" si="5"/>
        <v>577.5</v>
      </c>
      <c r="K76" s="8">
        <v>23</v>
      </c>
      <c r="L76" s="17">
        <f t="shared" si="6"/>
        <v>710.33</v>
      </c>
      <c r="M76" s="17">
        <f t="shared" si="7"/>
        <v>135.27000000000001</v>
      </c>
      <c r="N76" s="13" t="s">
        <v>29</v>
      </c>
      <c r="O76" s="8">
        <v>20</v>
      </c>
      <c r="P76" s="8">
        <v>30</v>
      </c>
      <c r="Q76" s="8">
        <v>500</v>
      </c>
      <c r="R76" s="8">
        <v>50</v>
      </c>
      <c r="S76" s="8">
        <v>0</v>
      </c>
      <c r="T76" s="8"/>
    </row>
    <row r="77" spans="1:20" ht="45" x14ac:dyDescent="0.25">
      <c r="A77" s="183">
        <v>74</v>
      </c>
      <c r="B77" s="183" t="s">
        <v>128</v>
      </c>
      <c r="C77" s="184" t="s">
        <v>1254</v>
      </c>
      <c r="D77" s="183" t="s">
        <v>22</v>
      </c>
      <c r="E77" s="183" t="s">
        <v>1255</v>
      </c>
      <c r="F77" s="3" t="s">
        <v>24</v>
      </c>
      <c r="G77" s="3" t="s">
        <v>24</v>
      </c>
      <c r="H77" s="183">
        <f t="shared" si="4"/>
        <v>300</v>
      </c>
      <c r="I77" s="186">
        <v>2.6</v>
      </c>
      <c r="J77" s="186">
        <f t="shared" si="5"/>
        <v>780</v>
      </c>
      <c r="K77" s="183">
        <v>23</v>
      </c>
      <c r="L77" s="186">
        <f t="shared" si="6"/>
        <v>959.4</v>
      </c>
      <c r="M77" s="186">
        <f t="shared" si="7"/>
        <v>182.7</v>
      </c>
      <c r="N77" s="187" t="s">
        <v>29</v>
      </c>
      <c r="O77" s="3">
        <v>300</v>
      </c>
      <c r="P77" s="3"/>
      <c r="Q77" s="3"/>
      <c r="R77" s="183">
        <v>0</v>
      </c>
      <c r="S77" s="183">
        <v>0</v>
      </c>
      <c r="T77" s="183"/>
    </row>
    <row r="78" spans="1:20" ht="45" x14ac:dyDescent="0.25">
      <c r="A78" s="183">
        <v>75</v>
      </c>
      <c r="B78" s="183" t="s">
        <v>141</v>
      </c>
      <c r="C78" s="188" t="s">
        <v>1256</v>
      </c>
      <c r="D78" s="183" t="s">
        <v>22</v>
      </c>
      <c r="E78" s="183" t="s">
        <v>1257</v>
      </c>
      <c r="F78" s="3"/>
      <c r="G78" s="3" t="s">
        <v>24</v>
      </c>
      <c r="H78" s="183">
        <f t="shared" si="4"/>
        <v>400</v>
      </c>
      <c r="I78" s="185">
        <v>25.3</v>
      </c>
      <c r="J78" s="186">
        <f t="shared" si="5"/>
        <v>10120</v>
      </c>
      <c r="K78" s="183">
        <v>23</v>
      </c>
      <c r="L78" s="186">
        <f t="shared" si="6"/>
        <v>12447.6</v>
      </c>
      <c r="M78" s="186">
        <f t="shared" si="7"/>
        <v>2370.41</v>
      </c>
      <c r="N78" s="187" t="s">
        <v>29</v>
      </c>
      <c r="O78" s="3">
        <v>200</v>
      </c>
      <c r="P78" s="3">
        <v>100</v>
      </c>
      <c r="Q78" s="3">
        <v>100</v>
      </c>
      <c r="R78" s="183">
        <v>0</v>
      </c>
      <c r="S78" s="183">
        <v>0</v>
      </c>
      <c r="T78" s="183"/>
    </row>
    <row r="79" spans="1:20" ht="45" x14ac:dyDescent="0.25">
      <c r="A79" s="183">
        <v>76</v>
      </c>
      <c r="B79" s="183" t="s">
        <v>141</v>
      </c>
      <c r="C79" s="184" t="s">
        <v>1258</v>
      </c>
      <c r="D79" s="183" t="s">
        <v>69</v>
      </c>
      <c r="E79" s="183" t="s">
        <v>1259</v>
      </c>
      <c r="F79" s="3"/>
      <c r="G79" s="3" t="s">
        <v>24</v>
      </c>
      <c r="H79" s="183">
        <f t="shared" si="4"/>
        <v>500</v>
      </c>
      <c r="I79" s="185">
        <v>51</v>
      </c>
      <c r="J79" s="186">
        <f t="shared" si="5"/>
        <v>25500</v>
      </c>
      <c r="K79" s="183">
        <v>23</v>
      </c>
      <c r="L79" s="186">
        <f t="shared" si="6"/>
        <v>31365</v>
      </c>
      <c r="M79" s="186">
        <f t="shared" si="7"/>
        <v>5972.88</v>
      </c>
      <c r="N79" s="187" t="s">
        <v>29</v>
      </c>
      <c r="O79" s="3">
        <v>300</v>
      </c>
      <c r="P79" s="3"/>
      <c r="Q79" s="3">
        <v>200</v>
      </c>
      <c r="R79" s="183">
        <v>0</v>
      </c>
      <c r="S79" s="183">
        <v>0</v>
      </c>
      <c r="T79" s="183"/>
    </row>
    <row r="80" spans="1:20" ht="45" x14ac:dyDescent="0.25">
      <c r="A80" s="3">
        <v>77</v>
      </c>
      <c r="B80" s="4" t="s">
        <v>141</v>
      </c>
      <c r="C80" s="5" t="s">
        <v>142</v>
      </c>
      <c r="D80" s="4" t="s">
        <v>22</v>
      </c>
      <c r="E80" s="4" t="s">
        <v>143</v>
      </c>
      <c r="F80" s="4"/>
      <c r="G80" s="4" t="s">
        <v>24</v>
      </c>
      <c r="H80" s="3">
        <f t="shared" si="4"/>
        <v>30</v>
      </c>
      <c r="I80" s="10">
        <v>49</v>
      </c>
      <c r="J80" s="6">
        <f t="shared" si="5"/>
        <v>1470</v>
      </c>
      <c r="K80" s="4">
        <v>23</v>
      </c>
      <c r="L80" s="6">
        <f t="shared" si="6"/>
        <v>1808.1</v>
      </c>
      <c r="M80" s="6">
        <f t="shared" si="7"/>
        <v>344.32</v>
      </c>
      <c r="N80" s="7" t="s">
        <v>29</v>
      </c>
      <c r="O80" s="4">
        <v>30</v>
      </c>
      <c r="P80" s="4"/>
      <c r="Q80" s="4"/>
      <c r="R80" s="8">
        <v>400</v>
      </c>
      <c r="S80" s="8">
        <v>0</v>
      </c>
      <c r="T80" s="8"/>
    </row>
    <row r="81" spans="1:20" ht="45" x14ac:dyDescent="0.25">
      <c r="A81" s="3">
        <v>78</v>
      </c>
      <c r="B81" s="4" t="s">
        <v>144</v>
      </c>
      <c r="C81" s="5" t="s">
        <v>145</v>
      </c>
      <c r="D81" s="4" t="s">
        <v>69</v>
      </c>
      <c r="E81" s="4" t="s">
        <v>146</v>
      </c>
      <c r="F81" s="4"/>
      <c r="G81" s="4" t="s">
        <v>24</v>
      </c>
      <c r="H81" s="3">
        <f t="shared" si="4"/>
        <v>150</v>
      </c>
      <c r="I81" s="10">
        <v>19.5</v>
      </c>
      <c r="J81" s="6">
        <f t="shared" si="5"/>
        <v>2925</v>
      </c>
      <c r="K81" s="4">
        <v>23</v>
      </c>
      <c r="L81" s="6">
        <f t="shared" si="6"/>
        <v>3597.75</v>
      </c>
      <c r="M81" s="6">
        <f t="shared" si="7"/>
        <v>685.12</v>
      </c>
      <c r="N81" s="7" t="s">
        <v>29</v>
      </c>
      <c r="O81" s="4">
        <v>50</v>
      </c>
      <c r="P81" s="4">
        <v>100</v>
      </c>
      <c r="Q81" s="4"/>
      <c r="R81" s="8">
        <v>50</v>
      </c>
      <c r="S81" s="8">
        <v>0</v>
      </c>
      <c r="T81" s="8"/>
    </row>
    <row r="82" spans="1:20" ht="45" x14ac:dyDescent="0.25">
      <c r="A82" s="3">
        <v>79</v>
      </c>
      <c r="B82" s="4" t="s">
        <v>141</v>
      </c>
      <c r="C82" s="9" t="s">
        <v>147</v>
      </c>
      <c r="D82" s="4" t="s">
        <v>22</v>
      </c>
      <c r="E82" s="4" t="s">
        <v>148</v>
      </c>
      <c r="F82" s="4"/>
      <c r="G82" s="4" t="s">
        <v>24</v>
      </c>
      <c r="H82" s="3">
        <f t="shared" si="4"/>
        <v>120</v>
      </c>
      <c r="I82" s="10">
        <v>43</v>
      </c>
      <c r="J82" s="6">
        <f t="shared" si="5"/>
        <v>5160</v>
      </c>
      <c r="K82" s="4">
        <v>23</v>
      </c>
      <c r="L82" s="6">
        <f t="shared" si="6"/>
        <v>6346.8</v>
      </c>
      <c r="M82" s="6">
        <f t="shared" si="7"/>
        <v>1208.6300000000001</v>
      </c>
      <c r="N82" s="7" t="s">
        <v>29</v>
      </c>
      <c r="O82" s="4">
        <v>20</v>
      </c>
      <c r="P82" s="4"/>
      <c r="Q82" s="4">
        <v>100</v>
      </c>
      <c r="R82" s="8">
        <v>20</v>
      </c>
      <c r="S82" s="8">
        <v>0</v>
      </c>
      <c r="T82" s="8"/>
    </row>
    <row r="83" spans="1:20" ht="45" x14ac:dyDescent="0.25">
      <c r="A83" s="3">
        <v>80</v>
      </c>
      <c r="B83" s="4" t="s">
        <v>67</v>
      </c>
      <c r="C83" s="9" t="s">
        <v>149</v>
      </c>
      <c r="D83" s="4" t="s">
        <v>22</v>
      </c>
      <c r="E83" s="4" t="s">
        <v>150</v>
      </c>
      <c r="F83" s="4"/>
      <c r="G83" s="4" t="s">
        <v>24</v>
      </c>
      <c r="H83" s="3">
        <f t="shared" si="4"/>
        <v>20</v>
      </c>
      <c r="I83" s="10">
        <v>62</v>
      </c>
      <c r="J83" s="6">
        <f t="shared" si="5"/>
        <v>1240</v>
      </c>
      <c r="K83" s="4">
        <v>23</v>
      </c>
      <c r="L83" s="6">
        <f t="shared" si="6"/>
        <v>1525.2</v>
      </c>
      <c r="M83" s="6">
        <f t="shared" si="7"/>
        <v>290.45</v>
      </c>
      <c r="N83" s="7" t="s">
        <v>29</v>
      </c>
      <c r="O83" s="4">
        <v>20</v>
      </c>
      <c r="P83" s="4"/>
      <c r="Q83" s="4"/>
      <c r="R83" s="8">
        <v>20</v>
      </c>
      <c r="S83" s="8">
        <v>0</v>
      </c>
      <c r="T83" s="8"/>
    </row>
    <row r="84" spans="1:20" ht="45" x14ac:dyDescent="0.25">
      <c r="A84" s="3">
        <v>81</v>
      </c>
      <c r="B84" s="4" t="s">
        <v>151</v>
      </c>
      <c r="C84" s="5" t="s">
        <v>152</v>
      </c>
      <c r="D84" s="4" t="s">
        <v>22</v>
      </c>
      <c r="E84" s="4" t="s">
        <v>153</v>
      </c>
      <c r="F84" s="4"/>
      <c r="G84" s="4" t="s">
        <v>24</v>
      </c>
      <c r="H84" s="3">
        <f t="shared" si="4"/>
        <v>220</v>
      </c>
      <c r="I84" s="10">
        <v>37.200000000000003</v>
      </c>
      <c r="J84" s="6">
        <f t="shared" si="5"/>
        <v>8184</v>
      </c>
      <c r="K84" s="4">
        <v>23</v>
      </c>
      <c r="L84" s="6">
        <f t="shared" si="6"/>
        <v>10066.32</v>
      </c>
      <c r="M84" s="6">
        <f t="shared" si="7"/>
        <v>1916.94</v>
      </c>
      <c r="N84" s="7" t="s">
        <v>29</v>
      </c>
      <c r="O84" s="4">
        <v>20</v>
      </c>
      <c r="P84" s="4">
        <v>200</v>
      </c>
      <c r="Q84" s="4"/>
      <c r="R84" s="8">
        <v>20</v>
      </c>
      <c r="S84" s="8">
        <v>0</v>
      </c>
      <c r="T84" s="8"/>
    </row>
    <row r="85" spans="1:20" ht="45" x14ac:dyDescent="0.25">
      <c r="A85" s="183">
        <v>82</v>
      </c>
      <c r="B85" s="183" t="s">
        <v>141</v>
      </c>
      <c r="C85" s="184" t="s">
        <v>1260</v>
      </c>
      <c r="D85" s="183" t="s">
        <v>22</v>
      </c>
      <c r="E85" s="183" t="s">
        <v>1261</v>
      </c>
      <c r="F85" s="4"/>
      <c r="G85" s="4" t="s">
        <v>24</v>
      </c>
      <c r="H85" s="183">
        <f t="shared" si="4"/>
        <v>50</v>
      </c>
      <c r="I85" s="185">
        <v>37</v>
      </c>
      <c r="J85" s="186">
        <f t="shared" si="5"/>
        <v>1850</v>
      </c>
      <c r="K85" s="183">
        <v>23</v>
      </c>
      <c r="L85" s="186">
        <f t="shared" si="6"/>
        <v>2275.5</v>
      </c>
      <c r="M85" s="186">
        <f t="shared" si="7"/>
        <v>433.33</v>
      </c>
      <c r="N85" s="187" t="s">
        <v>29</v>
      </c>
      <c r="O85" s="4">
        <v>50</v>
      </c>
      <c r="P85" s="4"/>
      <c r="Q85" s="4"/>
      <c r="R85" s="183">
        <v>0</v>
      </c>
      <c r="S85" s="183">
        <v>0</v>
      </c>
      <c r="T85" s="183"/>
    </row>
    <row r="86" spans="1:20" ht="45" x14ac:dyDescent="0.25">
      <c r="A86" s="183">
        <v>83</v>
      </c>
      <c r="B86" s="183" t="s">
        <v>74</v>
      </c>
      <c r="C86" s="188" t="s">
        <v>1262</v>
      </c>
      <c r="D86" s="183" t="s">
        <v>22</v>
      </c>
      <c r="E86" s="183"/>
      <c r="F86" s="3"/>
      <c r="G86" s="3" t="s">
        <v>24</v>
      </c>
      <c r="H86" s="183">
        <f t="shared" si="4"/>
        <v>20</v>
      </c>
      <c r="I86" s="186">
        <v>34</v>
      </c>
      <c r="J86" s="186">
        <f t="shared" si="5"/>
        <v>680</v>
      </c>
      <c r="K86" s="183">
        <v>23</v>
      </c>
      <c r="L86" s="186">
        <f t="shared" si="6"/>
        <v>836.4</v>
      </c>
      <c r="M86" s="186">
        <f t="shared" si="7"/>
        <v>159.28</v>
      </c>
      <c r="N86" s="187" t="s">
        <v>29</v>
      </c>
      <c r="O86" s="3">
        <v>20</v>
      </c>
      <c r="P86" s="3"/>
      <c r="Q86" s="3"/>
      <c r="R86" s="183">
        <v>0</v>
      </c>
      <c r="S86" s="183">
        <v>0</v>
      </c>
      <c r="T86" s="183"/>
    </row>
    <row r="87" spans="1:20" ht="45" x14ac:dyDescent="0.25">
      <c r="A87" s="183">
        <v>84</v>
      </c>
      <c r="B87" s="183" t="s">
        <v>1263</v>
      </c>
      <c r="C87" s="188" t="s">
        <v>1264</v>
      </c>
      <c r="D87" s="183" t="s">
        <v>69</v>
      </c>
      <c r="E87" s="183" t="s">
        <v>1265</v>
      </c>
      <c r="F87" s="4"/>
      <c r="G87" s="4" t="s">
        <v>24</v>
      </c>
      <c r="H87" s="183">
        <f t="shared" si="4"/>
        <v>30</v>
      </c>
      <c r="I87" s="186">
        <v>6.42</v>
      </c>
      <c r="J87" s="186">
        <f t="shared" si="5"/>
        <v>192.6</v>
      </c>
      <c r="K87" s="183">
        <v>23</v>
      </c>
      <c r="L87" s="186">
        <f t="shared" si="6"/>
        <v>236.9</v>
      </c>
      <c r="M87" s="186">
        <f t="shared" si="7"/>
        <v>45.11</v>
      </c>
      <c r="N87" s="187" t="s">
        <v>29</v>
      </c>
      <c r="O87" s="4">
        <v>30</v>
      </c>
      <c r="P87" s="4"/>
      <c r="Q87" s="4"/>
      <c r="R87" s="183">
        <v>0</v>
      </c>
      <c r="S87" s="183">
        <v>0</v>
      </c>
      <c r="T87" s="183"/>
    </row>
    <row r="88" spans="1:20" ht="45" x14ac:dyDescent="0.25">
      <c r="A88" s="3">
        <v>85</v>
      </c>
      <c r="B88" s="4" t="s">
        <v>53</v>
      </c>
      <c r="C88" s="5" t="s">
        <v>154</v>
      </c>
      <c r="D88" s="4" t="s">
        <v>28</v>
      </c>
      <c r="E88" s="4"/>
      <c r="F88" s="4" t="s">
        <v>24</v>
      </c>
      <c r="G88" s="4" t="s">
        <v>24</v>
      </c>
      <c r="H88" s="3">
        <f t="shared" si="4"/>
        <v>20</v>
      </c>
      <c r="I88" s="10">
        <v>7.2</v>
      </c>
      <c r="J88" s="6">
        <f t="shared" si="5"/>
        <v>144</v>
      </c>
      <c r="K88" s="4">
        <v>23</v>
      </c>
      <c r="L88" s="6">
        <f t="shared" si="6"/>
        <v>177.12</v>
      </c>
      <c r="M88" s="6">
        <f t="shared" si="7"/>
        <v>33.729999999999997</v>
      </c>
      <c r="N88" s="7" t="s">
        <v>29</v>
      </c>
      <c r="O88" s="4">
        <v>20</v>
      </c>
      <c r="P88" s="4"/>
      <c r="Q88" s="4"/>
      <c r="R88" s="8">
        <v>10</v>
      </c>
      <c r="S88" s="8">
        <v>0</v>
      </c>
      <c r="T88" s="8"/>
    </row>
    <row r="89" spans="1:20" ht="45" x14ac:dyDescent="0.25">
      <c r="A89" s="3">
        <v>86</v>
      </c>
      <c r="B89" s="4" t="s">
        <v>53</v>
      </c>
      <c r="C89" s="5" t="s">
        <v>155</v>
      </c>
      <c r="D89" s="4" t="s">
        <v>28</v>
      </c>
      <c r="E89" s="4"/>
      <c r="F89" s="4" t="s">
        <v>24</v>
      </c>
      <c r="G89" s="4" t="s">
        <v>24</v>
      </c>
      <c r="H89" s="3">
        <f t="shared" si="4"/>
        <v>20</v>
      </c>
      <c r="I89" s="10">
        <v>11.3</v>
      </c>
      <c r="J89" s="6">
        <f t="shared" si="5"/>
        <v>226</v>
      </c>
      <c r="K89" s="4">
        <v>23</v>
      </c>
      <c r="L89" s="6">
        <f t="shared" si="6"/>
        <v>277.98</v>
      </c>
      <c r="M89" s="6">
        <f t="shared" si="7"/>
        <v>52.94</v>
      </c>
      <c r="N89" s="7" t="s">
        <v>29</v>
      </c>
      <c r="O89" s="4">
        <v>20</v>
      </c>
      <c r="P89" s="4"/>
      <c r="Q89" s="4"/>
      <c r="R89" s="8">
        <v>10</v>
      </c>
      <c r="S89" s="8">
        <v>0</v>
      </c>
      <c r="T89" s="8"/>
    </row>
    <row r="90" spans="1:20" ht="60" x14ac:dyDescent="0.25">
      <c r="A90" s="3">
        <v>87</v>
      </c>
      <c r="B90" s="4" t="s">
        <v>53</v>
      </c>
      <c r="C90" s="9" t="s">
        <v>156</v>
      </c>
      <c r="D90" s="4" t="s">
        <v>88</v>
      </c>
      <c r="E90" s="4"/>
      <c r="F90" s="4"/>
      <c r="G90" s="4"/>
      <c r="H90" s="3">
        <f t="shared" si="4"/>
        <v>5</v>
      </c>
      <c r="I90" s="10">
        <v>8.3000000000000007</v>
      </c>
      <c r="J90" s="6">
        <f t="shared" si="5"/>
        <v>41.5</v>
      </c>
      <c r="K90" s="4">
        <v>23</v>
      </c>
      <c r="L90" s="6">
        <f t="shared" si="6"/>
        <v>51.05</v>
      </c>
      <c r="M90" s="6">
        <f t="shared" si="7"/>
        <v>9.7200000000000006</v>
      </c>
      <c r="N90" s="7" t="s">
        <v>25</v>
      </c>
      <c r="O90" s="4"/>
      <c r="P90" s="4"/>
      <c r="Q90" s="4">
        <v>5</v>
      </c>
      <c r="R90" s="8">
        <v>30</v>
      </c>
      <c r="S90" s="8">
        <v>0</v>
      </c>
      <c r="T90" s="8"/>
    </row>
    <row r="91" spans="1:20" ht="60" x14ac:dyDescent="0.25">
      <c r="A91" s="3">
        <v>88</v>
      </c>
      <c r="B91" s="4" t="s">
        <v>53</v>
      </c>
      <c r="C91" s="9" t="s">
        <v>157</v>
      </c>
      <c r="D91" s="4" t="s">
        <v>88</v>
      </c>
      <c r="E91" s="4"/>
      <c r="F91" s="4"/>
      <c r="G91" s="4"/>
      <c r="H91" s="3">
        <f t="shared" si="4"/>
        <v>10</v>
      </c>
      <c r="I91" s="10">
        <v>8.6999999999999993</v>
      </c>
      <c r="J91" s="6">
        <f t="shared" si="5"/>
        <v>87</v>
      </c>
      <c r="K91" s="4">
        <v>23</v>
      </c>
      <c r="L91" s="6">
        <f t="shared" si="6"/>
        <v>107.01</v>
      </c>
      <c r="M91" s="6">
        <f t="shared" si="7"/>
        <v>20.38</v>
      </c>
      <c r="N91" s="7" t="s">
        <v>25</v>
      </c>
      <c r="O91" s="4"/>
      <c r="P91" s="4">
        <v>5</v>
      </c>
      <c r="Q91" s="4">
        <v>5</v>
      </c>
      <c r="R91" s="8">
        <v>30</v>
      </c>
      <c r="S91" s="8">
        <v>0</v>
      </c>
      <c r="T91" s="8"/>
    </row>
    <row r="92" spans="1:20" ht="45" x14ac:dyDescent="0.25">
      <c r="A92" s="183">
        <v>89</v>
      </c>
      <c r="B92" s="183" t="s">
        <v>53</v>
      </c>
      <c r="C92" s="188" t="s">
        <v>1266</v>
      </c>
      <c r="D92" s="183" t="s">
        <v>88</v>
      </c>
      <c r="E92" s="183" t="s">
        <v>1267</v>
      </c>
      <c r="F92" s="4"/>
      <c r="G92" s="4"/>
      <c r="H92" s="183">
        <f t="shared" si="4"/>
        <v>20</v>
      </c>
      <c r="I92" s="186">
        <v>7.72</v>
      </c>
      <c r="J92" s="186">
        <f t="shared" si="5"/>
        <v>154.4</v>
      </c>
      <c r="K92" s="183">
        <v>23</v>
      </c>
      <c r="L92" s="186">
        <f t="shared" si="6"/>
        <v>189.91</v>
      </c>
      <c r="M92" s="186">
        <f t="shared" si="7"/>
        <v>36.17</v>
      </c>
      <c r="N92" s="187" t="s">
        <v>29</v>
      </c>
      <c r="O92" s="4">
        <v>20</v>
      </c>
      <c r="P92" s="4"/>
      <c r="Q92" s="4"/>
      <c r="R92" s="183">
        <v>0</v>
      </c>
      <c r="S92" s="183">
        <v>0</v>
      </c>
      <c r="T92" s="183"/>
    </row>
    <row r="93" spans="1:20" ht="45" x14ac:dyDescent="0.25">
      <c r="A93" s="3">
        <v>90</v>
      </c>
      <c r="B93" s="4" t="s">
        <v>40</v>
      </c>
      <c r="C93" s="5" t="s">
        <v>1268</v>
      </c>
      <c r="D93" s="4" t="s">
        <v>88</v>
      </c>
      <c r="E93" s="4" t="s">
        <v>159</v>
      </c>
      <c r="F93" s="4"/>
      <c r="G93" s="4"/>
      <c r="H93" s="3">
        <f t="shared" si="4"/>
        <v>20</v>
      </c>
      <c r="I93" s="6">
        <v>8.73</v>
      </c>
      <c r="J93" s="6">
        <f t="shared" si="5"/>
        <v>174.6</v>
      </c>
      <c r="K93" s="4">
        <v>23</v>
      </c>
      <c r="L93" s="6">
        <f t="shared" si="6"/>
        <v>214.76</v>
      </c>
      <c r="M93" s="6">
        <f t="shared" si="7"/>
        <v>40.9</v>
      </c>
      <c r="N93" s="7" t="s">
        <v>29</v>
      </c>
      <c r="O93" s="4">
        <v>20</v>
      </c>
      <c r="P93" s="4"/>
      <c r="Q93" s="4"/>
      <c r="R93" s="8">
        <v>10</v>
      </c>
      <c r="S93" s="8">
        <v>0</v>
      </c>
      <c r="T93" s="8"/>
    </row>
    <row r="94" spans="1:20" ht="45" x14ac:dyDescent="0.25">
      <c r="A94" s="3">
        <v>91</v>
      </c>
      <c r="B94" s="3" t="s">
        <v>40</v>
      </c>
      <c r="C94" s="22" t="s">
        <v>160</v>
      </c>
      <c r="D94" s="3" t="s">
        <v>88</v>
      </c>
      <c r="E94" s="3" t="s">
        <v>161</v>
      </c>
      <c r="F94" s="3"/>
      <c r="G94" s="3"/>
      <c r="H94" s="3">
        <f t="shared" si="4"/>
        <v>10</v>
      </c>
      <c r="I94" s="6">
        <v>7.9</v>
      </c>
      <c r="J94" s="6">
        <f t="shared" si="5"/>
        <v>79</v>
      </c>
      <c r="K94" s="3">
        <v>23</v>
      </c>
      <c r="L94" s="6">
        <f t="shared" si="6"/>
        <v>97.17</v>
      </c>
      <c r="M94" s="6">
        <f t="shared" si="7"/>
        <v>18.5</v>
      </c>
      <c r="N94" s="15" t="s">
        <v>29</v>
      </c>
      <c r="O94" s="3">
        <v>10</v>
      </c>
      <c r="P94" s="3"/>
      <c r="Q94" s="3"/>
      <c r="R94" s="8">
        <v>10</v>
      </c>
      <c r="S94" s="8">
        <v>0</v>
      </c>
      <c r="T94" s="8"/>
    </row>
    <row r="95" spans="1:20" ht="45" x14ac:dyDescent="0.25">
      <c r="A95" s="3">
        <v>92</v>
      </c>
      <c r="B95" s="4" t="s">
        <v>40</v>
      </c>
      <c r="C95" s="5" t="s">
        <v>1269</v>
      </c>
      <c r="D95" s="4" t="s">
        <v>88</v>
      </c>
      <c r="E95" s="4" t="s">
        <v>163</v>
      </c>
      <c r="F95" s="4"/>
      <c r="G95" s="4"/>
      <c r="H95" s="3">
        <f t="shared" si="4"/>
        <v>50</v>
      </c>
      <c r="I95" s="6">
        <v>6.44</v>
      </c>
      <c r="J95" s="6">
        <f t="shared" si="5"/>
        <v>322</v>
      </c>
      <c r="K95" s="4">
        <v>23</v>
      </c>
      <c r="L95" s="6">
        <f t="shared" si="6"/>
        <v>396.06</v>
      </c>
      <c r="M95" s="6">
        <f t="shared" si="7"/>
        <v>75.42</v>
      </c>
      <c r="N95" s="7" t="s">
        <v>29</v>
      </c>
      <c r="O95" s="4">
        <v>20</v>
      </c>
      <c r="P95" s="4">
        <v>10</v>
      </c>
      <c r="Q95" s="4">
        <v>20</v>
      </c>
      <c r="R95" s="8">
        <v>15</v>
      </c>
      <c r="S95" s="8">
        <v>0</v>
      </c>
      <c r="T95" s="8">
        <v>10</v>
      </c>
    </row>
    <row r="96" spans="1:20" ht="45" x14ac:dyDescent="0.25">
      <c r="A96" s="3">
        <v>93</v>
      </c>
      <c r="B96" s="4" t="s">
        <v>40</v>
      </c>
      <c r="C96" s="5" t="s">
        <v>164</v>
      </c>
      <c r="D96" s="4" t="s">
        <v>88</v>
      </c>
      <c r="E96" s="4" t="s">
        <v>165</v>
      </c>
      <c r="F96" s="4"/>
      <c r="G96" s="4"/>
      <c r="H96" s="3">
        <f t="shared" si="4"/>
        <v>20</v>
      </c>
      <c r="I96" s="6">
        <v>6.75</v>
      </c>
      <c r="J96" s="6">
        <f t="shared" si="5"/>
        <v>135</v>
      </c>
      <c r="K96" s="4">
        <v>23</v>
      </c>
      <c r="L96" s="6">
        <f t="shared" si="6"/>
        <v>166.05</v>
      </c>
      <c r="M96" s="6">
        <f t="shared" si="7"/>
        <v>31.62</v>
      </c>
      <c r="N96" s="7" t="s">
        <v>29</v>
      </c>
      <c r="O96" s="4">
        <v>10</v>
      </c>
      <c r="P96" s="4"/>
      <c r="Q96" s="4">
        <v>10</v>
      </c>
      <c r="R96" s="8">
        <v>10</v>
      </c>
      <c r="S96" s="8">
        <v>0</v>
      </c>
      <c r="T96" s="8">
        <v>2</v>
      </c>
    </row>
    <row r="97" spans="1:20" ht="45" x14ac:dyDescent="0.25">
      <c r="A97" s="183">
        <v>94</v>
      </c>
      <c r="B97" s="183" t="s">
        <v>53</v>
      </c>
      <c r="C97" s="188" t="s">
        <v>1270</v>
      </c>
      <c r="D97" s="183" t="s">
        <v>88</v>
      </c>
      <c r="E97" s="183" t="s">
        <v>1271</v>
      </c>
      <c r="F97" s="8"/>
      <c r="G97" s="8"/>
      <c r="H97" s="183">
        <f t="shared" si="4"/>
        <v>5</v>
      </c>
      <c r="I97" s="186">
        <v>6.5</v>
      </c>
      <c r="J97" s="186">
        <f t="shared" si="5"/>
        <v>32.5</v>
      </c>
      <c r="K97" s="183">
        <v>23</v>
      </c>
      <c r="L97" s="186">
        <f t="shared" si="6"/>
        <v>39.979999999999997</v>
      </c>
      <c r="M97" s="186">
        <f t="shared" si="7"/>
        <v>7.61</v>
      </c>
      <c r="N97" s="187" t="s">
        <v>25</v>
      </c>
      <c r="O97" s="8"/>
      <c r="P97" s="8"/>
      <c r="Q97" s="8">
        <v>5</v>
      </c>
      <c r="R97" s="183">
        <v>0</v>
      </c>
      <c r="S97" s="183">
        <v>0</v>
      </c>
      <c r="T97" s="183"/>
    </row>
    <row r="98" spans="1:20" ht="45" x14ac:dyDescent="0.25">
      <c r="A98" s="29"/>
      <c r="B98" s="30" t="s">
        <v>46</v>
      </c>
      <c r="C98" s="31" t="s">
        <v>1272</v>
      </c>
      <c r="D98" s="29" t="s">
        <v>167</v>
      </c>
      <c r="E98" s="29" t="s">
        <v>168</v>
      </c>
      <c r="F98" s="32"/>
      <c r="G98" s="32"/>
      <c r="H98" s="29">
        <v>1000</v>
      </c>
      <c r="I98" s="33">
        <v>14.5</v>
      </c>
      <c r="J98" s="33">
        <f t="shared" si="5"/>
        <v>14500</v>
      </c>
      <c r="K98" s="29">
        <v>23</v>
      </c>
      <c r="L98" s="33">
        <f t="shared" si="6"/>
        <v>17835</v>
      </c>
      <c r="M98" s="33">
        <f t="shared" si="7"/>
        <v>3396.34</v>
      </c>
      <c r="N98" s="34" t="s">
        <v>29</v>
      </c>
      <c r="O98" s="29"/>
      <c r="P98" s="29"/>
      <c r="Q98" s="29"/>
      <c r="R98" s="29">
        <v>1000</v>
      </c>
      <c r="S98" s="3"/>
      <c r="T98" s="3"/>
    </row>
    <row r="99" spans="1:20" ht="45" x14ac:dyDescent="0.25">
      <c r="A99" s="29"/>
      <c r="B99" s="30" t="s">
        <v>46</v>
      </c>
      <c r="C99" s="31" t="s">
        <v>1273</v>
      </c>
      <c r="D99" s="29" t="s">
        <v>28</v>
      </c>
      <c r="E99" s="29" t="s">
        <v>170</v>
      </c>
      <c r="F99" s="32"/>
      <c r="G99" s="32"/>
      <c r="H99" s="29">
        <v>1000</v>
      </c>
      <c r="I99" s="33">
        <v>19</v>
      </c>
      <c r="J99" s="33">
        <f t="shared" si="5"/>
        <v>19000</v>
      </c>
      <c r="K99" s="29">
        <v>23</v>
      </c>
      <c r="L99" s="33">
        <f t="shared" si="6"/>
        <v>23370</v>
      </c>
      <c r="M99" s="33">
        <f t="shared" si="7"/>
        <v>4450.38</v>
      </c>
      <c r="N99" s="34" t="s">
        <v>29</v>
      </c>
      <c r="O99" s="29"/>
      <c r="P99" s="29"/>
      <c r="Q99" s="29"/>
      <c r="R99" s="29">
        <v>1000</v>
      </c>
      <c r="S99" s="3"/>
      <c r="T99" s="3"/>
    </row>
    <row r="100" spans="1:20" ht="45" x14ac:dyDescent="0.25">
      <c r="A100" s="29"/>
      <c r="B100" s="30" t="s">
        <v>53</v>
      </c>
      <c r="C100" s="35" t="s">
        <v>1274</v>
      </c>
      <c r="D100" s="29" t="s">
        <v>28</v>
      </c>
      <c r="E100" s="29" t="s">
        <v>173</v>
      </c>
      <c r="F100" s="32"/>
      <c r="G100" s="32"/>
      <c r="H100" s="29">
        <v>15</v>
      </c>
      <c r="I100" s="33">
        <v>160</v>
      </c>
      <c r="J100" s="33">
        <f t="shared" si="5"/>
        <v>2400</v>
      </c>
      <c r="K100" s="29">
        <v>23</v>
      </c>
      <c r="L100" s="33">
        <f t="shared" si="6"/>
        <v>2952</v>
      </c>
      <c r="M100" s="33">
        <f t="shared" si="7"/>
        <v>562.15</v>
      </c>
      <c r="N100" s="34" t="s">
        <v>29</v>
      </c>
      <c r="O100" s="29"/>
      <c r="P100" s="29"/>
      <c r="Q100" s="29"/>
      <c r="R100" s="29">
        <v>15</v>
      </c>
      <c r="S100" s="3"/>
      <c r="T100" s="3"/>
    </row>
    <row r="101" spans="1:20" ht="45" x14ac:dyDescent="0.25">
      <c r="A101" s="29"/>
      <c r="B101" s="30" t="s">
        <v>53</v>
      </c>
      <c r="C101" s="35" t="s">
        <v>1275</v>
      </c>
      <c r="D101" s="29" t="s">
        <v>28</v>
      </c>
      <c r="E101" s="29" t="s">
        <v>175</v>
      </c>
      <c r="F101" s="32"/>
      <c r="G101" s="32"/>
      <c r="H101" s="29">
        <v>15</v>
      </c>
      <c r="I101" s="33">
        <v>83</v>
      </c>
      <c r="J101" s="33">
        <f t="shared" si="5"/>
        <v>1245</v>
      </c>
      <c r="K101" s="29">
        <v>23</v>
      </c>
      <c r="L101" s="33">
        <f t="shared" si="6"/>
        <v>1531.35</v>
      </c>
      <c r="M101" s="33">
        <f t="shared" si="7"/>
        <v>291.62</v>
      </c>
      <c r="N101" s="34" t="s">
        <v>29</v>
      </c>
      <c r="O101" s="29"/>
      <c r="P101" s="29"/>
      <c r="Q101" s="29"/>
      <c r="R101" s="29">
        <v>15</v>
      </c>
      <c r="S101" s="3"/>
      <c r="T101" s="3"/>
    </row>
    <row r="102" spans="1:20" ht="45" x14ac:dyDescent="0.25">
      <c r="A102" s="29"/>
      <c r="B102" s="30" t="s">
        <v>53</v>
      </c>
      <c r="C102" s="35" t="s">
        <v>1276</v>
      </c>
      <c r="D102" s="29" t="s">
        <v>28</v>
      </c>
      <c r="E102" s="29" t="s">
        <v>177</v>
      </c>
      <c r="F102" s="32"/>
      <c r="G102" s="32"/>
      <c r="H102" s="29">
        <v>10</v>
      </c>
      <c r="I102" s="33">
        <v>201</v>
      </c>
      <c r="J102" s="33">
        <f t="shared" si="5"/>
        <v>2010</v>
      </c>
      <c r="K102" s="29">
        <v>23</v>
      </c>
      <c r="L102" s="33">
        <f t="shared" si="6"/>
        <v>2472.3000000000002</v>
      </c>
      <c r="M102" s="33">
        <f t="shared" si="7"/>
        <v>470.8</v>
      </c>
      <c r="N102" s="34" t="s">
        <v>29</v>
      </c>
      <c r="O102" s="29"/>
      <c r="P102" s="29"/>
      <c r="Q102" s="29"/>
      <c r="R102" s="29">
        <v>10</v>
      </c>
      <c r="S102" s="3"/>
      <c r="T102" s="3"/>
    </row>
    <row r="103" spans="1:20" ht="45" x14ac:dyDescent="0.25">
      <c r="A103" s="29"/>
      <c r="B103" s="30" t="s">
        <v>53</v>
      </c>
      <c r="C103" s="35" t="s">
        <v>1277</v>
      </c>
      <c r="D103" s="29" t="s">
        <v>28</v>
      </c>
      <c r="E103" s="29" t="s">
        <v>179</v>
      </c>
      <c r="F103" s="32"/>
      <c r="G103" s="32"/>
      <c r="H103" s="29">
        <v>10</v>
      </c>
      <c r="I103" s="33">
        <v>280</v>
      </c>
      <c r="J103" s="33">
        <f t="shared" si="5"/>
        <v>2800</v>
      </c>
      <c r="K103" s="29">
        <v>23</v>
      </c>
      <c r="L103" s="33">
        <f t="shared" si="6"/>
        <v>3444</v>
      </c>
      <c r="M103" s="33">
        <f t="shared" si="7"/>
        <v>655.85</v>
      </c>
      <c r="N103" s="34" t="s">
        <v>29</v>
      </c>
      <c r="O103" s="29"/>
      <c r="P103" s="29"/>
      <c r="Q103" s="29"/>
      <c r="R103" s="29">
        <v>10</v>
      </c>
      <c r="S103" s="3"/>
      <c r="T103" s="3"/>
    </row>
    <row r="104" spans="1:20" ht="45" x14ac:dyDescent="0.25">
      <c r="A104" s="29"/>
      <c r="B104" s="36" t="s">
        <v>128</v>
      </c>
      <c r="C104" s="31" t="s">
        <v>1278</v>
      </c>
      <c r="D104" s="29" t="s">
        <v>55</v>
      </c>
      <c r="E104" s="29" t="s">
        <v>181</v>
      </c>
      <c r="F104" s="32"/>
      <c r="G104" s="32"/>
      <c r="H104" s="29">
        <v>1000</v>
      </c>
      <c r="I104" s="33">
        <v>6.2</v>
      </c>
      <c r="J104" s="33">
        <f t="shared" si="5"/>
        <v>6200</v>
      </c>
      <c r="K104" s="29">
        <v>23</v>
      </c>
      <c r="L104" s="33">
        <f t="shared" si="6"/>
        <v>7626</v>
      </c>
      <c r="M104" s="33">
        <f t="shared" si="7"/>
        <v>1452.23</v>
      </c>
      <c r="N104" s="34" t="s">
        <v>29</v>
      </c>
      <c r="O104" s="29"/>
      <c r="P104" s="29"/>
      <c r="Q104" s="29"/>
      <c r="R104" s="29">
        <v>1000</v>
      </c>
      <c r="S104" s="3"/>
      <c r="T104" s="3"/>
    </row>
    <row r="105" spans="1:20" ht="45" x14ac:dyDescent="0.25">
      <c r="A105" s="29"/>
      <c r="B105" s="30" t="s">
        <v>105</v>
      </c>
      <c r="C105" s="35" t="s">
        <v>1279</v>
      </c>
      <c r="D105" s="29" t="s">
        <v>1280</v>
      </c>
      <c r="E105" s="29" t="s">
        <v>182</v>
      </c>
      <c r="F105" s="32"/>
      <c r="G105" s="32"/>
      <c r="H105" s="29">
        <v>10</v>
      </c>
      <c r="I105" s="33"/>
      <c r="J105" s="33">
        <f t="shared" si="5"/>
        <v>0</v>
      </c>
      <c r="K105" s="29">
        <v>23</v>
      </c>
      <c r="L105" s="33">
        <f t="shared" si="6"/>
        <v>0</v>
      </c>
      <c r="M105" s="33">
        <f t="shared" si="7"/>
        <v>0</v>
      </c>
      <c r="N105" s="34" t="s">
        <v>29</v>
      </c>
      <c r="O105" s="29"/>
      <c r="P105" s="29"/>
      <c r="Q105" s="29"/>
      <c r="R105" s="29">
        <v>10</v>
      </c>
      <c r="S105" s="3"/>
      <c r="T105" s="3"/>
    </row>
    <row r="106" spans="1:20" ht="45" x14ac:dyDescent="0.25">
      <c r="A106" s="29"/>
      <c r="B106" s="36" t="s">
        <v>40</v>
      </c>
      <c r="C106" s="35" t="s">
        <v>1281</v>
      </c>
      <c r="D106" s="29" t="s">
        <v>28</v>
      </c>
      <c r="E106" s="29"/>
      <c r="F106" s="32"/>
      <c r="G106" s="32"/>
      <c r="H106" s="29">
        <v>50</v>
      </c>
      <c r="I106" s="33">
        <v>1.9</v>
      </c>
      <c r="J106" s="33">
        <f t="shared" si="5"/>
        <v>95</v>
      </c>
      <c r="K106" s="29">
        <v>23</v>
      </c>
      <c r="L106" s="33">
        <f t="shared" si="6"/>
        <v>116.85</v>
      </c>
      <c r="M106" s="33">
        <f t="shared" si="7"/>
        <v>22.25</v>
      </c>
      <c r="N106" s="34" t="s">
        <v>29</v>
      </c>
      <c r="O106" s="29"/>
      <c r="P106" s="29"/>
      <c r="Q106" s="29"/>
      <c r="R106" s="29">
        <v>50</v>
      </c>
      <c r="S106" s="3"/>
      <c r="T106" s="3"/>
    </row>
    <row r="107" spans="1:20" ht="45" x14ac:dyDescent="0.25">
      <c r="A107" s="29"/>
      <c r="B107" s="36" t="s">
        <v>40</v>
      </c>
      <c r="C107" s="35" t="s">
        <v>1282</v>
      </c>
      <c r="D107" s="29" t="s">
        <v>28</v>
      </c>
      <c r="E107" s="29"/>
      <c r="F107" s="32"/>
      <c r="G107" s="32"/>
      <c r="H107" s="29">
        <v>30</v>
      </c>
      <c r="I107" s="33">
        <v>2.2999999999999998</v>
      </c>
      <c r="J107" s="33">
        <f t="shared" si="5"/>
        <v>69</v>
      </c>
      <c r="K107" s="29">
        <v>23</v>
      </c>
      <c r="L107" s="33">
        <f t="shared" si="6"/>
        <v>84.87</v>
      </c>
      <c r="M107" s="33">
        <f t="shared" si="7"/>
        <v>16.16</v>
      </c>
      <c r="N107" s="34" t="s">
        <v>29</v>
      </c>
      <c r="O107" s="29"/>
      <c r="P107" s="29"/>
      <c r="Q107" s="29"/>
      <c r="R107" s="29">
        <v>30</v>
      </c>
      <c r="S107" s="3"/>
      <c r="T107" s="3"/>
    </row>
    <row r="108" spans="1:20" ht="45" x14ac:dyDescent="0.25">
      <c r="A108" s="29"/>
      <c r="B108" s="36" t="s">
        <v>40</v>
      </c>
      <c r="C108" s="35" t="s">
        <v>1283</v>
      </c>
      <c r="D108" s="29" t="s">
        <v>28</v>
      </c>
      <c r="E108" s="29"/>
      <c r="F108" s="32"/>
      <c r="G108" s="32"/>
      <c r="H108" s="29">
        <v>30</v>
      </c>
      <c r="I108" s="33">
        <v>1.6</v>
      </c>
      <c r="J108" s="33">
        <f t="shared" si="5"/>
        <v>48</v>
      </c>
      <c r="K108" s="29">
        <v>23</v>
      </c>
      <c r="L108" s="33">
        <f t="shared" si="6"/>
        <v>59.04</v>
      </c>
      <c r="M108" s="33">
        <f t="shared" si="7"/>
        <v>11.24</v>
      </c>
      <c r="N108" s="34" t="s">
        <v>29</v>
      </c>
      <c r="O108" s="29"/>
      <c r="P108" s="29"/>
      <c r="Q108" s="29"/>
      <c r="R108" s="29">
        <v>30</v>
      </c>
      <c r="S108" s="3"/>
      <c r="T108" s="3"/>
    </row>
    <row r="109" spans="1:20" ht="45" x14ac:dyDescent="0.25">
      <c r="A109" s="29"/>
      <c r="B109" s="36" t="s">
        <v>128</v>
      </c>
      <c r="C109" s="35" t="s">
        <v>1284</v>
      </c>
      <c r="D109" s="29" t="s">
        <v>28</v>
      </c>
      <c r="E109" s="29"/>
      <c r="F109" s="32"/>
      <c r="G109" s="32"/>
      <c r="H109" s="29">
        <v>3</v>
      </c>
      <c r="I109" s="33">
        <v>82</v>
      </c>
      <c r="J109" s="33">
        <f t="shared" si="5"/>
        <v>246</v>
      </c>
      <c r="K109" s="29">
        <v>23</v>
      </c>
      <c r="L109" s="33">
        <f t="shared" si="6"/>
        <v>302.58</v>
      </c>
      <c r="M109" s="33">
        <f t="shared" si="7"/>
        <v>57.62</v>
      </c>
      <c r="N109" s="34" t="s">
        <v>29</v>
      </c>
      <c r="O109" s="29"/>
      <c r="P109" s="29"/>
      <c r="Q109" s="29"/>
      <c r="R109" s="29">
        <v>3</v>
      </c>
      <c r="S109" s="3"/>
      <c r="T109" s="3"/>
    </row>
    <row r="110" spans="1:20" ht="45" x14ac:dyDescent="0.25">
      <c r="A110" s="29"/>
      <c r="B110" s="30" t="s">
        <v>40</v>
      </c>
      <c r="C110" s="35" t="s">
        <v>1285</v>
      </c>
      <c r="D110" s="29" t="s">
        <v>28</v>
      </c>
      <c r="E110" s="29" t="s">
        <v>189</v>
      </c>
      <c r="F110" s="32"/>
      <c r="G110" s="32"/>
      <c r="H110" s="29">
        <v>500</v>
      </c>
      <c r="I110" s="33">
        <v>3</v>
      </c>
      <c r="J110" s="33">
        <f t="shared" si="5"/>
        <v>1500</v>
      </c>
      <c r="K110" s="29">
        <v>23</v>
      </c>
      <c r="L110" s="33">
        <f t="shared" si="6"/>
        <v>1845</v>
      </c>
      <c r="M110" s="33">
        <f t="shared" si="7"/>
        <v>351.35</v>
      </c>
      <c r="N110" s="34" t="s">
        <v>29</v>
      </c>
      <c r="O110" s="29"/>
      <c r="P110" s="29"/>
      <c r="Q110" s="29"/>
      <c r="R110" s="29">
        <v>500</v>
      </c>
      <c r="S110" s="3"/>
      <c r="T110" s="3"/>
    </row>
    <row r="111" spans="1:20" ht="45" x14ac:dyDescent="0.25">
      <c r="A111" s="29"/>
      <c r="B111" s="30" t="s">
        <v>46</v>
      </c>
      <c r="C111" s="35" t="s">
        <v>1286</v>
      </c>
      <c r="D111" s="29" t="s">
        <v>167</v>
      </c>
      <c r="E111" s="29" t="s">
        <v>191</v>
      </c>
      <c r="F111" s="32"/>
      <c r="G111" s="32"/>
      <c r="H111" s="29">
        <v>500</v>
      </c>
      <c r="I111" s="33">
        <v>1.5</v>
      </c>
      <c r="J111" s="33">
        <f t="shared" si="5"/>
        <v>750</v>
      </c>
      <c r="K111" s="29">
        <v>23</v>
      </c>
      <c r="L111" s="33">
        <f t="shared" si="6"/>
        <v>922.5</v>
      </c>
      <c r="M111" s="33">
        <f t="shared" si="7"/>
        <v>175.67</v>
      </c>
      <c r="N111" s="34" t="s">
        <v>29</v>
      </c>
      <c r="O111" s="29"/>
      <c r="P111" s="29"/>
      <c r="Q111" s="29"/>
      <c r="R111" s="29">
        <v>500</v>
      </c>
      <c r="S111" s="3"/>
      <c r="T111" s="3"/>
    </row>
    <row r="112" spans="1:20" ht="45" x14ac:dyDescent="0.25">
      <c r="A112" s="42"/>
      <c r="B112" s="43" t="s">
        <v>46</v>
      </c>
      <c r="C112" s="44" t="s">
        <v>1287</v>
      </c>
      <c r="D112" s="42" t="s">
        <v>28</v>
      </c>
      <c r="E112" s="42" t="s">
        <v>191</v>
      </c>
      <c r="F112" s="32"/>
      <c r="G112" s="32"/>
      <c r="H112" s="42">
        <v>500</v>
      </c>
      <c r="I112" s="45">
        <v>2.1</v>
      </c>
      <c r="J112" s="45">
        <f t="shared" si="5"/>
        <v>1050</v>
      </c>
      <c r="K112" s="42">
        <v>23</v>
      </c>
      <c r="L112" s="45">
        <f t="shared" si="6"/>
        <v>1291.5</v>
      </c>
      <c r="M112" s="45">
        <f t="shared" si="7"/>
        <v>245.94</v>
      </c>
      <c r="N112" s="46" t="s">
        <v>29</v>
      </c>
      <c r="O112" s="42"/>
      <c r="P112" s="42"/>
      <c r="Q112" s="42"/>
      <c r="R112" s="42">
        <v>500</v>
      </c>
      <c r="S112" s="47"/>
      <c r="T112" s="47"/>
    </row>
    <row r="113" spans="1:20" ht="75" x14ac:dyDescent="0.25">
      <c r="A113" s="29">
        <v>95</v>
      </c>
      <c r="B113" s="30" t="s">
        <v>46</v>
      </c>
      <c r="C113" s="35" t="s">
        <v>1288</v>
      </c>
      <c r="D113" s="29" t="s">
        <v>28</v>
      </c>
      <c r="E113" s="29" t="s">
        <v>194</v>
      </c>
      <c r="F113" s="29"/>
      <c r="G113" s="29"/>
      <c r="H113" s="29">
        <v>0</v>
      </c>
      <c r="I113" s="33">
        <v>8</v>
      </c>
      <c r="J113" s="33">
        <v>0</v>
      </c>
      <c r="K113" s="29">
        <v>23</v>
      </c>
      <c r="L113" s="33">
        <v>0</v>
      </c>
      <c r="M113" s="33">
        <v>0</v>
      </c>
      <c r="N113" s="34" t="s">
        <v>195</v>
      </c>
      <c r="O113" s="29"/>
      <c r="P113" s="29"/>
      <c r="Q113" s="29"/>
      <c r="R113" s="29"/>
      <c r="S113" s="3">
        <v>50</v>
      </c>
      <c r="T113" s="3"/>
    </row>
    <row r="114" spans="1:20" ht="90" x14ac:dyDescent="0.25">
      <c r="A114" s="29">
        <v>96</v>
      </c>
      <c r="B114" s="30" t="s">
        <v>40</v>
      </c>
      <c r="C114" s="35" t="s">
        <v>1289</v>
      </c>
      <c r="D114" s="29" t="s">
        <v>28</v>
      </c>
      <c r="E114" s="29" t="s">
        <v>197</v>
      </c>
      <c r="F114" s="29"/>
      <c r="G114" s="29"/>
      <c r="H114" s="29">
        <v>0</v>
      </c>
      <c r="I114" s="33">
        <v>4.07</v>
      </c>
      <c r="J114" s="33">
        <v>0</v>
      </c>
      <c r="K114" s="29">
        <v>23</v>
      </c>
      <c r="L114" s="33">
        <v>0</v>
      </c>
      <c r="M114" s="33">
        <v>0</v>
      </c>
      <c r="N114" s="34" t="s">
        <v>195</v>
      </c>
      <c r="O114" s="29"/>
      <c r="P114" s="29"/>
      <c r="Q114" s="29"/>
      <c r="R114" s="29"/>
      <c r="S114" s="3">
        <v>50</v>
      </c>
      <c r="T114" s="3"/>
    </row>
    <row r="115" spans="1:20" ht="90" x14ac:dyDescent="0.25">
      <c r="A115" s="29">
        <v>97</v>
      </c>
      <c r="B115" s="30" t="s">
        <v>40</v>
      </c>
      <c r="C115" s="35" t="s">
        <v>1290</v>
      </c>
      <c r="D115" s="29" t="s">
        <v>28</v>
      </c>
      <c r="E115" s="29" t="s">
        <v>199</v>
      </c>
      <c r="F115" s="29"/>
      <c r="G115" s="29"/>
      <c r="H115" s="29">
        <v>0</v>
      </c>
      <c r="I115" s="33">
        <v>2.11</v>
      </c>
      <c r="J115" s="33">
        <v>0</v>
      </c>
      <c r="K115" s="29">
        <v>23</v>
      </c>
      <c r="L115" s="33">
        <v>0</v>
      </c>
      <c r="M115" s="33">
        <v>0</v>
      </c>
      <c r="N115" s="34" t="s">
        <v>195</v>
      </c>
      <c r="O115" s="29"/>
      <c r="P115" s="29"/>
      <c r="Q115" s="29"/>
      <c r="R115" s="29"/>
      <c r="S115" s="3">
        <v>100</v>
      </c>
      <c r="T115" s="3"/>
    </row>
    <row r="116" spans="1:20" ht="75" x14ac:dyDescent="0.25">
      <c r="A116" s="29">
        <v>98</v>
      </c>
      <c r="B116" s="30" t="s">
        <v>151</v>
      </c>
      <c r="C116" s="35" t="s">
        <v>1291</v>
      </c>
      <c r="D116" s="29" t="s">
        <v>69</v>
      </c>
      <c r="E116" s="29"/>
      <c r="F116" s="29"/>
      <c r="G116" s="29"/>
      <c r="H116" s="29">
        <v>0</v>
      </c>
      <c r="I116" s="33">
        <v>21.95</v>
      </c>
      <c r="J116" s="33">
        <v>0</v>
      </c>
      <c r="K116" s="29">
        <v>23</v>
      </c>
      <c r="L116" s="33">
        <v>0</v>
      </c>
      <c r="M116" s="33">
        <v>0</v>
      </c>
      <c r="N116" s="34" t="s">
        <v>195</v>
      </c>
      <c r="O116" s="29"/>
      <c r="P116" s="29"/>
      <c r="Q116" s="29"/>
      <c r="R116" s="29"/>
      <c r="S116" s="3">
        <v>300</v>
      </c>
      <c r="T116" s="3"/>
    </row>
    <row r="117" spans="1:20" ht="30" x14ac:dyDescent="0.25">
      <c r="A117" s="29">
        <v>99</v>
      </c>
      <c r="B117" s="30" t="s">
        <v>40</v>
      </c>
      <c r="C117" s="35" t="s">
        <v>1292</v>
      </c>
      <c r="D117" s="29" t="s">
        <v>28</v>
      </c>
      <c r="E117" s="29" t="s">
        <v>202</v>
      </c>
      <c r="F117" s="29"/>
      <c r="G117" s="29"/>
      <c r="H117" s="29">
        <v>0</v>
      </c>
      <c r="I117" s="33">
        <v>0.11</v>
      </c>
      <c r="J117" s="33">
        <v>0</v>
      </c>
      <c r="K117" s="29">
        <v>23</v>
      </c>
      <c r="L117" s="33">
        <v>0</v>
      </c>
      <c r="M117" s="33">
        <v>0</v>
      </c>
      <c r="N117" s="34" t="s">
        <v>195</v>
      </c>
      <c r="O117" s="29"/>
      <c r="P117" s="29"/>
      <c r="Q117" s="29"/>
      <c r="R117" s="29"/>
      <c r="S117" s="3">
        <v>300</v>
      </c>
      <c r="T117" s="3"/>
    </row>
    <row r="118" spans="1:20" ht="60" x14ac:dyDescent="0.25">
      <c r="A118" s="29">
        <v>100</v>
      </c>
      <c r="B118" s="30" t="s">
        <v>46</v>
      </c>
      <c r="C118" s="35" t="s">
        <v>1293</v>
      </c>
      <c r="D118" s="29" t="s">
        <v>28</v>
      </c>
      <c r="E118" s="29" t="s">
        <v>204</v>
      </c>
      <c r="F118" s="29"/>
      <c r="G118" s="29"/>
      <c r="H118" s="29">
        <v>0</v>
      </c>
      <c r="I118" s="33">
        <v>0.12</v>
      </c>
      <c r="J118" s="33">
        <v>0</v>
      </c>
      <c r="K118" s="29">
        <v>23</v>
      </c>
      <c r="L118" s="33">
        <v>0</v>
      </c>
      <c r="M118" s="33">
        <v>0</v>
      </c>
      <c r="N118" s="34" t="s">
        <v>195</v>
      </c>
      <c r="O118" s="29"/>
      <c r="P118" s="29"/>
      <c r="Q118" s="29"/>
      <c r="R118" s="29"/>
      <c r="S118" s="3">
        <v>75</v>
      </c>
      <c r="T118" s="3"/>
    </row>
    <row r="119" spans="1:20" ht="75" x14ac:dyDescent="0.25">
      <c r="A119" s="29">
        <v>101</v>
      </c>
      <c r="B119" s="30" t="s">
        <v>46</v>
      </c>
      <c r="C119" s="35" t="s">
        <v>1294</v>
      </c>
      <c r="D119" s="29" t="s">
        <v>28</v>
      </c>
      <c r="E119" s="29" t="s">
        <v>206</v>
      </c>
      <c r="F119" s="29"/>
      <c r="G119" s="29"/>
      <c r="H119" s="29">
        <v>0</v>
      </c>
      <c r="I119" s="33">
        <v>0.1</v>
      </c>
      <c r="J119" s="33">
        <v>0</v>
      </c>
      <c r="K119" s="29">
        <v>23</v>
      </c>
      <c r="L119" s="33">
        <v>0</v>
      </c>
      <c r="M119" s="33">
        <v>0</v>
      </c>
      <c r="N119" s="34" t="s">
        <v>195</v>
      </c>
      <c r="O119" s="29"/>
      <c r="P119" s="29"/>
      <c r="Q119" s="29"/>
      <c r="R119" s="29"/>
      <c r="S119" s="3">
        <v>50</v>
      </c>
      <c r="T119" s="3"/>
    </row>
    <row r="120" spans="1:20" ht="90" x14ac:dyDescent="0.25">
      <c r="A120" s="29">
        <v>102</v>
      </c>
      <c r="B120" s="30" t="s">
        <v>53</v>
      </c>
      <c r="C120" s="35" t="s">
        <v>1295</v>
      </c>
      <c r="D120" s="29" t="s">
        <v>28</v>
      </c>
      <c r="E120" s="29" t="s">
        <v>208</v>
      </c>
      <c r="F120" s="29"/>
      <c r="G120" s="29"/>
      <c r="H120" s="29">
        <v>0</v>
      </c>
      <c r="I120" s="33">
        <v>0.28000000000000003</v>
      </c>
      <c r="J120" s="33">
        <v>0</v>
      </c>
      <c r="K120" s="29">
        <v>23</v>
      </c>
      <c r="L120" s="33">
        <v>0</v>
      </c>
      <c r="M120" s="33">
        <v>0</v>
      </c>
      <c r="N120" s="34" t="s">
        <v>195</v>
      </c>
      <c r="O120" s="29"/>
      <c r="P120" s="29"/>
      <c r="Q120" s="29"/>
      <c r="R120" s="29"/>
      <c r="S120" s="3">
        <v>50</v>
      </c>
      <c r="T120" s="3"/>
    </row>
    <row r="121" spans="1:20" ht="30" x14ac:dyDescent="0.25">
      <c r="A121" s="29">
        <v>103</v>
      </c>
      <c r="B121" s="30" t="s">
        <v>128</v>
      </c>
      <c r="C121" s="35" t="s">
        <v>1296</v>
      </c>
      <c r="D121" s="29" t="s">
        <v>22</v>
      </c>
      <c r="E121" s="29" t="s">
        <v>181</v>
      </c>
      <c r="F121" s="29"/>
      <c r="G121" s="29"/>
      <c r="H121" s="29">
        <v>0</v>
      </c>
      <c r="I121" s="33">
        <v>2.46</v>
      </c>
      <c r="J121" s="33">
        <v>0</v>
      </c>
      <c r="K121" s="29">
        <v>23</v>
      </c>
      <c r="L121" s="33">
        <v>0</v>
      </c>
      <c r="M121" s="33">
        <v>0</v>
      </c>
      <c r="N121" s="34" t="s">
        <v>195</v>
      </c>
      <c r="O121" s="29"/>
      <c r="P121" s="29"/>
      <c r="Q121" s="29"/>
      <c r="R121" s="29"/>
      <c r="S121" s="3">
        <v>50</v>
      </c>
      <c r="T121" s="3"/>
    </row>
    <row r="122" spans="1:20" ht="30" x14ac:dyDescent="0.25">
      <c r="A122" s="29">
        <v>104</v>
      </c>
      <c r="B122" s="30" t="s">
        <v>128</v>
      </c>
      <c r="C122" s="35" t="s">
        <v>1297</v>
      </c>
      <c r="D122" s="29" t="s">
        <v>22</v>
      </c>
      <c r="E122" s="29" t="s">
        <v>212</v>
      </c>
      <c r="F122" s="29"/>
      <c r="G122" s="29"/>
      <c r="H122" s="29">
        <v>0</v>
      </c>
      <c r="I122" s="33">
        <v>4.5199999999999996</v>
      </c>
      <c r="J122" s="33">
        <v>0</v>
      </c>
      <c r="K122" s="29">
        <v>23</v>
      </c>
      <c r="L122" s="33">
        <v>0</v>
      </c>
      <c r="M122" s="33">
        <v>0</v>
      </c>
      <c r="N122" s="34" t="s">
        <v>195</v>
      </c>
      <c r="O122" s="29"/>
      <c r="P122" s="29"/>
      <c r="Q122" s="29"/>
      <c r="R122" s="29"/>
      <c r="S122" s="3">
        <v>50</v>
      </c>
      <c r="T122" s="3"/>
    </row>
    <row r="123" spans="1:20" x14ac:dyDescent="0.25">
      <c r="A123" s="52"/>
      <c r="B123" s="53"/>
      <c r="C123" s="54"/>
      <c r="D123" s="52"/>
      <c r="E123" s="52"/>
      <c r="F123" s="32"/>
      <c r="G123" s="32"/>
      <c r="H123" s="52"/>
      <c r="I123" s="55"/>
      <c r="J123" s="55"/>
      <c r="K123" s="52"/>
      <c r="L123" s="55"/>
      <c r="M123" s="55"/>
      <c r="N123" s="56"/>
      <c r="O123" s="52"/>
      <c r="P123" s="52"/>
      <c r="Q123" s="52"/>
      <c r="R123" s="52"/>
      <c r="S123" s="57"/>
      <c r="T123" s="57"/>
    </row>
    <row r="124" spans="1:20" x14ac:dyDescent="0.25">
      <c r="A124" s="52"/>
      <c r="B124" s="53"/>
      <c r="C124" s="54"/>
      <c r="D124" s="52"/>
      <c r="E124" s="52"/>
      <c r="F124" s="32"/>
      <c r="G124" s="32"/>
      <c r="H124" s="52"/>
      <c r="I124" s="55"/>
      <c r="J124" s="55"/>
      <c r="K124" s="52"/>
      <c r="L124" s="55"/>
      <c r="M124" s="55"/>
      <c r="N124" s="56"/>
      <c r="O124" s="52"/>
      <c r="P124" s="52"/>
      <c r="Q124" s="52"/>
      <c r="R124" s="52"/>
      <c r="S124" s="57"/>
      <c r="T124" s="57"/>
    </row>
    <row r="125" spans="1:20" x14ac:dyDescent="0.25">
      <c r="A125" s="52"/>
      <c r="B125" s="53"/>
      <c r="C125" s="54"/>
      <c r="D125" s="52"/>
      <c r="E125" s="52"/>
      <c r="F125" s="32"/>
      <c r="G125" s="32"/>
      <c r="H125" s="52"/>
      <c r="I125" s="55"/>
      <c r="J125" s="55"/>
      <c r="K125" s="52"/>
      <c r="L125" s="55"/>
      <c r="M125" s="55"/>
      <c r="N125" s="56"/>
      <c r="O125" s="52"/>
      <c r="P125" s="52"/>
      <c r="Q125" s="52"/>
      <c r="R125" s="52"/>
      <c r="S125" s="57"/>
      <c r="T125" s="57"/>
    </row>
    <row r="126" spans="1:20" x14ac:dyDescent="0.25">
      <c r="A126" s="52"/>
      <c r="B126" s="53"/>
      <c r="C126" s="54"/>
      <c r="D126" s="52"/>
      <c r="E126" s="52"/>
      <c r="F126" s="32"/>
      <c r="G126" s="32"/>
      <c r="H126" s="52"/>
      <c r="I126" s="55"/>
      <c r="J126" s="55"/>
      <c r="K126" s="52"/>
      <c r="L126" s="55"/>
      <c r="M126" s="55"/>
      <c r="N126" s="56"/>
      <c r="O126" s="52"/>
      <c r="P126" s="52"/>
      <c r="Q126" s="52"/>
      <c r="R126" s="52"/>
      <c r="S126" s="57"/>
      <c r="T126" s="57"/>
    </row>
    <row r="127" spans="1:20" x14ac:dyDescent="0.25">
      <c r="A127" s="52"/>
      <c r="B127" s="53"/>
      <c r="C127" s="54"/>
      <c r="D127" s="52"/>
      <c r="E127" s="52"/>
      <c r="F127" s="32"/>
      <c r="G127" s="32"/>
      <c r="H127" s="52"/>
      <c r="I127" s="55"/>
      <c r="J127" s="55"/>
      <c r="K127" s="52"/>
      <c r="L127" s="55"/>
      <c r="M127" s="55"/>
      <c r="N127" s="56"/>
      <c r="O127" s="52"/>
      <c r="P127" s="52"/>
      <c r="Q127" s="52"/>
      <c r="R127" s="52"/>
      <c r="S127" s="57"/>
      <c r="T127" s="57"/>
    </row>
    <row r="128" spans="1:20" x14ac:dyDescent="0.25">
      <c r="A128" s="52"/>
      <c r="B128" s="53"/>
      <c r="C128" s="54"/>
      <c r="D128" s="52"/>
      <c r="E128" s="52"/>
      <c r="F128" s="32"/>
      <c r="G128" s="32"/>
      <c r="H128" s="52"/>
      <c r="I128" s="55"/>
      <c r="J128" s="55"/>
      <c r="K128" s="52"/>
      <c r="L128" s="55"/>
      <c r="M128" s="55"/>
      <c r="N128" s="56"/>
      <c r="O128" s="52"/>
      <c r="P128" s="52"/>
      <c r="Q128" s="52"/>
      <c r="R128" s="52"/>
      <c r="S128" s="57"/>
      <c r="T128" s="57"/>
    </row>
    <row r="129" spans="1:20" x14ac:dyDescent="0.25">
      <c r="A129" s="52"/>
      <c r="B129" s="53"/>
      <c r="C129" s="54"/>
      <c r="D129" s="52"/>
      <c r="E129" s="52"/>
      <c r="F129" s="32"/>
      <c r="G129" s="32"/>
      <c r="H129" s="52"/>
      <c r="I129" s="55"/>
      <c r="J129" s="55"/>
      <c r="K129" s="52"/>
      <c r="L129" s="55"/>
      <c r="M129" s="55"/>
      <c r="N129" s="56"/>
      <c r="O129" s="52"/>
      <c r="P129" s="52"/>
      <c r="Q129" s="52"/>
      <c r="R129" s="52"/>
      <c r="S129" s="57"/>
      <c r="T129" s="57"/>
    </row>
    <row r="130" spans="1:20" x14ac:dyDescent="0.25">
      <c r="A130" s="258" t="s">
        <v>0</v>
      </c>
      <c r="B130" s="258" t="s">
        <v>1</v>
      </c>
      <c r="C130" s="258" t="s">
        <v>2</v>
      </c>
      <c r="D130" s="258" t="s">
        <v>3</v>
      </c>
      <c r="E130" s="258" t="s">
        <v>4</v>
      </c>
      <c r="F130" s="258" t="s">
        <v>5</v>
      </c>
      <c r="G130" s="258" t="s">
        <v>213</v>
      </c>
      <c r="H130" s="258" t="s">
        <v>7</v>
      </c>
      <c r="I130" s="251" t="s">
        <v>8</v>
      </c>
      <c r="J130" s="251" t="s">
        <v>9</v>
      </c>
      <c r="K130" s="258" t="s">
        <v>10</v>
      </c>
      <c r="L130" s="251" t="s">
        <v>11</v>
      </c>
      <c r="M130" s="251" t="s">
        <v>12</v>
      </c>
      <c r="N130" s="258" t="s">
        <v>13</v>
      </c>
      <c r="O130" s="260" t="s">
        <v>14</v>
      </c>
      <c r="P130" s="261"/>
      <c r="Q130" s="262"/>
      <c r="R130" s="235" t="s">
        <v>15</v>
      </c>
      <c r="S130" s="236"/>
      <c r="T130" s="237"/>
    </row>
    <row r="131" spans="1:20" ht="30" x14ac:dyDescent="0.25">
      <c r="A131" s="259"/>
      <c r="B131" s="259"/>
      <c r="C131" s="259"/>
      <c r="D131" s="259"/>
      <c r="E131" s="259"/>
      <c r="F131" s="259"/>
      <c r="G131" s="259"/>
      <c r="H131" s="259"/>
      <c r="I131" s="252"/>
      <c r="J131" s="252"/>
      <c r="K131" s="259"/>
      <c r="L131" s="252"/>
      <c r="M131" s="252"/>
      <c r="N131" s="259"/>
      <c r="O131" s="67" t="s">
        <v>16</v>
      </c>
      <c r="P131" s="260" t="s">
        <v>17</v>
      </c>
      <c r="Q131" s="262"/>
      <c r="R131" s="72" t="s">
        <v>16</v>
      </c>
      <c r="S131" s="72" t="s">
        <v>17</v>
      </c>
      <c r="T131" s="72" t="s">
        <v>18</v>
      </c>
    </row>
    <row r="132" spans="1:20" ht="18.75" x14ac:dyDescent="0.3">
      <c r="A132" s="253" t="s">
        <v>214</v>
      </c>
      <c r="B132" s="254"/>
      <c r="C132" s="254"/>
      <c r="D132" s="254"/>
      <c r="E132" s="254"/>
      <c r="F132" s="254"/>
      <c r="G132" s="254"/>
      <c r="H132" s="254"/>
      <c r="I132" s="254"/>
      <c r="J132" s="254"/>
      <c r="K132" s="254"/>
      <c r="L132" s="254"/>
      <c r="M132" s="254"/>
      <c r="N132" s="254"/>
      <c r="O132" s="254"/>
      <c r="P132" s="254"/>
      <c r="Q132" s="254"/>
      <c r="R132" s="254"/>
      <c r="S132" s="254"/>
      <c r="T132" s="255"/>
    </row>
    <row r="133" spans="1:20" ht="45" x14ac:dyDescent="0.25">
      <c r="A133" s="183">
        <v>1</v>
      </c>
      <c r="B133" s="183" t="s">
        <v>128</v>
      </c>
      <c r="C133" s="184" t="s">
        <v>1298</v>
      </c>
      <c r="D133" s="183" t="s">
        <v>55</v>
      </c>
      <c r="E133" s="183"/>
      <c r="F133" s="4" t="s">
        <v>24</v>
      </c>
      <c r="G133" s="4" t="s">
        <v>24</v>
      </c>
      <c r="H133" s="183">
        <f t="shared" ref="H133:H157" si="8">O133+P133</f>
        <v>100</v>
      </c>
      <c r="I133" s="185">
        <v>2</v>
      </c>
      <c r="J133" s="186">
        <f t="shared" ref="J133:J157" si="9">H133*I133</f>
        <v>200</v>
      </c>
      <c r="K133" s="183">
        <v>23</v>
      </c>
      <c r="L133" s="186">
        <f t="shared" ref="L133:L157" si="10">J133*1.23</f>
        <v>246</v>
      </c>
      <c r="M133" s="186">
        <f t="shared" ref="M133:M157" si="11">J133/4.2693</f>
        <v>46.85</v>
      </c>
      <c r="N133" s="187" t="s">
        <v>29</v>
      </c>
      <c r="O133" s="4">
        <v>100</v>
      </c>
      <c r="P133" s="231"/>
      <c r="Q133" s="232"/>
      <c r="R133" s="183">
        <v>0</v>
      </c>
      <c r="S133" s="183">
        <v>0</v>
      </c>
      <c r="T133" s="183"/>
    </row>
    <row r="134" spans="1:20" ht="45" x14ac:dyDescent="0.25">
      <c r="A134" s="183">
        <v>2</v>
      </c>
      <c r="B134" s="183" t="s">
        <v>128</v>
      </c>
      <c r="C134" s="184" t="s">
        <v>1299</v>
      </c>
      <c r="D134" s="183" t="s">
        <v>55</v>
      </c>
      <c r="E134" s="183"/>
      <c r="F134" s="4" t="s">
        <v>24</v>
      </c>
      <c r="G134" s="4" t="s">
        <v>24</v>
      </c>
      <c r="H134" s="183">
        <f t="shared" si="8"/>
        <v>100</v>
      </c>
      <c r="I134" s="185">
        <v>1.7</v>
      </c>
      <c r="J134" s="186">
        <f t="shared" si="9"/>
        <v>170</v>
      </c>
      <c r="K134" s="183">
        <v>23</v>
      </c>
      <c r="L134" s="186">
        <f t="shared" si="10"/>
        <v>209.1</v>
      </c>
      <c r="M134" s="186">
        <f t="shared" si="11"/>
        <v>39.82</v>
      </c>
      <c r="N134" s="187" t="s">
        <v>29</v>
      </c>
      <c r="O134" s="4">
        <v>100</v>
      </c>
      <c r="P134" s="231"/>
      <c r="Q134" s="232"/>
      <c r="R134" s="183">
        <v>0</v>
      </c>
      <c r="S134" s="183">
        <v>0</v>
      </c>
      <c r="T134" s="183"/>
    </row>
    <row r="135" spans="1:20" ht="45" x14ac:dyDescent="0.25">
      <c r="A135" s="183">
        <v>3</v>
      </c>
      <c r="B135" s="183" t="s">
        <v>128</v>
      </c>
      <c r="C135" s="184" t="s">
        <v>1300</v>
      </c>
      <c r="D135" s="183" t="s">
        <v>55</v>
      </c>
      <c r="E135" s="183"/>
      <c r="F135" s="4" t="s">
        <v>24</v>
      </c>
      <c r="G135" s="4" t="s">
        <v>24</v>
      </c>
      <c r="H135" s="183">
        <f t="shared" si="8"/>
        <v>100</v>
      </c>
      <c r="I135" s="185">
        <v>2.2000000000000002</v>
      </c>
      <c r="J135" s="186">
        <f t="shared" si="9"/>
        <v>220</v>
      </c>
      <c r="K135" s="183">
        <v>23</v>
      </c>
      <c r="L135" s="186">
        <f t="shared" si="10"/>
        <v>270.60000000000002</v>
      </c>
      <c r="M135" s="186">
        <f t="shared" si="11"/>
        <v>51.53</v>
      </c>
      <c r="N135" s="187" t="s">
        <v>29</v>
      </c>
      <c r="O135" s="4">
        <v>100</v>
      </c>
      <c r="P135" s="231"/>
      <c r="Q135" s="232"/>
      <c r="R135" s="183">
        <v>0</v>
      </c>
      <c r="S135" s="183">
        <v>0</v>
      </c>
      <c r="T135" s="183"/>
    </row>
    <row r="136" spans="1:20" ht="45" x14ac:dyDescent="0.25">
      <c r="A136" s="4">
        <v>4</v>
      </c>
      <c r="B136" s="3" t="s">
        <v>215</v>
      </c>
      <c r="C136" s="22" t="s">
        <v>216</v>
      </c>
      <c r="D136" s="3" t="s">
        <v>55</v>
      </c>
      <c r="E136" s="3"/>
      <c r="F136" s="3"/>
      <c r="G136" s="3" t="s">
        <v>24</v>
      </c>
      <c r="H136" s="4">
        <f t="shared" si="8"/>
        <v>20</v>
      </c>
      <c r="I136" s="10">
        <v>12</v>
      </c>
      <c r="J136" s="58">
        <f t="shared" si="9"/>
        <v>240</v>
      </c>
      <c r="K136" s="4">
        <v>23</v>
      </c>
      <c r="L136" s="58">
        <f t="shared" si="10"/>
        <v>295.2</v>
      </c>
      <c r="M136" s="58">
        <f t="shared" si="11"/>
        <v>56.22</v>
      </c>
      <c r="N136" s="15" t="s">
        <v>29</v>
      </c>
      <c r="O136" s="3">
        <v>20</v>
      </c>
      <c r="P136" s="233"/>
      <c r="Q136" s="234"/>
      <c r="R136" s="8">
        <v>100</v>
      </c>
      <c r="S136" s="8">
        <v>0</v>
      </c>
      <c r="T136" s="8">
        <v>20</v>
      </c>
    </row>
    <row r="137" spans="1:20" ht="45" x14ac:dyDescent="0.25">
      <c r="A137" s="4">
        <v>5</v>
      </c>
      <c r="B137" s="3" t="s">
        <v>217</v>
      </c>
      <c r="C137" s="22" t="s">
        <v>218</v>
      </c>
      <c r="D137" s="3" t="s">
        <v>28</v>
      </c>
      <c r="E137" s="3" t="s">
        <v>219</v>
      </c>
      <c r="F137" s="3"/>
      <c r="G137" s="3" t="s">
        <v>24</v>
      </c>
      <c r="H137" s="4">
        <f t="shared" si="8"/>
        <v>100</v>
      </c>
      <c r="I137" s="10">
        <v>4.5999999999999996</v>
      </c>
      <c r="J137" s="58">
        <f t="shared" si="9"/>
        <v>460</v>
      </c>
      <c r="K137" s="4">
        <v>23</v>
      </c>
      <c r="L137" s="58">
        <f t="shared" si="10"/>
        <v>565.79999999999995</v>
      </c>
      <c r="M137" s="58">
        <f t="shared" si="11"/>
        <v>107.75</v>
      </c>
      <c r="N137" s="15" t="s">
        <v>58</v>
      </c>
      <c r="O137" s="3"/>
      <c r="P137" s="233">
        <v>100</v>
      </c>
      <c r="Q137" s="234"/>
      <c r="R137" s="8">
        <v>100</v>
      </c>
      <c r="S137" s="8">
        <v>50</v>
      </c>
      <c r="T137" s="8">
        <v>20</v>
      </c>
    </row>
    <row r="138" spans="1:20" ht="45" x14ac:dyDescent="0.25">
      <c r="A138" s="4">
        <v>6</v>
      </c>
      <c r="B138" s="4" t="s">
        <v>217</v>
      </c>
      <c r="C138" s="5" t="s">
        <v>220</v>
      </c>
      <c r="D138" s="4" t="s">
        <v>28</v>
      </c>
      <c r="E138" s="4" t="s">
        <v>221</v>
      </c>
      <c r="F138" s="4"/>
      <c r="G138" s="4" t="s">
        <v>24</v>
      </c>
      <c r="H138" s="4">
        <f t="shared" si="8"/>
        <v>50</v>
      </c>
      <c r="I138" s="10">
        <v>5.3</v>
      </c>
      <c r="J138" s="58">
        <f t="shared" si="9"/>
        <v>265</v>
      </c>
      <c r="K138" s="4">
        <v>23</v>
      </c>
      <c r="L138" s="58">
        <f t="shared" si="10"/>
        <v>325.95</v>
      </c>
      <c r="M138" s="58">
        <f t="shared" si="11"/>
        <v>62.07</v>
      </c>
      <c r="N138" s="7" t="s">
        <v>58</v>
      </c>
      <c r="O138" s="4"/>
      <c r="P138" s="231">
        <v>50</v>
      </c>
      <c r="Q138" s="232"/>
      <c r="R138" s="8">
        <v>100</v>
      </c>
      <c r="S138" s="8">
        <v>220</v>
      </c>
      <c r="T138" s="8">
        <v>20</v>
      </c>
    </row>
    <row r="139" spans="1:20" ht="45" x14ac:dyDescent="0.25">
      <c r="A139" s="8">
        <v>7</v>
      </c>
      <c r="B139" s="8" t="s">
        <v>217</v>
      </c>
      <c r="C139" s="11" t="s">
        <v>222</v>
      </c>
      <c r="D139" s="8" t="s">
        <v>28</v>
      </c>
      <c r="E139" s="8" t="s">
        <v>223</v>
      </c>
      <c r="F139" s="8"/>
      <c r="G139" s="8" t="s">
        <v>24</v>
      </c>
      <c r="H139" s="8">
        <f t="shared" si="8"/>
        <v>20</v>
      </c>
      <c r="I139" s="17">
        <v>2.8</v>
      </c>
      <c r="J139" s="17">
        <f t="shared" si="9"/>
        <v>56</v>
      </c>
      <c r="K139" s="8">
        <v>23</v>
      </c>
      <c r="L139" s="17">
        <f t="shared" si="10"/>
        <v>68.88</v>
      </c>
      <c r="M139" s="17">
        <f t="shared" si="11"/>
        <v>13.12</v>
      </c>
      <c r="N139" s="13" t="s">
        <v>58</v>
      </c>
      <c r="O139" s="8"/>
      <c r="P139" s="247">
        <v>20</v>
      </c>
      <c r="Q139" s="248"/>
      <c r="R139" s="8">
        <v>0</v>
      </c>
      <c r="S139" s="8">
        <v>100</v>
      </c>
      <c r="T139" s="8">
        <v>20</v>
      </c>
    </row>
    <row r="140" spans="1:20" ht="45" x14ac:dyDescent="0.25">
      <c r="A140" s="4">
        <v>8</v>
      </c>
      <c r="B140" s="4" t="s">
        <v>215</v>
      </c>
      <c r="C140" s="5" t="s">
        <v>224</v>
      </c>
      <c r="D140" s="4" t="s">
        <v>28</v>
      </c>
      <c r="E140" s="4" t="s">
        <v>225</v>
      </c>
      <c r="F140" s="4" t="s">
        <v>24</v>
      </c>
      <c r="G140" s="4" t="s">
        <v>24</v>
      </c>
      <c r="H140" s="4">
        <f t="shared" si="8"/>
        <v>2</v>
      </c>
      <c r="I140" s="10">
        <v>342</v>
      </c>
      <c r="J140" s="58">
        <f t="shared" si="9"/>
        <v>684</v>
      </c>
      <c r="K140" s="4">
        <v>23</v>
      </c>
      <c r="L140" s="58">
        <f t="shared" si="10"/>
        <v>841.32</v>
      </c>
      <c r="M140" s="58">
        <f t="shared" si="11"/>
        <v>160.21</v>
      </c>
      <c r="N140" s="7" t="s">
        <v>29</v>
      </c>
      <c r="O140" s="4">
        <v>2</v>
      </c>
      <c r="P140" s="231"/>
      <c r="Q140" s="232"/>
      <c r="R140" s="8">
        <v>5</v>
      </c>
      <c r="S140" s="8">
        <v>0</v>
      </c>
      <c r="T140" s="8"/>
    </row>
    <row r="141" spans="1:20" ht="45" x14ac:dyDescent="0.25">
      <c r="A141" s="4">
        <v>9</v>
      </c>
      <c r="B141" s="3" t="s">
        <v>215</v>
      </c>
      <c r="C141" s="22" t="s">
        <v>226</v>
      </c>
      <c r="D141" s="3" t="s">
        <v>28</v>
      </c>
      <c r="E141" s="3" t="s">
        <v>227</v>
      </c>
      <c r="F141" s="3" t="s">
        <v>24</v>
      </c>
      <c r="G141" s="3" t="s">
        <v>24</v>
      </c>
      <c r="H141" s="4">
        <f t="shared" si="8"/>
        <v>1</v>
      </c>
      <c r="I141" s="6">
        <v>53</v>
      </c>
      <c r="J141" s="58">
        <f t="shared" si="9"/>
        <v>53</v>
      </c>
      <c r="K141" s="4">
        <v>23</v>
      </c>
      <c r="L141" s="58">
        <f t="shared" si="10"/>
        <v>65.19</v>
      </c>
      <c r="M141" s="58">
        <f t="shared" si="11"/>
        <v>12.41</v>
      </c>
      <c r="N141" s="15" t="s">
        <v>29</v>
      </c>
      <c r="O141" s="3">
        <v>1</v>
      </c>
      <c r="P141" s="233"/>
      <c r="Q141" s="234"/>
      <c r="R141" s="8">
        <v>5</v>
      </c>
      <c r="S141" s="8">
        <v>1</v>
      </c>
      <c r="T141" s="8"/>
    </row>
    <row r="142" spans="1:20" ht="45" x14ac:dyDescent="0.25">
      <c r="A142" s="8">
        <v>10</v>
      </c>
      <c r="B142" s="8" t="s">
        <v>215</v>
      </c>
      <c r="C142" s="11" t="s">
        <v>228</v>
      </c>
      <c r="D142" s="8" t="s">
        <v>28</v>
      </c>
      <c r="E142" s="8" t="s">
        <v>229</v>
      </c>
      <c r="F142" s="8" t="s">
        <v>24</v>
      </c>
      <c r="G142" s="8" t="s">
        <v>24</v>
      </c>
      <c r="H142" s="8">
        <f t="shared" si="8"/>
        <v>4</v>
      </c>
      <c r="I142" s="12">
        <v>397</v>
      </c>
      <c r="J142" s="17">
        <f t="shared" si="9"/>
        <v>1588</v>
      </c>
      <c r="K142" s="8">
        <v>23</v>
      </c>
      <c r="L142" s="17">
        <f t="shared" si="10"/>
        <v>1953.24</v>
      </c>
      <c r="M142" s="17">
        <f t="shared" si="11"/>
        <v>371.96</v>
      </c>
      <c r="N142" s="13" t="s">
        <v>29</v>
      </c>
      <c r="O142" s="8">
        <v>4</v>
      </c>
      <c r="P142" s="247"/>
      <c r="Q142" s="248"/>
      <c r="R142" s="8">
        <v>3</v>
      </c>
      <c r="S142" s="8">
        <v>0</v>
      </c>
      <c r="T142" s="8"/>
    </row>
    <row r="143" spans="1:20" ht="45" x14ac:dyDescent="0.25">
      <c r="A143" s="183">
        <v>11</v>
      </c>
      <c r="B143" s="183" t="s">
        <v>215</v>
      </c>
      <c r="C143" s="184" t="s">
        <v>1301</v>
      </c>
      <c r="D143" s="183" t="s">
        <v>28</v>
      </c>
      <c r="E143" s="183" t="s">
        <v>1302</v>
      </c>
      <c r="F143" s="4" t="s">
        <v>24</v>
      </c>
      <c r="G143" s="4" t="s">
        <v>24</v>
      </c>
      <c r="H143" s="183">
        <f t="shared" si="8"/>
        <v>2</v>
      </c>
      <c r="I143" s="186">
        <v>230</v>
      </c>
      <c r="J143" s="186">
        <f t="shared" si="9"/>
        <v>460</v>
      </c>
      <c r="K143" s="183">
        <v>23</v>
      </c>
      <c r="L143" s="186">
        <f t="shared" si="10"/>
        <v>565.79999999999995</v>
      </c>
      <c r="M143" s="186">
        <f t="shared" si="11"/>
        <v>107.75</v>
      </c>
      <c r="N143" s="187" t="s">
        <v>29</v>
      </c>
      <c r="O143" s="4">
        <v>2</v>
      </c>
      <c r="P143" s="231"/>
      <c r="Q143" s="232"/>
      <c r="R143" s="183">
        <v>0</v>
      </c>
      <c r="S143" s="183">
        <v>0</v>
      </c>
      <c r="T143" s="183"/>
    </row>
    <row r="144" spans="1:20" ht="60" x14ac:dyDescent="0.25">
      <c r="A144" s="4">
        <v>12</v>
      </c>
      <c r="B144" s="4" t="s">
        <v>230</v>
      </c>
      <c r="C144" s="9" t="s">
        <v>231</v>
      </c>
      <c r="D144" s="4" t="s">
        <v>232</v>
      </c>
      <c r="E144" s="4"/>
      <c r="F144" s="4"/>
      <c r="G144" s="4" t="s">
        <v>24</v>
      </c>
      <c r="H144" s="4">
        <f t="shared" si="8"/>
        <v>100</v>
      </c>
      <c r="I144" s="10">
        <v>7.2</v>
      </c>
      <c r="J144" s="58">
        <f t="shared" si="9"/>
        <v>720</v>
      </c>
      <c r="K144" s="4">
        <v>23</v>
      </c>
      <c r="L144" s="58">
        <f t="shared" si="10"/>
        <v>885.6</v>
      </c>
      <c r="M144" s="58">
        <f t="shared" si="11"/>
        <v>168.65</v>
      </c>
      <c r="N144" s="7" t="s">
        <v>58</v>
      </c>
      <c r="O144" s="4"/>
      <c r="P144" s="231">
        <v>100</v>
      </c>
      <c r="Q144" s="232"/>
      <c r="R144" s="8">
        <v>50</v>
      </c>
      <c r="S144" s="8">
        <v>50</v>
      </c>
      <c r="T144" s="8">
        <v>100</v>
      </c>
    </row>
    <row r="145" spans="1:20" ht="45" x14ac:dyDescent="0.25">
      <c r="A145" s="4">
        <v>13</v>
      </c>
      <c r="B145" s="4" t="s">
        <v>230</v>
      </c>
      <c r="C145" s="9" t="s">
        <v>233</v>
      </c>
      <c r="D145" s="4" t="s">
        <v>232</v>
      </c>
      <c r="E145" s="4"/>
      <c r="F145" s="4"/>
      <c r="G145" s="4" t="s">
        <v>24</v>
      </c>
      <c r="H145" s="4">
        <f t="shared" si="8"/>
        <v>100</v>
      </c>
      <c r="I145" s="6">
        <v>18.5</v>
      </c>
      <c r="J145" s="58">
        <f t="shared" si="9"/>
        <v>1850</v>
      </c>
      <c r="K145" s="4">
        <v>23</v>
      </c>
      <c r="L145" s="58">
        <f t="shared" si="10"/>
        <v>2275.5</v>
      </c>
      <c r="M145" s="58">
        <f t="shared" si="11"/>
        <v>433.33</v>
      </c>
      <c r="N145" s="7" t="s">
        <v>58</v>
      </c>
      <c r="O145" s="4"/>
      <c r="P145" s="231">
        <v>100</v>
      </c>
      <c r="Q145" s="232"/>
      <c r="R145" s="8">
        <v>0</v>
      </c>
      <c r="S145" s="8">
        <v>50</v>
      </c>
      <c r="T145" s="8">
        <v>100</v>
      </c>
    </row>
    <row r="146" spans="1:20" ht="45" x14ac:dyDescent="0.25">
      <c r="A146" s="8">
        <v>14</v>
      </c>
      <c r="B146" s="8" t="s">
        <v>230</v>
      </c>
      <c r="C146" s="16" t="s">
        <v>234</v>
      </c>
      <c r="D146" s="8" t="s">
        <v>232</v>
      </c>
      <c r="E146" s="8" t="s">
        <v>235</v>
      </c>
      <c r="F146" s="8"/>
      <c r="G146" s="8" t="s">
        <v>24</v>
      </c>
      <c r="H146" s="8">
        <f t="shared" si="8"/>
        <v>50</v>
      </c>
      <c r="I146" s="17">
        <v>13.98</v>
      </c>
      <c r="J146" s="17">
        <f t="shared" si="9"/>
        <v>699</v>
      </c>
      <c r="K146" s="8">
        <v>23</v>
      </c>
      <c r="L146" s="17">
        <f t="shared" si="10"/>
        <v>859.77</v>
      </c>
      <c r="M146" s="17">
        <f t="shared" si="11"/>
        <v>163.72999999999999</v>
      </c>
      <c r="N146" s="13" t="s">
        <v>58</v>
      </c>
      <c r="O146" s="8"/>
      <c r="P146" s="247">
        <v>50</v>
      </c>
      <c r="Q146" s="248"/>
      <c r="R146" s="8">
        <v>0</v>
      </c>
      <c r="S146" s="8">
        <v>100</v>
      </c>
      <c r="T146" s="8"/>
    </row>
    <row r="147" spans="1:20" ht="105" x14ac:dyDescent="0.25">
      <c r="A147" s="30"/>
      <c r="B147" s="30" t="s">
        <v>230</v>
      </c>
      <c r="C147" s="59" t="s">
        <v>236</v>
      </c>
      <c r="D147" s="30" t="s">
        <v>232</v>
      </c>
      <c r="E147" s="30" t="s">
        <v>237</v>
      </c>
      <c r="F147" s="30"/>
      <c r="G147" s="30"/>
      <c r="H147" s="30">
        <f t="shared" si="8"/>
        <v>0</v>
      </c>
      <c r="I147" s="39">
        <v>5.23</v>
      </c>
      <c r="J147" s="58">
        <f t="shared" si="9"/>
        <v>0</v>
      </c>
      <c r="K147" s="30">
        <v>23</v>
      </c>
      <c r="L147" s="58">
        <f t="shared" si="10"/>
        <v>0</v>
      </c>
      <c r="M147" s="58">
        <f t="shared" si="11"/>
        <v>0</v>
      </c>
      <c r="N147" s="34"/>
      <c r="O147" s="30"/>
      <c r="P147" s="256"/>
      <c r="Q147" s="257"/>
      <c r="R147" s="60"/>
      <c r="S147" s="60">
        <v>50</v>
      </c>
      <c r="T147" s="60"/>
    </row>
    <row r="148" spans="1:20" ht="45" x14ac:dyDescent="0.25">
      <c r="A148" s="30">
        <v>16</v>
      </c>
      <c r="B148" s="36" t="s">
        <v>215</v>
      </c>
      <c r="C148" s="61" t="s">
        <v>238</v>
      </c>
      <c r="D148" s="36" t="s">
        <v>69</v>
      </c>
      <c r="E148" s="36" t="s">
        <v>239</v>
      </c>
      <c r="F148" s="62"/>
      <c r="G148" s="62" t="s">
        <v>24</v>
      </c>
      <c r="H148" s="30">
        <f t="shared" si="8"/>
        <v>0</v>
      </c>
      <c r="I148" s="63">
        <v>57.25</v>
      </c>
      <c r="J148" s="64">
        <f t="shared" si="9"/>
        <v>0</v>
      </c>
      <c r="K148" s="65">
        <v>23</v>
      </c>
      <c r="L148" s="39">
        <f t="shared" si="10"/>
        <v>0</v>
      </c>
      <c r="M148" s="39">
        <f t="shared" si="11"/>
        <v>0</v>
      </c>
      <c r="N148" s="34" t="s">
        <v>195</v>
      </c>
      <c r="O148" s="30"/>
      <c r="P148" s="30"/>
      <c r="Q148" s="30"/>
      <c r="R148" s="60"/>
      <c r="S148" s="60">
        <v>200</v>
      </c>
      <c r="T148" s="60"/>
    </row>
    <row r="149" spans="1:20" ht="60" x14ac:dyDescent="0.25">
      <c r="A149" s="30">
        <v>17</v>
      </c>
      <c r="B149" s="36" t="s">
        <v>240</v>
      </c>
      <c r="C149" s="61" t="s">
        <v>241</v>
      </c>
      <c r="D149" s="36" t="s">
        <v>69</v>
      </c>
      <c r="E149" s="36" t="s">
        <v>242</v>
      </c>
      <c r="F149" s="62"/>
      <c r="G149" s="62" t="s">
        <v>24</v>
      </c>
      <c r="H149" s="30">
        <f t="shared" si="8"/>
        <v>0</v>
      </c>
      <c r="I149" s="63">
        <v>37.07</v>
      </c>
      <c r="J149" s="64">
        <f t="shared" si="9"/>
        <v>0</v>
      </c>
      <c r="K149" s="65">
        <v>23</v>
      </c>
      <c r="L149" s="39">
        <f t="shared" si="10"/>
        <v>0</v>
      </c>
      <c r="M149" s="39">
        <f t="shared" si="11"/>
        <v>0</v>
      </c>
      <c r="N149" s="34" t="s">
        <v>195</v>
      </c>
      <c r="O149" s="30"/>
      <c r="P149" s="30"/>
      <c r="Q149" s="30"/>
      <c r="R149" s="60"/>
      <c r="S149" s="60">
        <v>50</v>
      </c>
      <c r="T149" s="60"/>
    </row>
    <row r="150" spans="1:20" ht="60" x14ac:dyDescent="0.25">
      <c r="A150" s="30">
        <v>18</v>
      </c>
      <c r="B150" s="36" t="s">
        <v>243</v>
      </c>
      <c r="C150" s="61" t="s">
        <v>244</v>
      </c>
      <c r="D150" s="36" t="s">
        <v>69</v>
      </c>
      <c r="E150" s="36" t="s">
        <v>245</v>
      </c>
      <c r="F150" s="62" t="s">
        <v>24</v>
      </c>
      <c r="G150" s="62" t="s">
        <v>24</v>
      </c>
      <c r="H150" s="30">
        <f t="shared" si="8"/>
        <v>0</v>
      </c>
      <c r="I150" s="63">
        <v>30</v>
      </c>
      <c r="J150" s="64">
        <f t="shared" si="9"/>
        <v>0</v>
      </c>
      <c r="K150" s="65">
        <v>23</v>
      </c>
      <c r="L150" s="39">
        <f t="shared" si="10"/>
        <v>0</v>
      </c>
      <c r="M150" s="39">
        <f t="shared" si="11"/>
        <v>0</v>
      </c>
      <c r="N150" s="34" t="s">
        <v>195</v>
      </c>
      <c r="O150" s="30"/>
      <c r="P150" s="30"/>
      <c r="Q150" s="30"/>
      <c r="R150" s="60"/>
      <c r="S150" s="60">
        <v>50</v>
      </c>
      <c r="T150" s="60"/>
    </row>
    <row r="151" spans="1:20" ht="105" x14ac:dyDescent="0.25">
      <c r="A151" s="30">
        <v>19</v>
      </c>
      <c r="B151" s="36" t="s">
        <v>230</v>
      </c>
      <c r="C151" s="61" t="s">
        <v>246</v>
      </c>
      <c r="D151" s="36" t="s">
        <v>232</v>
      </c>
      <c r="E151" s="36" t="s">
        <v>247</v>
      </c>
      <c r="F151" s="62"/>
      <c r="G151" s="62" t="s">
        <v>24</v>
      </c>
      <c r="H151" s="30">
        <f t="shared" si="8"/>
        <v>0</v>
      </c>
      <c r="I151" s="63">
        <v>22.52</v>
      </c>
      <c r="J151" s="64">
        <f t="shared" si="9"/>
        <v>0</v>
      </c>
      <c r="K151" s="65">
        <v>23</v>
      </c>
      <c r="L151" s="39">
        <f t="shared" si="10"/>
        <v>0</v>
      </c>
      <c r="M151" s="39">
        <f t="shared" si="11"/>
        <v>0</v>
      </c>
      <c r="N151" s="34" t="s">
        <v>195</v>
      </c>
      <c r="O151" s="30"/>
      <c r="P151" s="30"/>
      <c r="Q151" s="30"/>
      <c r="R151" s="60"/>
      <c r="S151" s="60">
        <v>50</v>
      </c>
      <c r="T151" s="60"/>
    </row>
    <row r="152" spans="1:20" ht="60" x14ac:dyDescent="0.25">
      <c r="A152" s="30">
        <v>20</v>
      </c>
      <c r="B152" s="36" t="s">
        <v>230</v>
      </c>
      <c r="C152" s="61" t="s">
        <v>248</v>
      </c>
      <c r="D152" s="36" t="s">
        <v>232</v>
      </c>
      <c r="E152" s="36"/>
      <c r="F152" s="62"/>
      <c r="G152" s="62" t="s">
        <v>24</v>
      </c>
      <c r="H152" s="30">
        <f t="shared" si="8"/>
        <v>0</v>
      </c>
      <c r="I152" s="63">
        <v>14.2</v>
      </c>
      <c r="J152" s="64">
        <f t="shared" si="9"/>
        <v>0</v>
      </c>
      <c r="K152" s="65">
        <v>23</v>
      </c>
      <c r="L152" s="39">
        <f t="shared" si="10"/>
        <v>0</v>
      </c>
      <c r="M152" s="39">
        <f t="shared" si="11"/>
        <v>0</v>
      </c>
      <c r="N152" s="34" t="s">
        <v>195</v>
      </c>
      <c r="O152" s="30"/>
      <c r="P152" s="30"/>
      <c r="Q152" s="30"/>
      <c r="R152" s="60"/>
      <c r="S152" s="60">
        <v>150</v>
      </c>
      <c r="T152" s="60"/>
    </row>
    <row r="153" spans="1:20" ht="60" x14ac:dyDescent="0.25">
      <c r="A153" s="30">
        <v>21</v>
      </c>
      <c r="B153" s="36" t="s">
        <v>230</v>
      </c>
      <c r="C153" s="61" t="s">
        <v>249</v>
      </c>
      <c r="D153" s="36" t="s">
        <v>232</v>
      </c>
      <c r="E153" s="36"/>
      <c r="F153" s="62"/>
      <c r="G153" s="62" t="s">
        <v>24</v>
      </c>
      <c r="H153" s="30">
        <f t="shared" si="8"/>
        <v>0</v>
      </c>
      <c r="I153" s="63">
        <v>15.1</v>
      </c>
      <c r="J153" s="64">
        <f t="shared" si="9"/>
        <v>0</v>
      </c>
      <c r="K153" s="65">
        <v>23</v>
      </c>
      <c r="L153" s="39">
        <f t="shared" si="10"/>
        <v>0</v>
      </c>
      <c r="M153" s="39">
        <f t="shared" si="11"/>
        <v>0</v>
      </c>
      <c r="N153" s="34" t="s">
        <v>195</v>
      </c>
      <c r="O153" s="30"/>
      <c r="P153" s="30"/>
      <c r="Q153" s="30"/>
      <c r="R153" s="60"/>
      <c r="S153" s="60">
        <v>100</v>
      </c>
      <c r="T153" s="60"/>
    </row>
    <row r="154" spans="1:20" ht="60" x14ac:dyDescent="0.25">
      <c r="A154" s="30">
        <v>22</v>
      </c>
      <c r="B154" s="36" t="s">
        <v>230</v>
      </c>
      <c r="C154" s="61" t="s">
        <v>250</v>
      </c>
      <c r="D154" s="36" t="s">
        <v>232</v>
      </c>
      <c r="E154" s="36"/>
      <c r="F154" s="62"/>
      <c r="G154" s="62" t="s">
        <v>24</v>
      </c>
      <c r="H154" s="30">
        <f t="shared" si="8"/>
        <v>0</v>
      </c>
      <c r="I154" s="63">
        <v>11.2</v>
      </c>
      <c r="J154" s="64">
        <f t="shared" si="9"/>
        <v>0</v>
      </c>
      <c r="K154" s="65">
        <v>23</v>
      </c>
      <c r="L154" s="39">
        <f t="shared" si="10"/>
        <v>0</v>
      </c>
      <c r="M154" s="39">
        <f t="shared" si="11"/>
        <v>0</v>
      </c>
      <c r="N154" s="34" t="s">
        <v>195</v>
      </c>
      <c r="O154" s="30"/>
      <c r="P154" s="30"/>
      <c r="Q154" s="30"/>
      <c r="R154" s="60"/>
      <c r="S154" s="60">
        <v>100</v>
      </c>
      <c r="T154" s="60"/>
    </row>
    <row r="155" spans="1:20" ht="30" x14ac:dyDescent="0.25">
      <c r="A155" s="30">
        <v>23</v>
      </c>
      <c r="B155" s="36" t="s">
        <v>230</v>
      </c>
      <c r="C155" s="66" t="s">
        <v>251</v>
      </c>
      <c r="D155" s="36" t="s">
        <v>232</v>
      </c>
      <c r="E155" s="36"/>
      <c r="F155" s="62"/>
      <c r="G155" s="62" t="s">
        <v>24</v>
      </c>
      <c r="H155" s="30">
        <f t="shared" si="8"/>
        <v>0</v>
      </c>
      <c r="I155" s="63">
        <v>21.56</v>
      </c>
      <c r="J155" s="64">
        <f t="shared" si="9"/>
        <v>0</v>
      </c>
      <c r="K155" s="65">
        <v>23</v>
      </c>
      <c r="L155" s="39">
        <f t="shared" si="10"/>
        <v>0</v>
      </c>
      <c r="M155" s="39">
        <f t="shared" si="11"/>
        <v>0</v>
      </c>
      <c r="N155" s="34" t="s">
        <v>195</v>
      </c>
      <c r="O155" s="30"/>
      <c r="P155" s="30"/>
      <c r="Q155" s="30"/>
      <c r="R155" s="60"/>
      <c r="S155" s="60">
        <v>100</v>
      </c>
      <c r="T155" s="60"/>
    </row>
    <row r="156" spans="1:20" ht="30" x14ac:dyDescent="0.25">
      <c r="A156" s="30">
        <v>24</v>
      </c>
      <c r="B156" s="36" t="s">
        <v>230</v>
      </c>
      <c r="C156" s="66" t="s">
        <v>252</v>
      </c>
      <c r="D156" s="36" t="s">
        <v>232</v>
      </c>
      <c r="E156" s="36"/>
      <c r="F156" s="62"/>
      <c r="G156" s="62" t="s">
        <v>24</v>
      </c>
      <c r="H156" s="30">
        <f t="shared" si="8"/>
        <v>0</v>
      </c>
      <c r="I156" s="63">
        <v>19.760000000000002</v>
      </c>
      <c r="J156" s="64">
        <f t="shared" si="9"/>
        <v>0</v>
      </c>
      <c r="K156" s="65">
        <v>23</v>
      </c>
      <c r="L156" s="39">
        <f t="shared" si="10"/>
        <v>0</v>
      </c>
      <c r="M156" s="39">
        <f t="shared" si="11"/>
        <v>0</v>
      </c>
      <c r="N156" s="34" t="s">
        <v>195</v>
      </c>
      <c r="O156" s="30"/>
      <c r="P156" s="30"/>
      <c r="Q156" s="30"/>
      <c r="R156" s="60"/>
      <c r="S156" s="60">
        <v>100</v>
      </c>
      <c r="T156" s="60"/>
    </row>
    <row r="157" spans="1:20" ht="45" x14ac:dyDescent="0.25">
      <c r="A157" s="30">
        <v>25</v>
      </c>
      <c r="B157" s="36" t="s">
        <v>253</v>
      </c>
      <c r="C157" s="61" t="s">
        <v>254</v>
      </c>
      <c r="D157" s="36" t="s">
        <v>69</v>
      </c>
      <c r="E157" s="36" t="s">
        <v>255</v>
      </c>
      <c r="F157" s="62"/>
      <c r="G157" s="62" t="s">
        <v>24</v>
      </c>
      <c r="H157" s="30">
        <f t="shared" si="8"/>
        <v>0</v>
      </c>
      <c r="I157" s="63">
        <v>54.74</v>
      </c>
      <c r="J157" s="64">
        <f t="shared" si="9"/>
        <v>0</v>
      </c>
      <c r="K157" s="65">
        <v>23</v>
      </c>
      <c r="L157" s="39">
        <f t="shared" si="10"/>
        <v>0</v>
      </c>
      <c r="M157" s="39">
        <f t="shared" si="11"/>
        <v>0</v>
      </c>
      <c r="N157" s="34" t="s">
        <v>195</v>
      </c>
      <c r="O157" s="30"/>
      <c r="P157" s="30"/>
      <c r="Q157" s="30"/>
      <c r="R157" s="60"/>
      <c r="S157" s="60">
        <v>100</v>
      </c>
      <c r="T157" s="60"/>
    </row>
    <row r="160" spans="1:20" x14ac:dyDescent="0.25">
      <c r="A160" s="249" t="s">
        <v>0</v>
      </c>
      <c r="B160" s="249" t="s">
        <v>1</v>
      </c>
      <c r="C160" s="249" t="s">
        <v>2</v>
      </c>
      <c r="D160" s="249" t="s">
        <v>3</v>
      </c>
      <c r="E160" s="249" t="s">
        <v>4</v>
      </c>
      <c r="F160" s="249" t="s">
        <v>5</v>
      </c>
      <c r="G160" s="249" t="s">
        <v>256</v>
      </c>
      <c r="H160" s="249" t="s">
        <v>7</v>
      </c>
      <c r="I160" s="250" t="s">
        <v>8</v>
      </c>
      <c r="J160" s="250" t="s">
        <v>9</v>
      </c>
      <c r="K160" s="249" t="s">
        <v>10</v>
      </c>
      <c r="L160" s="251" t="s">
        <v>11</v>
      </c>
      <c r="M160" s="251" t="s">
        <v>12</v>
      </c>
      <c r="N160" s="249" t="s">
        <v>13</v>
      </c>
      <c r="O160" s="249" t="s">
        <v>14</v>
      </c>
      <c r="P160" s="249"/>
      <c r="Q160" s="249"/>
      <c r="R160" s="235" t="s">
        <v>15</v>
      </c>
      <c r="S160" s="236"/>
      <c r="T160" s="237"/>
    </row>
    <row r="161" spans="1:20" ht="30" x14ac:dyDescent="0.25">
      <c r="A161" s="249"/>
      <c r="B161" s="249"/>
      <c r="C161" s="249"/>
      <c r="D161" s="249"/>
      <c r="E161" s="249"/>
      <c r="F161" s="249"/>
      <c r="G161" s="249"/>
      <c r="H161" s="249"/>
      <c r="I161" s="250"/>
      <c r="J161" s="250"/>
      <c r="K161" s="249"/>
      <c r="L161" s="252"/>
      <c r="M161" s="252"/>
      <c r="N161" s="249"/>
      <c r="O161" s="67" t="s">
        <v>16</v>
      </c>
      <c r="P161" s="67" t="s">
        <v>17</v>
      </c>
      <c r="Q161" s="67" t="s">
        <v>18</v>
      </c>
      <c r="R161" s="72" t="s">
        <v>16</v>
      </c>
      <c r="S161" s="72" t="s">
        <v>17</v>
      </c>
      <c r="T161" s="72" t="s">
        <v>18</v>
      </c>
    </row>
    <row r="162" spans="1:20" ht="18.75" x14ac:dyDescent="0.3">
      <c r="A162" s="253" t="s">
        <v>257</v>
      </c>
      <c r="B162" s="254"/>
      <c r="C162" s="254"/>
      <c r="D162" s="254"/>
      <c r="E162" s="254"/>
      <c r="F162" s="254"/>
      <c r="G162" s="254"/>
      <c r="H162" s="254"/>
      <c r="I162" s="254"/>
      <c r="J162" s="254"/>
      <c r="K162" s="254"/>
      <c r="L162" s="254"/>
      <c r="M162" s="254"/>
      <c r="N162" s="254"/>
      <c r="O162" s="254"/>
      <c r="P162" s="254"/>
      <c r="Q162" s="254"/>
      <c r="R162" s="254"/>
      <c r="S162" s="254"/>
      <c r="T162" s="255"/>
    </row>
    <row r="163" spans="1:20" ht="45" x14ac:dyDescent="0.25">
      <c r="A163" s="183">
        <v>1</v>
      </c>
      <c r="B163" s="183" t="s">
        <v>258</v>
      </c>
      <c r="C163" s="188" t="s">
        <v>1303</v>
      </c>
      <c r="D163" s="183" t="s">
        <v>28</v>
      </c>
      <c r="E163" s="183" t="s">
        <v>1304</v>
      </c>
      <c r="F163" s="4" t="s">
        <v>24</v>
      </c>
      <c r="G163" s="4" t="s">
        <v>24</v>
      </c>
      <c r="H163" s="183">
        <f>O163+P163++Q163</f>
        <v>5</v>
      </c>
      <c r="I163" s="186">
        <v>7.85</v>
      </c>
      <c r="J163" s="186">
        <f>I163*H163</f>
        <v>39.25</v>
      </c>
      <c r="K163" s="183">
        <v>23</v>
      </c>
      <c r="L163" s="186">
        <f>J163*1.23</f>
        <v>48.28</v>
      </c>
      <c r="M163" s="186">
        <f>J163/4.2693</f>
        <v>9.19</v>
      </c>
      <c r="N163" s="187" t="s">
        <v>261</v>
      </c>
      <c r="O163" s="4"/>
      <c r="P163" s="4"/>
      <c r="Q163" s="4">
        <v>5</v>
      </c>
      <c r="R163" s="183">
        <v>0</v>
      </c>
      <c r="S163" s="183">
        <v>0</v>
      </c>
      <c r="T163" s="183"/>
    </row>
    <row r="164" spans="1:20" ht="135" x14ac:dyDescent="0.25">
      <c r="A164" s="183">
        <v>2</v>
      </c>
      <c r="B164" s="183" t="s">
        <v>258</v>
      </c>
      <c r="C164" s="188" t="s">
        <v>1305</v>
      </c>
      <c r="D164" s="183" t="s">
        <v>28</v>
      </c>
      <c r="E164" s="183" t="s">
        <v>1306</v>
      </c>
      <c r="F164" s="4" t="s">
        <v>24</v>
      </c>
      <c r="G164" s="4" t="s">
        <v>24</v>
      </c>
      <c r="H164" s="183">
        <f t="shared" ref="H164:H201" si="12">O164+P164++Q164</f>
        <v>100</v>
      </c>
      <c r="I164" s="186">
        <v>5.0999999999999996</v>
      </c>
      <c r="J164" s="186">
        <f t="shared" ref="J164:J227" si="13">I164*H164</f>
        <v>510</v>
      </c>
      <c r="K164" s="183">
        <v>23</v>
      </c>
      <c r="L164" s="186">
        <f t="shared" ref="L164:L227" si="14">J164*1.23</f>
        <v>627.29999999999995</v>
      </c>
      <c r="M164" s="186">
        <f t="shared" ref="M164:M227" si="15">J164/4.2693</f>
        <v>119.46</v>
      </c>
      <c r="N164" s="187" t="s">
        <v>261</v>
      </c>
      <c r="O164" s="4"/>
      <c r="P164" s="4"/>
      <c r="Q164" s="4">
        <v>100</v>
      </c>
      <c r="R164" s="183">
        <v>0</v>
      </c>
      <c r="S164" s="183">
        <v>0</v>
      </c>
      <c r="T164" s="183"/>
    </row>
    <row r="165" spans="1:20" ht="105" x14ac:dyDescent="0.25">
      <c r="A165" s="3">
        <v>3</v>
      </c>
      <c r="B165" s="4" t="s">
        <v>258</v>
      </c>
      <c r="C165" s="9" t="s">
        <v>259</v>
      </c>
      <c r="D165" s="4" t="s">
        <v>28</v>
      </c>
      <c r="E165" s="4" t="s">
        <v>260</v>
      </c>
      <c r="F165" s="4" t="s">
        <v>24</v>
      </c>
      <c r="G165" s="4" t="s">
        <v>24</v>
      </c>
      <c r="H165" s="4">
        <f t="shared" si="12"/>
        <v>500</v>
      </c>
      <c r="I165" s="6">
        <v>1.25</v>
      </c>
      <c r="J165" s="58">
        <f t="shared" si="13"/>
        <v>625</v>
      </c>
      <c r="K165" s="4"/>
      <c r="L165" s="58">
        <f t="shared" si="14"/>
        <v>768.75</v>
      </c>
      <c r="M165" s="58">
        <f t="shared" si="15"/>
        <v>146.38999999999999</v>
      </c>
      <c r="N165" s="7" t="s">
        <v>261</v>
      </c>
      <c r="O165" s="4"/>
      <c r="P165" s="4"/>
      <c r="Q165" s="4">
        <v>500</v>
      </c>
      <c r="R165" s="68">
        <v>0</v>
      </c>
      <c r="S165" s="68">
        <v>100</v>
      </c>
      <c r="T165" s="68"/>
    </row>
    <row r="166" spans="1:20" ht="105" x14ac:dyDescent="0.25">
      <c r="A166" s="4">
        <v>4</v>
      </c>
      <c r="B166" s="4" t="s">
        <v>258</v>
      </c>
      <c r="C166" s="9" t="s">
        <v>262</v>
      </c>
      <c r="D166" s="4" t="s">
        <v>28</v>
      </c>
      <c r="E166" s="4" t="s">
        <v>263</v>
      </c>
      <c r="F166" s="4" t="s">
        <v>24</v>
      </c>
      <c r="G166" s="4" t="s">
        <v>24</v>
      </c>
      <c r="H166" s="4">
        <f t="shared" si="12"/>
        <v>500</v>
      </c>
      <c r="I166" s="6">
        <v>1.25</v>
      </c>
      <c r="J166" s="58">
        <f t="shared" si="13"/>
        <v>625</v>
      </c>
      <c r="K166" s="4"/>
      <c r="L166" s="58">
        <f t="shared" si="14"/>
        <v>768.75</v>
      </c>
      <c r="M166" s="58">
        <f t="shared" si="15"/>
        <v>146.38999999999999</v>
      </c>
      <c r="N166" s="7" t="s">
        <v>261</v>
      </c>
      <c r="O166" s="4"/>
      <c r="P166" s="4"/>
      <c r="Q166" s="4">
        <v>500</v>
      </c>
      <c r="R166" s="68">
        <v>0</v>
      </c>
      <c r="S166" s="68">
        <v>100</v>
      </c>
      <c r="T166" s="68"/>
    </row>
    <row r="167" spans="1:20" ht="105" x14ac:dyDescent="0.25">
      <c r="A167" s="3">
        <v>5</v>
      </c>
      <c r="B167" s="4" t="s">
        <v>258</v>
      </c>
      <c r="C167" s="9" t="s">
        <v>264</v>
      </c>
      <c r="D167" s="4" t="s">
        <v>28</v>
      </c>
      <c r="E167" s="4" t="s">
        <v>265</v>
      </c>
      <c r="F167" s="4" t="s">
        <v>24</v>
      </c>
      <c r="G167" s="4" t="s">
        <v>24</v>
      </c>
      <c r="H167" s="4">
        <f t="shared" si="12"/>
        <v>500</v>
      </c>
      <c r="I167" s="6">
        <v>1</v>
      </c>
      <c r="J167" s="58">
        <f t="shared" si="13"/>
        <v>500</v>
      </c>
      <c r="K167" s="4"/>
      <c r="L167" s="58">
        <f t="shared" si="14"/>
        <v>615</v>
      </c>
      <c r="M167" s="58">
        <f t="shared" si="15"/>
        <v>117.12</v>
      </c>
      <c r="N167" s="7" t="s">
        <v>261</v>
      </c>
      <c r="O167" s="4"/>
      <c r="P167" s="4"/>
      <c r="Q167" s="4">
        <v>500</v>
      </c>
      <c r="R167" s="68">
        <v>0</v>
      </c>
      <c r="S167" s="68">
        <v>100</v>
      </c>
      <c r="T167" s="68"/>
    </row>
    <row r="168" spans="1:20" ht="105" x14ac:dyDescent="0.25">
      <c r="A168" s="3">
        <v>6</v>
      </c>
      <c r="B168" s="4" t="s">
        <v>258</v>
      </c>
      <c r="C168" s="9" t="s">
        <v>266</v>
      </c>
      <c r="D168" s="4" t="s">
        <v>28</v>
      </c>
      <c r="E168" s="4" t="s">
        <v>267</v>
      </c>
      <c r="F168" s="4" t="s">
        <v>24</v>
      </c>
      <c r="G168" s="4" t="s">
        <v>24</v>
      </c>
      <c r="H168" s="4">
        <f t="shared" si="12"/>
        <v>500</v>
      </c>
      <c r="I168" s="6">
        <v>1.25</v>
      </c>
      <c r="J168" s="58">
        <f t="shared" si="13"/>
        <v>625</v>
      </c>
      <c r="K168" s="4"/>
      <c r="L168" s="58">
        <f t="shared" si="14"/>
        <v>768.75</v>
      </c>
      <c r="M168" s="58">
        <f t="shared" si="15"/>
        <v>146.38999999999999</v>
      </c>
      <c r="N168" s="7" t="s">
        <v>261</v>
      </c>
      <c r="O168" s="4"/>
      <c r="P168" s="4"/>
      <c r="Q168" s="4">
        <v>500</v>
      </c>
      <c r="R168" s="68">
        <v>0</v>
      </c>
      <c r="S168" s="68">
        <v>100</v>
      </c>
      <c r="T168" s="68"/>
    </row>
    <row r="169" spans="1:20" ht="45" x14ac:dyDescent="0.25">
      <c r="A169" s="4">
        <v>7</v>
      </c>
      <c r="B169" s="4" t="s">
        <v>258</v>
      </c>
      <c r="C169" s="9" t="s">
        <v>268</v>
      </c>
      <c r="D169" s="4" t="s">
        <v>28</v>
      </c>
      <c r="E169" s="4" t="s">
        <v>269</v>
      </c>
      <c r="F169" s="4" t="s">
        <v>24</v>
      </c>
      <c r="G169" s="4" t="s">
        <v>24</v>
      </c>
      <c r="H169" s="4">
        <f t="shared" si="12"/>
        <v>200</v>
      </c>
      <c r="I169" s="6">
        <v>0.67</v>
      </c>
      <c r="J169" s="58">
        <f t="shared" si="13"/>
        <v>134</v>
      </c>
      <c r="K169" s="4">
        <v>23</v>
      </c>
      <c r="L169" s="58">
        <f t="shared" si="14"/>
        <v>164.82</v>
      </c>
      <c r="M169" s="58">
        <f t="shared" si="15"/>
        <v>31.39</v>
      </c>
      <c r="N169" s="7" t="s">
        <v>58</v>
      </c>
      <c r="O169" s="4"/>
      <c r="P169" s="4">
        <v>200</v>
      </c>
      <c r="Q169" s="4"/>
      <c r="R169" s="68">
        <v>0</v>
      </c>
      <c r="S169" s="68">
        <v>320</v>
      </c>
      <c r="T169" s="68"/>
    </row>
    <row r="170" spans="1:20" ht="45" x14ac:dyDescent="0.25">
      <c r="A170" s="3">
        <v>8</v>
      </c>
      <c r="B170" s="4" t="s">
        <v>258</v>
      </c>
      <c r="C170" s="9" t="s">
        <v>270</v>
      </c>
      <c r="D170" s="4" t="s">
        <v>28</v>
      </c>
      <c r="E170" s="4" t="s">
        <v>271</v>
      </c>
      <c r="F170" s="4" t="s">
        <v>24</v>
      </c>
      <c r="G170" s="4" t="s">
        <v>24</v>
      </c>
      <c r="H170" s="4">
        <f t="shared" si="12"/>
        <v>200</v>
      </c>
      <c r="I170" s="6">
        <v>0.65</v>
      </c>
      <c r="J170" s="58">
        <f t="shared" si="13"/>
        <v>130</v>
      </c>
      <c r="K170" s="4">
        <v>23</v>
      </c>
      <c r="L170" s="58">
        <f t="shared" si="14"/>
        <v>159.9</v>
      </c>
      <c r="M170" s="58">
        <f t="shared" si="15"/>
        <v>30.45</v>
      </c>
      <c r="N170" s="7" t="s">
        <v>58</v>
      </c>
      <c r="O170" s="4"/>
      <c r="P170" s="4">
        <v>200</v>
      </c>
      <c r="Q170" s="4"/>
      <c r="R170" s="68">
        <v>0</v>
      </c>
      <c r="S170" s="68">
        <v>320</v>
      </c>
      <c r="T170" s="68"/>
    </row>
    <row r="171" spans="1:20" ht="45" x14ac:dyDescent="0.25">
      <c r="A171" s="8">
        <v>9</v>
      </c>
      <c r="B171" s="8" t="s">
        <v>272</v>
      </c>
      <c r="C171" s="16" t="s">
        <v>273</v>
      </c>
      <c r="D171" s="8" t="s">
        <v>28</v>
      </c>
      <c r="E171" s="8"/>
      <c r="F171" s="8" t="s">
        <v>24</v>
      </c>
      <c r="G171" s="8" t="s">
        <v>24</v>
      </c>
      <c r="H171" s="8">
        <f t="shared" si="12"/>
        <v>40</v>
      </c>
      <c r="I171" s="17">
        <v>27</v>
      </c>
      <c r="J171" s="17">
        <f t="shared" si="13"/>
        <v>1080</v>
      </c>
      <c r="K171" s="8">
        <v>23</v>
      </c>
      <c r="L171" s="17">
        <f t="shared" si="14"/>
        <v>1328.4</v>
      </c>
      <c r="M171" s="17">
        <f t="shared" si="15"/>
        <v>252.97</v>
      </c>
      <c r="N171" s="13" t="s">
        <v>29</v>
      </c>
      <c r="O171" s="8">
        <v>30</v>
      </c>
      <c r="P171" s="8"/>
      <c r="Q171" s="8">
        <v>10</v>
      </c>
      <c r="R171" s="68">
        <v>1</v>
      </c>
      <c r="S171" s="68">
        <v>0</v>
      </c>
      <c r="T171" s="68"/>
    </row>
    <row r="172" spans="1:20" ht="45" x14ac:dyDescent="0.25">
      <c r="A172" s="8">
        <v>10</v>
      </c>
      <c r="B172" s="8" t="s">
        <v>272</v>
      </c>
      <c r="C172" s="16" t="s">
        <v>274</v>
      </c>
      <c r="D172" s="8" t="s">
        <v>28</v>
      </c>
      <c r="E172" s="8"/>
      <c r="F172" s="8" t="s">
        <v>24</v>
      </c>
      <c r="G172" s="8" t="s">
        <v>24</v>
      </c>
      <c r="H172" s="8">
        <f t="shared" si="12"/>
        <v>25</v>
      </c>
      <c r="I172" s="17">
        <v>52</v>
      </c>
      <c r="J172" s="17">
        <f t="shared" si="13"/>
        <v>1300</v>
      </c>
      <c r="K172" s="8">
        <v>23</v>
      </c>
      <c r="L172" s="17">
        <f t="shared" si="14"/>
        <v>1599</v>
      </c>
      <c r="M172" s="17">
        <f t="shared" si="15"/>
        <v>304.5</v>
      </c>
      <c r="N172" s="13" t="s">
        <v>29</v>
      </c>
      <c r="O172" s="8">
        <v>15</v>
      </c>
      <c r="P172" s="8"/>
      <c r="Q172" s="8">
        <v>10</v>
      </c>
      <c r="R172" s="68">
        <v>1</v>
      </c>
      <c r="S172" s="68">
        <v>0</v>
      </c>
      <c r="T172" s="68"/>
    </row>
    <row r="173" spans="1:20" ht="45" x14ac:dyDescent="0.25">
      <c r="A173" s="183">
        <v>11</v>
      </c>
      <c r="B173" s="183" t="s">
        <v>258</v>
      </c>
      <c r="C173" s="188" t="s">
        <v>1307</v>
      </c>
      <c r="D173" s="183" t="s">
        <v>28</v>
      </c>
      <c r="E173" s="183" t="s">
        <v>1308</v>
      </c>
      <c r="F173" s="4" t="s">
        <v>24</v>
      </c>
      <c r="G173" s="4" t="s">
        <v>24</v>
      </c>
      <c r="H173" s="183">
        <f t="shared" si="12"/>
        <v>1000</v>
      </c>
      <c r="I173" s="186">
        <v>1.6</v>
      </c>
      <c r="J173" s="186">
        <f t="shared" si="13"/>
        <v>1600</v>
      </c>
      <c r="K173" s="183">
        <v>23</v>
      </c>
      <c r="L173" s="186">
        <f t="shared" si="14"/>
        <v>1968</v>
      </c>
      <c r="M173" s="186">
        <f t="shared" si="15"/>
        <v>374.77</v>
      </c>
      <c r="N173" s="187" t="s">
        <v>58</v>
      </c>
      <c r="O173" s="4"/>
      <c r="P173" s="4">
        <v>500</v>
      </c>
      <c r="Q173" s="4">
        <v>500</v>
      </c>
      <c r="R173" s="183">
        <v>0</v>
      </c>
      <c r="S173" s="183">
        <v>0</v>
      </c>
      <c r="T173" s="183"/>
    </row>
    <row r="174" spans="1:20" ht="45" x14ac:dyDescent="0.25">
      <c r="A174" s="183">
        <v>12</v>
      </c>
      <c r="B174" s="183" t="s">
        <v>258</v>
      </c>
      <c r="C174" s="188" t="s">
        <v>1309</v>
      </c>
      <c r="D174" s="183" t="s">
        <v>28</v>
      </c>
      <c r="E174" s="183" t="s">
        <v>1310</v>
      </c>
      <c r="F174" s="4" t="s">
        <v>24</v>
      </c>
      <c r="G174" s="4" t="s">
        <v>24</v>
      </c>
      <c r="H174" s="183">
        <f t="shared" si="12"/>
        <v>2000</v>
      </c>
      <c r="I174" s="186">
        <v>2</v>
      </c>
      <c r="J174" s="186">
        <f t="shared" si="13"/>
        <v>4000</v>
      </c>
      <c r="K174" s="183">
        <v>23</v>
      </c>
      <c r="L174" s="186">
        <f t="shared" si="14"/>
        <v>4920</v>
      </c>
      <c r="M174" s="186">
        <f t="shared" si="15"/>
        <v>936.92</v>
      </c>
      <c r="N174" s="187" t="s">
        <v>58</v>
      </c>
      <c r="O174" s="4"/>
      <c r="P174" s="4">
        <v>2000</v>
      </c>
      <c r="Q174" s="4"/>
      <c r="R174" s="183">
        <v>0</v>
      </c>
      <c r="S174" s="183">
        <v>0</v>
      </c>
      <c r="T174" s="183"/>
    </row>
    <row r="175" spans="1:20" ht="105" x14ac:dyDescent="0.25">
      <c r="A175" s="4">
        <v>13</v>
      </c>
      <c r="B175" s="4" t="s">
        <v>258</v>
      </c>
      <c r="C175" s="9" t="s">
        <v>275</v>
      </c>
      <c r="D175" s="4" t="s">
        <v>28</v>
      </c>
      <c r="E175" s="4" t="s">
        <v>276</v>
      </c>
      <c r="F175" s="4" t="s">
        <v>24</v>
      </c>
      <c r="G175" s="4" t="s">
        <v>24</v>
      </c>
      <c r="H175" s="4">
        <f t="shared" si="12"/>
        <v>20</v>
      </c>
      <c r="I175" s="6">
        <v>5.5</v>
      </c>
      <c r="J175" s="58">
        <f t="shared" si="13"/>
        <v>110</v>
      </c>
      <c r="K175" s="4">
        <v>23</v>
      </c>
      <c r="L175" s="58">
        <f t="shared" si="14"/>
        <v>135.30000000000001</v>
      </c>
      <c r="M175" s="58">
        <f t="shared" si="15"/>
        <v>25.77</v>
      </c>
      <c r="N175" s="7" t="s">
        <v>261</v>
      </c>
      <c r="O175" s="4"/>
      <c r="P175" s="4"/>
      <c r="Q175" s="4">
        <v>20</v>
      </c>
      <c r="R175" s="68">
        <v>0</v>
      </c>
      <c r="S175" s="68">
        <v>0</v>
      </c>
      <c r="T175" s="68">
        <v>10</v>
      </c>
    </row>
    <row r="176" spans="1:20" ht="105" x14ac:dyDescent="0.25">
      <c r="A176" s="3">
        <v>14</v>
      </c>
      <c r="B176" s="4" t="s">
        <v>258</v>
      </c>
      <c r="C176" s="9" t="s">
        <v>277</v>
      </c>
      <c r="D176" s="4" t="s">
        <v>28</v>
      </c>
      <c r="E176" s="4" t="s">
        <v>276</v>
      </c>
      <c r="F176" s="4" t="s">
        <v>24</v>
      </c>
      <c r="G176" s="4" t="s">
        <v>24</v>
      </c>
      <c r="H176" s="4">
        <f t="shared" si="12"/>
        <v>20</v>
      </c>
      <c r="I176" s="6">
        <v>115</v>
      </c>
      <c r="J176" s="58">
        <f t="shared" si="13"/>
        <v>2300</v>
      </c>
      <c r="K176" s="4">
        <v>23</v>
      </c>
      <c r="L176" s="58">
        <f t="shared" si="14"/>
        <v>2829</v>
      </c>
      <c r="M176" s="58">
        <f t="shared" si="15"/>
        <v>538.73</v>
      </c>
      <c r="N176" s="7" t="s">
        <v>261</v>
      </c>
      <c r="O176" s="4"/>
      <c r="P176" s="4"/>
      <c r="Q176" s="4">
        <v>20</v>
      </c>
      <c r="R176" s="68">
        <v>0</v>
      </c>
      <c r="S176" s="68"/>
      <c r="T176" s="68">
        <v>10</v>
      </c>
    </row>
    <row r="177" spans="1:20" ht="105" x14ac:dyDescent="0.25">
      <c r="A177" s="3">
        <v>15</v>
      </c>
      <c r="B177" s="4" t="s">
        <v>258</v>
      </c>
      <c r="C177" s="9" t="s">
        <v>278</v>
      </c>
      <c r="D177" s="4" t="s">
        <v>28</v>
      </c>
      <c r="E177" s="4" t="s">
        <v>279</v>
      </c>
      <c r="F177" s="4" t="s">
        <v>24</v>
      </c>
      <c r="G177" s="4" t="s">
        <v>24</v>
      </c>
      <c r="H177" s="4">
        <f t="shared" si="12"/>
        <v>20</v>
      </c>
      <c r="I177" s="6">
        <v>3</v>
      </c>
      <c r="J177" s="58">
        <f t="shared" si="13"/>
        <v>60</v>
      </c>
      <c r="K177" s="4">
        <v>23</v>
      </c>
      <c r="L177" s="58">
        <f t="shared" si="14"/>
        <v>73.8</v>
      </c>
      <c r="M177" s="58">
        <f t="shared" si="15"/>
        <v>14.05</v>
      </c>
      <c r="N177" s="7" t="s">
        <v>261</v>
      </c>
      <c r="O177" s="4"/>
      <c r="P177" s="4"/>
      <c r="Q177" s="4">
        <v>20</v>
      </c>
      <c r="R177" s="68">
        <v>0</v>
      </c>
      <c r="S177" s="68"/>
      <c r="T177" s="68">
        <v>10</v>
      </c>
    </row>
    <row r="178" spans="1:20" ht="105" x14ac:dyDescent="0.25">
      <c r="A178" s="4">
        <v>16</v>
      </c>
      <c r="B178" s="4" t="s">
        <v>258</v>
      </c>
      <c r="C178" s="9" t="s">
        <v>280</v>
      </c>
      <c r="D178" s="4" t="s">
        <v>28</v>
      </c>
      <c r="E178" s="4" t="s">
        <v>276</v>
      </c>
      <c r="F178" s="4" t="s">
        <v>24</v>
      </c>
      <c r="G178" s="4" t="s">
        <v>24</v>
      </c>
      <c r="H178" s="4">
        <f t="shared" si="12"/>
        <v>20</v>
      </c>
      <c r="I178" s="6">
        <v>6.5</v>
      </c>
      <c r="J178" s="58">
        <f t="shared" si="13"/>
        <v>130</v>
      </c>
      <c r="K178" s="4">
        <v>23</v>
      </c>
      <c r="L178" s="58">
        <f t="shared" si="14"/>
        <v>159.9</v>
      </c>
      <c r="M178" s="58">
        <f t="shared" si="15"/>
        <v>30.45</v>
      </c>
      <c r="N178" s="7" t="s">
        <v>261</v>
      </c>
      <c r="O178" s="4"/>
      <c r="P178" s="4"/>
      <c r="Q178" s="4">
        <v>20</v>
      </c>
      <c r="R178" s="68">
        <v>0</v>
      </c>
      <c r="S178" s="68"/>
      <c r="T178" s="68">
        <v>10</v>
      </c>
    </row>
    <row r="179" spans="1:20" ht="105" x14ac:dyDescent="0.25">
      <c r="A179" s="3">
        <v>17</v>
      </c>
      <c r="B179" s="4" t="s">
        <v>258</v>
      </c>
      <c r="C179" s="9" t="s">
        <v>281</v>
      </c>
      <c r="D179" s="4" t="s">
        <v>28</v>
      </c>
      <c r="E179" s="4" t="s">
        <v>276</v>
      </c>
      <c r="F179" s="4" t="s">
        <v>24</v>
      </c>
      <c r="G179" s="4" t="s">
        <v>24</v>
      </c>
      <c r="H179" s="4">
        <f t="shared" si="12"/>
        <v>20</v>
      </c>
      <c r="I179" s="6">
        <v>115</v>
      </c>
      <c r="J179" s="58">
        <f t="shared" si="13"/>
        <v>2300</v>
      </c>
      <c r="K179" s="4">
        <v>23</v>
      </c>
      <c r="L179" s="58">
        <f t="shared" si="14"/>
        <v>2829</v>
      </c>
      <c r="M179" s="58">
        <f t="shared" si="15"/>
        <v>538.73</v>
      </c>
      <c r="N179" s="7" t="s">
        <v>261</v>
      </c>
      <c r="O179" s="4"/>
      <c r="P179" s="4"/>
      <c r="Q179" s="4">
        <v>20</v>
      </c>
      <c r="R179" s="68">
        <v>0</v>
      </c>
      <c r="S179" s="68"/>
      <c r="T179" s="68">
        <v>10</v>
      </c>
    </row>
    <row r="180" spans="1:20" ht="105" x14ac:dyDescent="0.25">
      <c r="A180" s="3">
        <v>18</v>
      </c>
      <c r="B180" s="4" t="s">
        <v>258</v>
      </c>
      <c r="C180" s="9" t="s">
        <v>282</v>
      </c>
      <c r="D180" s="4" t="s">
        <v>28</v>
      </c>
      <c r="E180" s="4" t="s">
        <v>283</v>
      </c>
      <c r="F180" s="4" t="s">
        <v>24</v>
      </c>
      <c r="G180" s="4" t="s">
        <v>24</v>
      </c>
      <c r="H180" s="4">
        <f t="shared" si="12"/>
        <v>20</v>
      </c>
      <c r="I180" s="6">
        <v>3</v>
      </c>
      <c r="J180" s="58">
        <f t="shared" si="13"/>
        <v>60</v>
      </c>
      <c r="K180" s="4">
        <v>23</v>
      </c>
      <c r="L180" s="58">
        <f t="shared" si="14"/>
        <v>73.8</v>
      </c>
      <c r="M180" s="58">
        <f t="shared" si="15"/>
        <v>14.05</v>
      </c>
      <c r="N180" s="7" t="s">
        <v>261</v>
      </c>
      <c r="O180" s="4"/>
      <c r="P180" s="4"/>
      <c r="Q180" s="4">
        <v>20</v>
      </c>
      <c r="R180" s="68">
        <v>0</v>
      </c>
      <c r="S180" s="68"/>
      <c r="T180" s="68">
        <v>10</v>
      </c>
    </row>
    <row r="181" spans="1:20" ht="105" x14ac:dyDescent="0.25">
      <c r="A181" s="4">
        <v>19</v>
      </c>
      <c r="B181" s="4" t="s">
        <v>258</v>
      </c>
      <c r="C181" s="9" t="s">
        <v>284</v>
      </c>
      <c r="D181" s="4" t="s">
        <v>28</v>
      </c>
      <c r="E181" s="4" t="s">
        <v>285</v>
      </c>
      <c r="F181" s="4" t="s">
        <v>24</v>
      </c>
      <c r="G181" s="4" t="s">
        <v>24</v>
      </c>
      <c r="H181" s="4">
        <f t="shared" si="12"/>
        <v>20</v>
      </c>
      <c r="I181" s="6">
        <v>3</v>
      </c>
      <c r="J181" s="58">
        <f t="shared" si="13"/>
        <v>60</v>
      </c>
      <c r="K181" s="4">
        <v>23</v>
      </c>
      <c r="L181" s="58">
        <f t="shared" si="14"/>
        <v>73.8</v>
      </c>
      <c r="M181" s="58">
        <f t="shared" si="15"/>
        <v>14.05</v>
      </c>
      <c r="N181" s="7" t="s">
        <v>286</v>
      </c>
      <c r="O181" s="4"/>
      <c r="P181" s="4"/>
      <c r="Q181" s="4">
        <v>20</v>
      </c>
      <c r="R181" s="68">
        <v>0</v>
      </c>
      <c r="S181" s="68"/>
      <c r="T181" s="68">
        <v>10</v>
      </c>
    </row>
    <row r="182" spans="1:20" ht="105" x14ac:dyDescent="0.25">
      <c r="A182" s="3">
        <v>20</v>
      </c>
      <c r="B182" s="4" t="s">
        <v>258</v>
      </c>
      <c r="C182" s="9" t="s">
        <v>287</v>
      </c>
      <c r="D182" s="4" t="s">
        <v>28</v>
      </c>
      <c r="E182" s="4" t="s">
        <v>276</v>
      </c>
      <c r="F182" s="4" t="s">
        <v>24</v>
      </c>
      <c r="G182" s="4" t="s">
        <v>24</v>
      </c>
      <c r="H182" s="4">
        <f t="shared" si="12"/>
        <v>20</v>
      </c>
      <c r="I182" s="6">
        <v>6.6</v>
      </c>
      <c r="J182" s="58">
        <f t="shared" si="13"/>
        <v>132</v>
      </c>
      <c r="K182" s="4">
        <v>23</v>
      </c>
      <c r="L182" s="58">
        <f t="shared" si="14"/>
        <v>162.36000000000001</v>
      </c>
      <c r="M182" s="58">
        <f t="shared" si="15"/>
        <v>30.92</v>
      </c>
      <c r="N182" s="7" t="s">
        <v>261</v>
      </c>
      <c r="O182" s="4"/>
      <c r="P182" s="4"/>
      <c r="Q182" s="4">
        <v>20</v>
      </c>
      <c r="R182" s="68">
        <v>0</v>
      </c>
      <c r="S182" s="68"/>
      <c r="T182" s="68">
        <v>10</v>
      </c>
    </row>
    <row r="183" spans="1:20" ht="105" x14ac:dyDescent="0.25">
      <c r="A183" s="3">
        <v>21</v>
      </c>
      <c r="B183" s="4" t="s">
        <v>258</v>
      </c>
      <c r="C183" s="9" t="s">
        <v>288</v>
      </c>
      <c r="D183" s="4" t="s">
        <v>28</v>
      </c>
      <c r="E183" s="4" t="s">
        <v>276</v>
      </c>
      <c r="F183" s="4" t="s">
        <v>24</v>
      </c>
      <c r="G183" s="4" t="s">
        <v>24</v>
      </c>
      <c r="H183" s="4">
        <f t="shared" si="12"/>
        <v>20</v>
      </c>
      <c r="I183" s="6">
        <v>115</v>
      </c>
      <c r="J183" s="58">
        <f t="shared" si="13"/>
        <v>2300</v>
      </c>
      <c r="K183" s="4">
        <v>23</v>
      </c>
      <c r="L183" s="58">
        <f t="shared" si="14"/>
        <v>2829</v>
      </c>
      <c r="M183" s="58">
        <f t="shared" si="15"/>
        <v>538.73</v>
      </c>
      <c r="N183" s="7" t="s">
        <v>261</v>
      </c>
      <c r="O183" s="4"/>
      <c r="P183" s="4"/>
      <c r="Q183" s="4">
        <v>20</v>
      </c>
      <c r="R183" s="68">
        <v>0</v>
      </c>
      <c r="S183" s="68"/>
      <c r="T183" s="68">
        <v>10</v>
      </c>
    </row>
    <row r="184" spans="1:20" ht="75" x14ac:dyDescent="0.25">
      <c r="A184" s="4">
        <v>22</v>
      </c>
      <c r="B184" s="4" t="s">
        <v>258</v>
      </c>
      <c r="C184" s="9" t="s">
        <v>289</v>
      </c>
      <c r="D184" s="4" t="s">
        <v>28</v>
      </c>
      <c r="E184" s="4" t="s">
        <v>290</v>
      </c>
      <c r="F184" s="4" t="s">
        <v>24</v>
      </c>
      <c r="G184" s="4" t="s">
        <v>24</v>
      </c>
      <c r="H184" s="4">
        <f t="shared" si="12"/>
        <v>100</v>
      </c>
      <c r="I184" s="6">
        <v>2.36</v>
      </c>
      <c r="J184" s="58">
        <f t="shared" si="13"/>
        <v>236</v>
      </c>
      <c r="K184" s="4">
        <v>23</v>
      </c>
      <c r="L184" s="58">
        <f t="shared" si="14"/>
        <v>290.27999999999997</v>
      </c>
      <c r="M184" s="58">
        <f t="shared" si="15"/>
        <v>55.28</v>
      </c>
      <c r="N184" s="7" t="s">
        <v>58</v>
      </c>
      <c r="O184" s="4"/>
      <c r="P184" s="4">
        <v>100</v>
      </c>
      <c r="Q184" s="4"/>
      <c r="R184" s="68">
        <v>0</v>
      </c>
      <c r="S184" s="68">
        <v>400</v>
      </c>
      <c r="T184" s="68">
        <v>200</v>
      </c>
    </row>
    <row r="185" spans="1:20" ht="75" x14ac:dyDescent="0.25">
      <c r="A185" s="3">
        <v>23</v>
      </c>
      <c r="B185" s="4" t="s">
        <v>258</v>
      </c>
      <c r="C185" s="9" t="s">
        <v>291</v>
      </c>
      <c r="D185" s="4" t="s">
        <v>28</v>
      </c>
      <c r="E185" s="4" t="s">
        <v>292</v>
      </c>
      <c r="F185" s="4" t="s">
        <v>24</v>
      </c>
      <c r="G185" s="4" t="s">
        <v>24</v>
      </c>
      <c r="H185" s="4">
        <f t="shared" si="12"/>
        <v>150</v>
      </c>
      <c r="I185" s="6">
        <v>0.81</v>
      </c>
      <c r="J185" s="58">
        <f t="shared" si="13"/>
        <v>121.5</v>
      </c>
      <c r="K185" s="4">
        <v>23</v>
      </c>
      <c r="L185" s="58">
        <f t="shared" si="14"/>
        <v>149.44999999999999</v>
      </c>
      <c r="M185" s="58">
        <f t="shared" si="15"/>
        <v>28.46</v>
      </c>
      <c r="N185" s="7" t="s">
        <v>58</v>
      </c>
      <c r="O185" s="4"/>
      <c r="P185" s="4">
        <v>150</v>
      </c>
      <c r="Q185" s="4"/>
      <c r="R185" s="68">
        <v>0</v>
      </c>
      <c r="S185" s="68">
        <v>500</v>
      </c>
      <c r="T185" s="68">
        <v>200</v>
      </c>
    </row>
    <row r="186" spans="1:20" ht="75" x14ac:dyDescent="0.25">
      <c r="A186" s="3">
        <v>24</v>
      </c>
      <c r="B186" s="4" t="s">
        <v>258</v>
      </c>
      <c r="C186" s="9" t="s">
        <v>293</v>
      </c>
      <c r="D186" s="4" t="s">
        <v>28</v>
      </c>
      <c r="E186" s="4" t="s">
        <v>294</v>
      </c>
      <c r="F186" s="4" t="s">
        <v>24</v>
      </c>
      <c r="G186" s="4" t="s">
        <v>24</v>
      </c>
      <c r="H186" s="4">
        <f t="shared" si="12"/>
        <v>100</v>
      </c>
      <c r="I186" s="6">
        <v>0.81</v>
      </c>
      <c r="J186" s="58">
        <f t="shared" si="13"/>
        <v>81</v>
      </c>
      <c r="K186" s="4">
        <v>23</v>
      </c>
      <c r="L186" s="58">
        <f t="shared" si="14"/>
        <v>99.63</v>
      </c>
      <c r="M186" s="58">
        <f t="shared" si="15"/>
        <v>18.97</v>
      </c>
      <c r="N186" s="7" t="s">
        <v>58</v>
      </c>
      <c r="O186" s="4"/>
      <c r="P186" s="4">
        <v>100</v>
      </c>
      <c r="Q186" s="4"/>
      <c r="R186" s="68">
        <v>0</v>
      </c>
      <c r="S186" s="68">
        <v>200</v>
      </c>
      <c r="T186" s="68">
        <v>200</v>
      </c>
    </row>
    <row r="187" spans="1:20" ht="60" x14ac:dyDescent="0.25">
      <c r="A187" s="4">
        <v>25</v>
      </c>
      <c r="B187" s="3" t="s">
        <v>258</v>
      </c>
      <c r="C187" s="14" t="s">
        <v>295</v>
      </c>
      <c r="D187" s="3" t="s">
        <v>232</v>
      </c>
      <c r="E187" s="3" t="s">
        <v>296</v>
      </c>
      <c r="F187" s="3" t="s">
        <v>24</v>
      </c>
      <c r="G187" s="3" t="s">
        <v>24</v>
      </c>
      <c r="H187" s="4">
        <f t="shared" si="12"/>
        <v>50</v>
      </c>
      <c r="I187" s="6">
        <v>4.2</v>
      </c>
      <c r="J187" s="58">
        <f t="shared" si="13"/>
        <v>210</v>
      </c>
      <c r="K187" s="3">
        <v>23</v>
      </c>
      <c r="L187" s="58">
        <f t="shared" si="14"/>
        <v>258.3</v>
      </c>
      <c r="M187" s="58">
        <f t="shared" si="15"/>
        <v>49.19</v>
      </c>
      <c r="N187" s="7" t="s">
        <v>58</v>
      </c>
      <c r="O187" s="3"/>
      <c r="P187" s="3">
        <v>50</v>
      </c>
      <c r="Q187" s="3"/>
      <c r="R187" s="68">
        <v>0</v>
      </c>
      <c r="S187" s="68">
        <v>300</v>
      </c>
      <c r="T187" s="68">
        <v>200</v>
      </c>
    </row>
    <row r="188" spans="1:20" ht="60" x14ac:dyDescent="0.25">
      <c r="A188" s="3">
        <v>26</v>
      </c>
      <c r="B188" s="3" t="s">
        <v>258</v>
      </c>
      <c r="C188" s="14" t="s">
        <v>297</v>
      </c>
      <c r="D188" s="3" t="s">
        <v>232</v>
      </c>
      <c r="E188" s="3"/>
      <c r="F188" s="3" t="s">
        <v>24</v>
      </c>
      <c r="G188" s="3" t="s">
        <v>24</v>
      </c>
      <c r="H188" s="4">
        <f t="shared" si="12"/>
        <v>50</v>
      </c>
      <c r="I188" s="6">
        <v>4.2</v>
      </c>
      <c r="J188" s="58">
        <f t="shared" si="13"/>
        <v>210</v>
      </c>
      <c r="K188" s="3">
        <v>23</v>
      </c>
      <c r="L188" s="58">
        <f t="shared" si="14"/>
        <v>258.3</v>
      </c>
      <c r="M188" s="58">
        <f t="shared" si="15"/>
        <v>49.19</v>
      </c>
      <c r="N188" s="7" t="s">
        <v>58</v>
      </c>
      <c r="O188" s="3"/>
      <c r="P188" s="3">
        <v>50</v>
      </c>
      <c r="Q188" s="3"/>
      <c r="R188" s="68">
        <v>0</v>
      </c>
      <c r="S188" s="68">
        <v>100</v>
      </c>
      <c r="T188" s="68">
        <v>200</v>
      </c>
    </row>
    <row r="189" spans="1:20" ht="60" x14ac:dyDescent="0.25">
      <c r="A189" s="3">
        <v>27</v>
      </c>
      <c r="B189" s="4" t="s">
        <v>258</v>
      </c>
      <c r="C189" s="69" t="s">
        <v>298</v>
      </c>
      <c r="D189" s="4" t="s">
        <v>28</v>
      </c>
      <c r="E189" s="4" t="s">
        <v>299</v>
      </c>
      <c r="F189" s="4" t="s">
        <v>24</v>
      </c>
      <c r="G189" s="4" t="s">
        <v>24</v>
      </c>
      <c r="H189" s="4">
        <f t="shared" si="12"/>
        <v>20</v>
      </c>
      <c r="I189" s="6">
        <v>6.6</v>
      </c>
      <c r="J189" s="58">
        <f t="shared" si="13"/>
        <v>132</v>
      </c>
      <c r="K189" s="4">
        <v>23</v>
      </c>
      <c r="L189" s="58">
        <f t="shared" si="14"/>
        <v>162.36000000000001</v>
      </c>
      <c r="M189" s="58">
        <f t="shared" si="15"/>
        <v>30.92</v>
      </c>
      <c r="N189" s="7" t="s">
        <v>58</v>
      </c>
      <c r="O189" s="4"/>
      <c r="P189" s="4">
        <v>20</v>
      </c>
      <c r="Q189" s="4"/>
      <c r="R189" s="68">
        <v>0</v>
      </c>
      <c r="S189" s="68">
        <v>80</v>
      </c>
      <c r="T189" s="68">
        <v>50</v>
      </c>
    </row>
    <row r="190" spans="1:20" ht="105" x14ac:dyDescent="0.25">
      <c r="A190" s="4">
        <v>28</v>
      </c>
      <c r="B190" s="4" t="s">
        <v>258</v>
      </c>
      <c r="C190" s="9" t="s">
        <v>300</v>
      </c>
      <c r="D190" s="4" t="s">
        <v>28</v>
      </c>
      <c r="E190" s="4"/>
      <c r="F190" s="4" t="s">
        <v>24</v>
      </c>
      <c r="G190" s="4" t="s">
        <v>24</v>
      </c>
      <c r="H190" s="4">
        <f t="shared" si="12"/>
        <v>100</v>
      </c>
      <c r="I190" s="6">
        <v>5.69</v>
      </c>
      <c r="J190" s="58">
        <f t="shared" si="13"/>
        <v>569</v>
      </c>
      <c r="K190" s="4">
        <v>23</v>
      </c>
      <c r="L190" s="58">
        <f t="shared" si="14"/>
        <v>699.87</v>
      </c>
      <c r="M190" s="58">
        <f t="shared" si="15"/>
        <v>133.28</v>
      </c>
      <c r="N190" s="7" t="s">
        <v>261</v>
      </c>
      <c r="O190" s="4"/>
      <c r="P190" s="4"/>
      <c r="Q190" s="4">
        <v>100</v>
      </c>
      <c r="R190" s="68">
        <v>0</v>
      </c>
      <c r="S190" s="68">
        <v>20</v>
      </c>
      <c r="T190" s="68">
        <v>50</v>
      </c>
    </row>
    <row r="191" spans="1:20" ht="105" x14ac:dyDescent="0.25">
      <c r="A191" s="3">
        <v>29</v>
      </c>
      <c r="B191" s="4" t="s">
        <v>258</v>
      </c>
      <c r="C191" s="9" t="s">
        <v>301</v>
      </c>
      <c r="D191" s="4" t="s">
        <v>28</v>
      </c>
      <c r="E191" s="4"/>
      <c r="F191" s="4" t="s">
        <v>24</v>
      </c>
      <c r="G191" s="4" t="s">
        <v>24</v>
      </c>
      <c r="H191" s="4">
        <f t="shared" si="12"/>
        <v>200</v>
      </c>
      <c r="I191" s="6">
        <v>5.69</v>
      </c>
      <c r="J191" s="58">
        <f t="shared" si="13"/>
        <v>1138</v>
      </c>
      <c r="K191" s="4">
        <v>23</v>
      </c>
      <c r="L191" s="58">
        <f t="shared" si="14"/>
        <v>1399.74</v>
      </c>
      <c r="M191" s="58">
        <f t="shared" si="15"/>
        <v>266.55</v>
      </c>
      <c r="N191" s="7" t="s">
        <v>58</v>
      </c>
      <c r="O191" s="4"/>
      <c r="P191" s="4">
        <v>100</v>
      </c>
      <c r="Q191" s="4">
        <v>100</v>
      </c>
      <c r="R191" s="68">
        <v>0</v>
      </c>
      <c r="S191" s="68">
        <v>150</v>
      </c>
      <c r="T191" s="68">
        <v>50</v>
      </c>
    </row>
    <row r="192" spans="1:20" ht="45" x14ac:dyDescent="0.25">
      <c r="A192" s="3">
        <v>30</v>
      </c>
      <c r="B192" s="4" t="s">
        <v>258</v>
      </c>
      <c r="C192" s="9" t="s">
        <v>302</v>
      </c>
      <c r="D192" s="4" t="s">
        <v>28</v>
      </c>
      <c r="E192" s="4" t="s">
        <v>303</v>
      </c>
      <c r="F192" s="4" t="s">
        <v>24</v>
      </c>
      <c r="G192" s="4" t="s">
        <v>24</v>
      </c>
      <c r="H192" s="4">
        <f t="shared" si="12"/>
        <v>1110</v>
      </c>
      <c r="I192" s="6">
        <v>1.63</v>
      </c>
      <c r="J192" s="58">
        <f t="shared" si="13"/>
        <v>1809.3</v>
      </c>
      <c r="K192" s="4">
        <v>23</v>
      </c>
      <c r="L192" s="58">
        <f t="shared" si="14"/>
        <v>2225.44</v>
      </c>
      <c r="M192" s="58">
        <f t="shared" si="15"/>
        <v>423.79</v>
      </c>
      <c r="N192" s="7" t="s">
        <v>29</v>
      </c>
      <c r="O192" s="4">
        <v>110</v>
      </c>
      <c r="P192" s="4">
        <v>500</v>
      </c>
      <c r="Q192" s="4">
        <v>500</v>
      </c>
      <c r="R192" s="68">
        <v>110</v>
      </c>
      <c r="S192" s="68">
        <v>0</v>
      </c>
      <c r="T192" s="68">
        <v>350</v>
      </c>
    </row>
    <row r="193" spans="1:20" ht="45" x14ac:dyDescent="0.25">
      <c r="A193" s="4">
        <v>31</v>
      </c>
      <c r="B193" s="4" t="s">
        <v>258</v>
      </c>
      <c r="C193" s="9" t="s">
        <v>304</v>
      </c>
      <c r="D193" s="4" t="s">
        <v>28</v>
      </c>
      <c r="E193" s="4" t="s">
        <v>305</v>
      </c>
      <c r="F193" s="4" t="s">
        <v>24</v>
      </c>
      <c r="G193" s="4" t="s">
        <v>24</v>
      </c>
      <c r="H193" s="4">
        <f t="shared" si="12"/>
        <v>410</v>
      </c>
      <c r="I193" s="6">
        <v>1.63</v>
      </c>
      <c r="J193" s="58">
        <f t="shared" si="13"/>
        <v>668.3</v>
      </c>
      <c r="K193" s="4">
        <v>23</v>
      </c>
      <c r="L193" s="58">
        <f t="shared" si="14"/>
        <v>822.01</v>
      </c>
      <c r="M193" s="58">
        <f t="shared" si="15"/>
        <v>156.54</v>
      </c>
      <c r="N193" s="7" t="s">
        <v>29</v>
      </c>
      <c r="O193" s="4">
        <v>310</v>
      </c>
      <c r="P193" s="4">
        <v>100</v>
      </c>
      <c r="Q193" s="4"/>
      <c r="R193" s="68">
        <v>7</v>
      </c>
      <c r="S193" s="68">
        <v>0</v>
      </c>
      <c r="T193" s="68">
        <v>100</v>
      </c>
    </row>
    <row r="194" spans="1:20" ht="45" x14ac:dyDescent="0.25">
      <c r="A194" s="3">
        <v>32</v>
      </c>
      <c r="B194" s="4" t="s">
        <v>258</v>
      </c>
      <c r="C194" s="9" t="s">
        <v>306</v>
      </c>
      <c r="D194" s="4" t="s">
        <v>28</v>
      </c>
      <c r="E194" s="4" t="s">
        <v>307</v>
      </c>
      <c r="F194" s="4" t="s">
        <v>24</v>
      </c>
      <c r="G194" s="4" t="s">
        <v>24</v>
      </c>
      <c r="H194" s="4">
        <f t="shared" si="12"/>
        <v>270</v>
      </c>
      <c r="I194" s="6">
        <v>3.25</v>
      </c>
      <c r="J194" s="58">
        <f t="shared" si="13"/>
        <v>877.5</v>
      </c>
      <c r="K194" s="4">
        <v>23</v>
      </c>
      <c r="L194" s="58">
        <f t="shared" si="14"/>
        <v>1079.33</v>
      </c>
      <c r="M194" s="58">
        <f t="shared" si="15"/>
        <v>205.54</v>
      </c>
      <c r="N194" s="7" t="s">
        <v>29</v>
      </c>
      <c r="O194" s="4">
        <v>70</v>
      </c>
      <c r="P194" s="4">
        <v>200</v>
      </c>
      <c r="Q194" s="4"/>
      <c r="R194" s="68">
        <v>15</v>
      </c>
      <c r="S194" s="68">
        <v>0</v>
      </c>
      <c r="T194" s="68">
        <v>100</v>
      </c>
    </row>
    <row r="195" spans="1:20" ht="30" x14ac:dyDescent="0.25">
      <c r="A195" s="8">
        <v>33</v>
      </c>
      <c r="B195" s="8" t="s">
        <v>258</v>
      </c>
      <c r="C195" s="16" t="s">
        <v>308</v>
      </c>
      <c r="D195" s="8" t="s">
        <v>28</v>
      </c>
      <c r="E195" s="8" t="s">
        <v>309</v>
      </c>
      <c r="F195" s="8" t="s">
        <v>24</v>
      </c>
      <c r="G195" s="8" t="s">
        <v>24</v>
      </c>
      <c r="H195" s="8">
        <f t="shared" si="12"/>
        <v>2</v>
      </c>
      <c r="I195" s="17">
        <v>51</v>
      </c>
      <c r="J195" s="17">
        <f t="shared" si="13"/>
        <v>102</v>
      </c>
      <c r="K195" s="8">
        <v>23</v>
      </c>
      <c r="L195" s="17">
        <f t="shared" si="14"/>
        <v>125.46</v>
      </c>
      <c r="M195" s="17">
        <f t="shared" si="15"/>
        <v>23.89</v>
      </c>
      <c r="N195" s="13" t="s">
        <v>261</v>
      </c>
      <c r="O195" s="8"/>
      <c r="P195" s="8"/>
      <c r="Q195" s="8">
        <v>2</v>
      </c>
      <c r="R195" s="68">
        <v>2</v>
      </c>
      <c r="S195" s="68">
        <v>0</v>
      </c>
      <c r="T195" s="68"/>
    </row>
    <row r="196" spans="1:20" ht="30" x14ac:dyDescent="0.25">
      <c r="A196" s="183">
        <v>34</v>
      </c>
      <c r="B196" s="183" t="s">
        <v>258</v>
      </c>
      <c r="C196" s="188" t="s">
        <v>1311</v>
      </c>
      <c r="D196" s="183" t="s">
        <v>28</v>
      </c>
      <c r="E196" s="183" t="s">
        <v>1312</v>
      </c>
      <c r="F196" s="4" t="s">
        <v>24</v>
      </c>
      <c r="G196" s="4" t="s">
        <v>24</v>
      </c>
      <c r="H196" s="183">
        <f t="shared" si="12"/>
        <v>2</v>
      </c>
      <c r="I196" s="186">
        <v>81.3</v>
      </c>
      <c r="J196" s="186">
        <f t="shared" si="13"/>
        <v>162.6</v>
      </c>
      <c r="K196" s="183">
        <v>23</v>
      </c>
      <c r="L196" s="186">
        <f t="shared" si="14"/>
        <v>200</v>
      </c>
      <c r="M196" s="186">
        <f t="shared" si="15"/>
        <v>38.090000000000003</v>
      </c>
      <c r="N196" s="187" t="s">
        <v>261</v>
      </c>
      <c r="O196" s="4"/>
      <c r="P196" s="4"/>
      <c r="Q196" s="4">
        <v>2</v>
      </c>
      <c r="R196" s="183">
        <v>0</v>
      </c>
      <c r="S196" s="183">
        <v>0</v>
      </c>
      <c r="T196" s="183"/>
    </row>
    <row r="197" spans="1:20" ht="30" x14ac:dyDescent="0.25">
      <c r="A197" s="3">
        <v>35</v>
      </c>
      <c r="B197" s="4" t="s">
        <v>258</v>
      </c>
      <c r="C197" s="5" t="s">
        <v>310</v>
      </c>
      <c r="D197" s="4" t="s">
        <v>28</v>
      </c>
      <c r="E197" s="4" t="s">
        <v>311</v>
      </c>
      <c r="F197" s="4" t="s">
        <v>24</v>
      </c>
      <c r="G197" s="4" t="s">
        <v>24</v>
      </c>
      <c r="H197" s="4">
        <f t="shared" si="12"/>
        <v>550</v>
      </c>
      <c r="I197" s="6">
        <v>3</v>
      </c>
      <c r="J197" s="58">
        <f t="shared" si="13"/>
        <v>1650</v>
      </c>
      <c r="K197" s="4">
        <v>23</v>
      </c>
      <c r="L197" s="58">
        <f t="shared" si="14"/>
        <v>2029.5</v>
      </c>
      <c r="M197" s="58">
        <f t="shared" si="15"/>
        <v>386.48</v>
      </c>
      <c r="N197" s="7" t="s">
        <v>261</v>
      </c>
      <c r="O197" s="4"/>
      <c r="P197" s="4">
        <v>400</v>
      </c>
      <c r="Q197" s="4">
        <v>150</v>
      </c>
      <c r="R197" s="68">
        <v>0</v>
      </c>
      <c r="S197" s="68">
        <v>140</v>
      </c>
      <c r="T197" s="68">
        <v>50</v>
      </c>
    </row>
    <row r="198" spans="1:20" ht="30" x14ac:dyDescent="0.25">
      <c r="A198" s="3">
        <v>36</v>
      </c>
      <c r="B198" s="4" t="s">
        <v>258</v>
      </c>
      <c r="C198" s="5" t="s">
        <v>312</v>
      </c>
      <c r="D198" s="4" t="s">
        <v>28</v>
      </c>
      <c r="E198" s="4" t="s">
        <v>313</v>
      </c>
      <c r="F198" s="4" t="s">
        <v>24</v>
      </c>
      <c r="G198" s="4" t="s">
        <v>24</v>
      </c>
      <c r="H198" s="4">
        <f t="shared" si="12"/>
        <v>400</v>
      </c>
      <c r="I198" s="6">
        <v>3.2</v>
      </c>
      <c r="J198" s="58">
        <f t="shared" si="13"/>
        <v>1280</v>
      </c>
      <c r="K198" s="4">
        <v>23</v>
      </c>
      <c r="L198" s="58">
        <f t="shared" si="14"/>
        <v>1574.4</v>
      </c>
      <c r="M198" s="58">
        <f t="shared" si="15"/>
        <v>299.81</v>
      </c>
      <c r="N198" s="7" t="s">
        <v>261</v>
      </c>
      <c r="O198" s="4"/>
      <c r="P198" s="4">
        <v>250</v>
      </c>
      <c r="Q198" s="4">
        <v>150</v>
      </c>
      <c r="R198" s="68">
        <v>0</v>
      </c>
      <c r="S198" s="68">
        <v>140</v>
      </c>
      <c r="T198" s="68">
        <v>50</v>
      </c>
    </row>
    <row r="199" spans="1:20" ht="30" x14ac:dyDescent="0.25">
      <c r="A199" s="4">
        <v>37</v>
      </c>
      <c r="B199" s="4" t="s">
        <v>258</v>
      </c>
      <c r="C199" s="5" t="s">
        <v>314</v>
      </c>
      <c r="D199" s="4" t="s">
        <v>28</v>
      </c>
      <c r="E199" s="4" t="s">
        <v>315</v>
      </c>
      <c r="F199" s="4" t="s">
        <v>24</v>
      </c>
      <c r="G199" s="4" t="s">
        <v>24</v>
      </c>
      <c r="H199" s="4">
        <f t="shared" si="12"/>
        <v>300</v>
      </c>
      <c r="I199" s="6">
        <v>3.2</v>
      </c>
      <c r="J199" s="58">
        <f t="shared" si="13"/>
        <v>960</v>
      </c>
      <c r="K199" s="4">
        <v>23</v>
      </c>
      <c r="L199" s="58">
        <f t="shared" si="14"/>
        <v>1180.8</v>
      </c>
      <c r="M199" s="58">
        <f t="shared" si="15"/>
        <v>224.86</v>
      </c>
      <c r="N199" s="7" t="s">
        <v>261</v>
      </c>
      <c r="O199" s="4"/>
      <c r="P199" s="4">
        <v>200</v>
      </c>
      <c r="Q199" s="4">
        <v>100</v>
      </c>
      <c r="R199" s="68">
        <v>100</v>
      </c>
      <c r="S199" s="68">
        <v>140</v>
      </c>
      <c r="T199" s="68">
        <v>50</v>
      </c>
    </row>
    <row r="200" spans="1:20" ht="30" x14ac:dyDescent="0.25">
      <c r="A200" s="3">
        <v>38</v>
      </c>
      <c r="B200" s="4" t="s">
        <v>258</v>
      </c>
      <c r="C200" s="5" t="s">
        <v>316</v>
      </c>
      <c r="D200" s="4" t="s">
        <v>28</v>
      </c>
      <c r="E200" s="4" t="s">
        <v>317</v>
      </c>
      <c r="F200" s="4" t="s">
        <v>24</v>
      </c>
      <c r="G200" s="4" t="s">
        <v>24</v>
      </c>
      <c r="H200" s="4">
        <f t="shared" si="12"/>
        <v>500</v>
      </c>
      <c r="I200" s="6">
        <v>3.1</v>
      </c>
      <c r="J200" s="58">
        <f t="shared" si="13"/>
        <v>1550</v>
      </c>
      <c r="K200" s="4">
        <v>23</v>
      </c>
      <c r="L200" s="58">
        <f t="shared" si="14"/>
        <v>1906.5</v>
      </c>
      <c r="M200" s="58">
        <f t="shared" si="15"/>
        <v>363.06</v>
      </c>
      <c r="N200" s="7" t="s">
        <v>261</v>
      </c>
      <c r="O200" s="4"/>
      <c r="P200" s="4">
        <v>400</v>
      </c>
      <c r="Q200" s="4">
        <v>100</v>
      </c>
      <c r="R200" s="68">
        <v>0</v>
      </c>
      <c r="S200" s="68">
        <v>140</v>
      </c>
      <c r="T200" s="68">
        <v>50</v>
      </c>
    </row>
    <row r="201" spans="1:20" ht="150" x14ac:dyDescent="0.25">
      <c r="A201" s="8">
        <v>39</v>
      </c>
      <c r="B201" s="8" t="s">
        <v>258</v>
      </c>
      <c r="C201" s="16" t="s">
        <v>318</v>
      </c>
      <c r="D201" s="8" t="s">
        <v>232</v>
      </c>
      <c r="E201" s="8"/>
      <c r="F201" s="8" t="s">
        <v>24</v>
      </c>
      <c r="G201" s="8" t="s">
        <v>24</v>
      </c>
      <c r="H201" s="8">
        <f t="shared" si="12"/>
        <v>20</v>
      </c>
      <c r="I201" s="17">
        <v>127</v>
      </c>
      <c r="J201" s="17">
        <f t="shared" si="13"/>
        <v>2540</v>
      </c>
      <c r="K201" s="8">
        <v>23</v>
      </c>
      <c r="L201" s="17">
        <f t="shared" si="14"/>
        <v>3124.2</v>
      </c>
      <c r="M201" s="17">
        <f t="shared" si="15"/>
        <v>594.95000000000005</v>
      </c>
      <c r="N201" s="13" t="s">
        <v>29</v>
      </c>
      <c r="O201" s="8">
        <v>20</v>
      </c>
      <c r="P201" s="8"/>
      <c r="Q201" s="8"/>
      <c r="R201" s="68">
        <v>0</v>
      </c>
      <c r="S201" s="68">
        <v>0</v>
      </c>
      <c r="T201" s="68">
        <v>15</v>
      </c>
    </row>
    <row r="202" spans="1:20" ht="90" x14ac:dyDescent="0.25">
      <c r="A202" s="4"/>
      <c r="B202" s="36" t="s">
        <v>319</v>
      </c>
      <c r="C202" s="61" t="s">
        <v>320</v>
      </c>
      <c r="D202" s="36" t="s">
        <v>321</v>
      </c>
      <c r="E202" s="36" t="s">
        <v>322</v>
      </c>
      <c r="F202" s="30"/>
      <c r="G202" s="30"/>
      <c r="H202" s="29">
        <v>300</v>
      </c>
      <c r="I202" s="63">
        <v>7.85</v>
      </c>
      <c r="J202" s="33">
        <f t="shared" si="13"/>
        <v>2355</v>
      </c>
      <c r="K202" s="29">
        <v>23</v>
      </c>
      <c r="L202" s="33">
        <f t="shared" si="14"/>
        <v>2896.65</v>
      </c>
      <c r="M202" s="33">
        <f t="shared" si="15"/>
        <v>551.61</v>
      </c>
      <c r="N202" s="70" t="s">
        <v>29</v>
      </c>
      <c r="O202" s="30"/>
      <c r="P202" s="30"/>
      <c r="Q202" s="36"/>
      <c r="R202" s="60">
        <v>300</v>
      </c>
      <c r="S202" s="68"/>
      <c r="T202" s="68"/>
    </row>
    <row r="203" spans="1:20" ht="90" x14ac:dyDescent="0.25">
      <c r="A203" s="4"/>
      <c r="B203" s="36" t="s">
        <v>319</v>
      </c>
      <c r="C203" s="61" t="s">
        <v>323</v>
      </c>
      <c r="D203" s="36" t="s">
        <v>321</v>
      </c>
      <c r="E203" s="36" t="s">
        <v>324</v>
      </c>
      <c r="F203" s="30"/>
      <c r="G203" s="30"/>
      <c r="H203" s="29">
        <v>300</v>
      </c>
      <c r="I203" s="63">
        <v>7.85</v>
      </c>
      <c r="J203" s="33">
        <f t="shared" si="13"/>
        <v>2355</v>
      </c>
      <c r="K203" s="29">
        <v>23</v>
      </c>
      <c r="L203" s="33">
        <f t="shared" si="14"/>
        <v>2896.65</v>
      </c>
      <c r="M203" s="33">
        <f t="shared" si="15"/>
        <v>551.61</v>
      </c>
      <c r="N203" s="70" t="s">
        <v>29</v>
      </c>
      <c r="O203" s="30"/>
      <c r="P203" s="30"/>
      <c r="Q203" s="36"/>
      <c r="R203" s="60">
        <v>300</v>
      </c>
      <c r="S203" s="68"/>
      <c r="T203" s="68"/>
    </row>
    <row r="204" spans="1:20" ht="90" x14ac:dyDescent="0.25">
      <c r="A204" s="4"/>
      <c r="B204" s="36" t="s">
        <v>319</v>
      </c>
      <c r="C204" s="61" t="s">
        <v>325</v>
      </c>
      <c r="D204" s="36" t="s">
        <v>321</v>
      </c>
      <c r="E204" s="36" t="s">
        <v>326</v>
      </c>
      <c r="F204" s="30"/>
      <c r="G204" s="30"/>
      <c r="H204" s="29">
        <v>100</v>
      </c>
      <c r="I204" s="63">
        <v>7.85</v>
      </c>
      <c r="J204" s="33">
        <f t="shared" si="13"/>
        <v>785</v>
      </c>
      <c r="K204" s="29">
        <v>23</v>
      </c>
      <c r="L204" s="33">
        <f t="shared" si="14"/>
        <v>965.55</v>
      </c>
      <c r="M204" s="33">
        <f t="shared" si="15"/>
        <v>183.87</v>
      </c>
      <c r="N204" s="70" t="s">
        <v>29</v>
      </c>
      <c r="O204" s="30"/>
      <c r="P204" s="30"/>
      <c r="Q204" s="36"/>
      <c r="R204" s="60">
        <v>100</v>
      </c>
      <c r="S204" s="68"/>
      <c r="T204" s="68"/>
    </row>
    <row r="205" spans="1:20" ht="45" x14ac:dyDescent="0.25">
      <c r="A205" s="4"/>
      <c r="B205" s="29" t="s">
        <v>272</v>
      </c>
      <c r="C205" s="61" t="s">
        <v>327</v>
      </c>
      <c r="D205" s="36" t="s">
        <v>321</v>
      </c>
      <c r="E205" s="36" t="s">
        <v>328</v>
      </c>
      <c r="F205" s="30"/>
      <c r="G205" s="30"/>
      <c r="H205" s="29">
        <v>40</v>
      </c>
      <c r="I205" s="63"/>
      <c r="J205" s="33">
        <f t="shared" si="13"/>
        <v>0</v>
      </c>
      <c r="K205" s="29">
        <v>23</v>
      </c>
      <c r="L205" s="33">
        <f t="shared" si="14"/>
        <v>0</v>
      </c>
      <c r="M205" s="33">
        <f t="shared" si="15"/>
        <v>0</v>
      </c>
      <c r="N205" s="70" t="s">
        <v>29</v>
      </c>
      <c r="O205" s="30"/>
      <c r="P205" s="30"/>
      <c r="Q205" s="36"/>
      <c r="R205" s="60">
        <v>40</v>
      </c>
      <c r="S205" s="68"/>
      <c r="T205" s="68"/>
    </row>
    <row r="206" spans="1:20" ht="120" x14ac:dyDescent="0.25">
      <c r="A206" s="36">
        <v>40</v>
      </c>
      <c r="B206" s="36" t="s">
        <v>258</v>
      </c>
      <c r="C206" s="61" t="s">
        <v>329</v>
      </c>
      <c r="D206" s="36" t="s">
        <v>28</v>
      </c>
      <c r="E206" s="36" t="s">
        <v>330</v>
      </c>
      <c r="F206" s="62"/>
      <c r="G206" s="62" t="s">
        <v>24</v>
      </c>
      <c r="H206" s="30">
        <f t="shared" ref="H206:H237" si="16">O206+P206++Q206</f>
        <v>0</v>
      </c>
      <c r="I206" s="63">
        <v>5.8</v>
      </c>
      <c r="J206" s="39">
        <f t="shared" si="13"/>
        <v>0</v>
      </c>
      <c r="K206" s="65">
        <v>23</v>
      </c>
      <c r="L206" s="39">
        <f t="shared" si="14"/>
        <v>0</v>
      </c>
      <c r="M206" s="39">
        <f t="shared" si="15"/>
        <v>0</v>
      </c>
      <c r="N206" s="34" t="s">
        <v>195</v>
      </c>
      <c r="O206" s="4"/>
      <c r="P206" s="4"/>
      <c r="Q206" s="4"/>
      <c r="R206" s="68"/>
      <c r="S206" s="60">
        <v>100</v>
      </c>
      <c r="T206" s="68"/>
    </row>
    <row r="207" spans="1:20" ht="120" x14ac:dyDescent="0.25">
      <c r="A207" s="36">
        <v>41</v>
      </c>
      <c r="B207" s="36" t="s">
        <v>258</v>
      </c>
      <c r="C207" s="61" t="s">
        <v>331</v>
      </c>
      <c r="D207" s="36" t="s">
        <v>28</v>
      </c>
      <c r="E207" s="36" t="s">
        <v>332</v>
      </c>
      <c r="F207" s="62"/>
      <c r="G207" s="62" t="s">
        <v>24</v>
      </c>
      <c r="H207" s="30">
        <f t="shared" si="16"/>
        <v>0</v>
      </c>
      <c r="I207" s="63">
        <v>5.8</v>
      </c>
      <c r="J207" s="39">
        <f t="shared" si="13"/>
        <v>0</v>
      </c>
      <c r="K207" s="65">
        <v>23</v>
      </c>
      <c r="L207" s="39">
        <f t="shared" si="14"/>
        <v>0</v>
      </c>
      <c r="M207" s="39">
        <f t="shared" si="15"/>
        <v>0</v>
      </c>
      <c r="N207" s="34" t="s">
        <v>195</v>
      </c>
      <c r="O207" s="4"/>
      <c r="P207" s="4"/>
      <c r="Q207" s="4"/>
      <c r="R207" s="68"/>
      <c r="S207" s="60">
        <v>100</v>
      </c>
      <c r="T207" s="68"/>
    </row>
    <row r="208" spans="1:20" ht="120" x14ac:dyDescent="0.25">
      <c r="A208" s="36">
        <v>42</v>
      </c>
      <c r="B208" s="36" t="s">
        <v>258</v>
      </c>
      <c r="C208" s="61" t="s">
        <v>333</v>
      </c>
      <c r="D208" s="36" t="s">
        <v>28</v>
      </c>
      <c r="E208" s="36" t="s">
        <v>334</v>
      </c>
      <c r="F208" s="62"/>
      <c r="G208" s="62" t="s">
        <v>24</v>
      </c>
      <c r="H208" s="30">
        <f t="shared" si="16"/>
        <v>0</v>
      </c>
      <c r="I208" s="63">
        <v>5.8</v>
      </c>
      <c r="J208" s="39">
        <f t="shared" si="13"/>
        <v>0</v>
      </c>
      <c r="K208" s="65">
        <v>23</v>
      </c>
      <c r="L208" s="39">
        <f t="shared" si="14"/>
        <v>0</v>
      </c>
      <c r="M208" s="39">
        <f t="shared" si="15"/>
        <v>0</v>
      </c>
      <c r="N208" s="34" t="s">
        <v>195</v>
      </c>
      <c r="O208" s="4"/>
      <c r="P208" s="4"/>
      <c r="Q208" s="4"/>
      <c r="R208" s="68"/>
      <c r="S208" s="60">
        <v>100</v>
      </c>
      <c r="T208" s="68"/>
    </row>
    <row r="209" spans="1:20" ht="120" x14ac:dyDescent="0.25">
      <c r="A209" s="36">
        <v>43</v>
      </c>
      <c r="B209" s="36" t="s">
        <v>258</v>
      </c>
      <c r="C209" s="61" t="s">
        <v>335</v>
      </c>
      <c r="D209" s="36" t="s">
        <v>28</v>
      </c>
      <c r="E209" s="36" t="s">
        <v>336</v>
      </c>
      <c r="F209" s="62"/>
      <c r="G209" s="62" t="s">
        <v>24</v>
      </c>
      <c r="H209" s="30">
        <f t="shared" si="16"/>
        <v>0</v>
      </c>
      <c r="I209" s="63">
        <v>5.8</v>
      </c>
      <c r="J209" s="39">
        <f t="shared" si="13"/>
        <v>0</v>
      </c>
      <c r="K209" s="65">
        <v>23</v>
      </c>
      <c r="L209" s="39">
        <f t="shared" si="14"/>
        <v>0</v>
      </c>
      <c r="M209" s="39">
        <f t="shared" si="15"/>
        <v>0</v>
      </c>
      <c r="N209" s="34" t="s">
        <v>195</v>
      </c>
      <c r="O209" s="4"/>
      <c r="P209" s="4"/>
      <c r="Q209" s="4"/>
      <c r="R209" s="68"/>
      <c r="S209" s="60">
        <v>500</v>
      </c>
      <c r="T209" s="68"/>
    </row>
    <row r="210" spans="1:20" ht="105" x14ac:dyDescent="0.25">
      <c r="A210" s="36">
        <v>44</v>
      </c>
      <c r="B210" s="36" t="s">
        <v>258</v>
      </c>
      <c r="C210" s="61" t="s">
        <v>337</v>
      </c>
      <c r="D210" s="36" t="s">
        <v>28</v>
      </c>
      <c r="E210" s="36" t="s">
        <v>338</v>
      </c>
      <c r="F210" s="62"/>
      <c r="G210" s="62" t="s">
        <v>24</v>
      </c>
      <c r="H210" s="30">
        <f t="shared" si="16"/>
        <v>0</v>
      </c>
      <c r="I210" s="63">
        <v>5.8</v>
      </c>
      <c r="J210" s="39">
        <f t="shared" si="13"/>
        <v>0</v>
      </c>
      <c r="K210" s="65">
        <v>23</v>
      </c>
      <c r="L210" s="39">
        <f t="shared" si="14"/>
        <v>0</v>
      </c>
      <c r="M210" s="39">
        <f t="shared" si="15"/>
        <v>0</v>
      </c>
      <c r="N210" s="34" t="s">
        <v>195</v>
      </c>
      <c r="O210" s="4"/>
      <c r="P210" s="4"/>
      <c r="Q210" s="4"/>
      <c r="R210" s="68"/>
      <c r="S210" s="60">
        <v>500</v>
      </c>
      <c r="T210" s="68"/>
    </row>
    <row r="211" spans="1:20" ht="30" x14ac:dyDescent="0.25">
      <c r="A211" s="36">
        <v>45</v>
      </c>
      <c r="B211" s="36" t="s">
        <v>258</v>
      </c>
      <c r="C211" s="61" t="s">
        <v>339</v>
      </c>
      <c r="D211" s="36" t="s">
        <v>28</v>
      </c>
      <c r="E211" s="36" t="s">
        <v>340</v>
      </c>
      <c r="F211" s="62" t="s">
        <v>24</v>
      </c>
      <c r="G211" s="62" t="s">
        <v>24</v>
      </c>
      <c r="H211" s="30">
        <f t="shared" si="16"/>
        <v>0</v>
      </c>
      <c r="I211" s="63">
        <v>5</v>
      </c>
      <c r="J211" s="39">
        <f t="shared" si="13"/>
        <v>0</v>
      </c>
      <c r="K211" s="65">
        <v>23</v>
      </c>
      <c r="L211" s="39">
        <f t="shared" si="14"/>
        <v>0</v>
      </c>
      <c r="M211" s="39">
        <f t="shared" si="15"/>
        <v>0</v>
      </c>
      <c r="N211" s="34" t="s">
        <v>195</v>
      </c>
      <c r="O211" s="4"/>
      <c r="P211" s="4"/>
      <c r="Q211" s="4"/>
      <c r="R211" s="68"/>
      <c r="S211" s="60">
        <v>50</v>
      </c>
      <c r="T211" s="68"/>
    </row>
    <row r="212" spans="1:20" ht="135" x14ac:dyDescent="0.25">
      <c r="A212" s="36">
        <v>46</v>
      </c>
      <c r="B212" s="36" t="s">
        <v>258</v>
      </c>
      <c r="C212" s="61" t="s">
        <v>341</v>
      </c>
      <c r="D212" s="36" t="s">
        <v>28</v>
      </c>
      <c r="E212" s="36" t="s">
        <v>342</v>
      </c>
      <c r="F212" s="62"/>
      <c r="G212" s="62" t="s">
        <v>24</v>
      </c>
      <c r="H212" s="30">
        <f t="shared" si="16"/>
        <v>0</v>
      </c>
      <c r="I212" s="63">
        <v>5.0999999999999996</v>
      </c>
      <c r="J212" s="39">
        <f t="shared" si="13"/>
        <v>0</v>
      </c>
      <c r="K212" s="65">
        <v>23</v>
      </c>
      <c r="L212" s="39">
        <f t="shared" si="14"/>
        <v>0</v>
      </c>
      <c r="M212" s="39">
        <f t="shared" si="15"/>
        <v>0</v>
      </c>
      <c r="N212" s="34" t="s">
        <v>195</v>
      </c>
      <c r="O212" s="4"/>
      <c r="P212" s="4"/>
      <c r="Q212" s="4"/>
      <c r="R212" s="68"/>
      <c r="S212" s="60">
        <v>2000</v>
      </c>
      <c r="T212" s="68"/>
    </row>
    <row r="213" spans="1:20" ht="75" x14ac:dyDescent="0.25">
      <c r="A213" s="36">
        <v>47</v>
      </c>
      <c r="B213" s="36" t="s">
        <v>258</v>
      </c>
      <c r="C213" s="61" t="s">
        <v>343</v>
      </c>
      <c r="D213" s="36" t="s">
        <v>28</v>
      </c>
      <c r="E213" s="36"/>
      <c r="F213" s="62"/>
      <c r="G213" s="62" t="s">
        <v>24</v>
      </c>
      <c r="H213" s="30">
        <f t="shared" si="16"/>
        <v>0</v>
      </c>
      <c r="I213" s="63">
        <v>4.8</v>
      </c>
      <c r="J213" s="39">
        <f t="shared" si="13"/>
        <v>0</v>
      </c>
      <c r="K213" s="65">
        <v>23</v>
      </c>
      <c r="L213" s="39">
        <f t="shared" si="14"/>
        <v>0</v>
      </c>
      <c r="M213" s="39">
        <f t="shared" si="15"/>
        <v>0</v>
      </c>
      <c r="N213" s="34" t="s">
        <v>195</v>
      </c>
      <c r="O213" s="4"/>
      <c r="P213" s="4"/>
      <c r="Q213" s="4"/>
      <c r="R213" s="68"/>
      <c r="S213" s="60">
        <v>500</v>
      </c>
      <c r="T213" s="68"/>
    </row>
    <row r="214" spans="1:20" ht="75" x14ac:dyDescent="0.25">
      <c r="A214" s="36">
        <v>48</v>
      </c>
      <c r="B214" s="36" t="s">
        <v>258</v>
      </c>
      <c r="C214" s="61" t="s">
        <v>344</v>
      </c>
      <c r="D214" s="36" t="s">
        <v>28</v>
      </c>
      <c r="E214" s="36"/>
      <c r="F214" s="62"/>
      <c r="G214" s="62" t="s">
        <v>24</v>
      </c>
      <c r="H214" s="30">
        <f t="shared" si="16"/>
        <v>0</v>
      </c>
      <c r="I214" s="63">
        <v>4.8</v>
      </c>
      <c r="J214" s="39">
        <f t="shared" si="13"/>
        <v>0</v>
      </c>
      <c r="K214" s="65">
        <v>23</v>
      </c>
      <c r="L214" s="39">
        <f t="shared" si="14"/>
        <v>0</v>
      </c>
      <c r="M214" s="39">
        <f t="shared" si="15"/>
        <v>0</v>
      </c>
      <c r="N214" s="34" t="s">
        <v>195</v>
      </c>
      <c r="O214" s="4"/>
      <c r="P214" s="4"/>
      <c r="Q214" s="4"/>
      <c r="R214" s="68"/>
      <c r="S214" s="60">
        <v>500</v>
      </c>
      <c r="T214" s="68"/>
    </row>
    <row r="215" spans="1:20" ht="75" x14ac:dyDescent="0.25">
      <c r="A215" s="36">
        <v>49</v>
      </c>
      <c r="B215" s="36" t="s">
        <v>258</v>
      </c>
      <c r="C215" s="61" t="s">
        <v>345</v>
      </c>
      <c r="D215" s="36" t="s">
        <v>28</v>
      </c>
      <c r="E215" s="36" t="s">
        <v>346</v>
      </c>
      <c r="F215" s="62"/>
      <c r="G215" s="62" t="s">
        <v>24</v>
      </c>
      <c r="H215" s="30">
        <f t="shared" si="16"/>
        <v>0</v>
      </c>
      <c r="I215" s="63">
        <v>5</v>
      </c>
      <c r="J215" s="39">
        <f t="shared" si="13"/>
        <v>0</v>
      </c>
      <c r="K215" s="65">
        <v>23</v>
      </c>
      <c r="L215" s="39">
        <f t="shared" si="14"/>
        <v>0</v>
      </c>
      <c r="M215" s="39">
        <f t="shared" si="15"/>
        <v>0</v>
      </c>
      <c r="N215" s="34" t="s">
        <v>195</v>
      </c>
      <c r="O215" s="4"/>
      <c r="P215" s="4"/>
      <c r="Q215" s="4"/>
      <c r="R215" s="68"/>
      <c r="S215" s="60">
        <v>250</v>
      </c>
      <c r="T215" s="68"/>
    </row>
    <row r="216" spans="1:20" ht="75" x14ac:dyDescent="0.25">
      <c r="A216" s="36">
        <v>50</v>
      </c>
      <c r="B216" s="36" t="s">
        <v>258</v>
      </c>
      <c r="C216" s="61" t="s">
        <v>347</v>
      </c>
      <c r="D216" s="36" t="s">
        <v>28</v>
      </c>
      <c r="E216" s="36"/>
      <c r="F216" s="62"/>
      <c r="G216" s="62" t="s">
        <v>24</v>
      </c>
      <c r="H216" s="30">
        <f t="shared" si="16"/>
        <v>0</v>
      </c>
      <c r="I216" s="63">
        <v>6.2</v>
      </c>
      <c r="J216" s="39">
        <f t="shared" si="13"/>
        <v>0</v>
      </c>
      <c r="K216" s="65">
        <v>23</v>
      </c>
      <c r="L216" s="39">
        <f t="shared" si="14"/>
        <v>0</v>
      </c>
      <c r="M216" s="39">
        <f t="shared" si="15"/>
        <v>0</v>
      </c>
      <c r="N216" s="34" t="s">
        <v>195</v>
      </c>
      <c r="O216" s="4"/>
      <c r="P216" s="4"/>
      <c r="Q216" s="4"/>
      <c r="R216" s="68"/>
      <c r="S216" s="60">
        <v>100</v>
      </c>
      <c r="T216" s="68"/>
    </row>
    <row r="217" spans="1:20" ht="75" x14ac:dyDescent="0.25">
      <c r="A217" s="36">
        <v>51</v>
      </c>
      <c r="B217" s="36" t="s">
        <v>258</v>
      </c>
      <c r="C217" s="61" t="s">
        <v>348</v>
      </c>
      <c r="D217" s="36" t="s">
        <v>28</v>
      </c>
      <c r="E217" s="36" t="s">
        <v>349</v>
      </c>
      <c r="F217" s="62"/>
      <c r="G217" s="62" t="s">
        <v>24</v>
      </c>
      <c r="H217" s="30">
        <f t="shared" si="16"/>
        <v>0</v>
      </c>
      <c r="I217" s="63">
        <v>6.3</v>
      </c>
      <c r="J217" s="39">
        <f t="shared" si="13"/>
        <v>0</v>
      </c>
      <c r="K217" s="65">
        <v>23</v>
      </c>
      <c r="L217" s="39">
        <f t="shared" si="14"/>
        <v>0</v>
      </c>
      <c r="M217" s="39">
        <f t="shared" si="15"/>
        <v>0</v>
      </c>
      <c r="N217" s="34" t="s">
        <v>195</v>
      </c>
      <c r="O217" s="4"/>
      <c r="P217" s="4"/>
      <c r="Q217" s="4"/>
      <c r="R217" s="68"/>
      <c r="S217" s="60">
        <v>2000</v>
      </c>
      <c r="T217" s="68"/>
    </row>
    <row r="218" spans="1:20" ht="75" x14ac:dyDescent="0.25">
      <c r="A218" s="36">
        <v>52</v>
      </c>
      <c r="B218" s="36" t="s">
        <v>258</v>
      </c>
      <c r="C218" s="61" t="s">
        <v>350</v>
      </c>
      <c r="D218" s="36" t="s">
        <v>28</v>
      </c>
      <c r="E218" s="36"/>
      <c r="F218" s="62"/>
      <c r="G218" s="62" t="s">
        <v>24</v>
      </c>
      <c r="H218" s="30">
        <f t="shared" si="16"/>
        <v>0</v>
      </c>
      <c r="I218" s="63">
        <v>6.4</v>
      </c>
      <c r="J218" s="39">
        <f t="shared" si="13"/>
        <v>0</v>
      </c>
      <c r="K218" s="65">
        <v>23</v>
      </c>
      <c r="L218" s="39">
        <f t="shared" si="14"/>
        <v>0</v>
      </c>
      <c r="M218" s="39">
        <f t="shared" si="15"/>
        <v>0</v>
      </c>
      <c r="N218" s="34" t="s">
        <v>195</v>
      </c>
      <c r="O218" s="4"/>
      <c r="P218" s="4"/>
      <c r="Q218" s="4"/>
      <c r="R218" s="68"/>
      <c r="S218" s="60">
        <v>2000</v>
      </c>
      <c r="T218" s="68"/>
    </row>
    <row r="219" spans="1:20" ht="75" x14ac:dyDescent="0.25">
      <c r="A219" s="36">
        <v>53</v>
      </c>
      <c r="B219" s="36" t="s">
        <v>258</v>
      </c>
      <c r="C219" s="61" t="s">
        <v>351</v>
      </c>
      <c r="D219" s="36" t="s">
        <v>28</v>
      </c>
      <c r="E219" s="36" t="s">
        <v>352</v>
      </c>
      <c r="F219" s="62"/>
      <c r="G219" s="62" t="s">
        <v>24</v>
      </c>
      <c r="H219" s="30">
        <f t="shared" si="16"/>
        <v>0</v>
      </c>
      <c r="I219" s="63">
        <v>6</v>
      </c>
      <c r="J219" s="39">
        <f t="shared" si="13"/>
        <v>0</v>
      </c>
      <c r="K219" s="65">
        <v>23</v>
      </c>
      <c r="L219" s="39">
        <f t="shared" si="14"/>
        <v>0</v>
      </c>
      <c r="M219" s="39">
        <f t="shared" si="15"/>
        <v>0</v>
      </c>
      <c r="N219" s="34" t="s">
        <v>195</v>
      </c>
      <c r="O219" s="4"/>
      <c r="P219" s="4"/>
      <c r="Q219" s="4"/>
      <c r="R219" s="68"/>
      <c r="S219" s="60">
        <v>2000</v>
      </c>
      <c r="T219" s="68"/>
    </row>
    <row r="220" spans="1:20" ht="75" x14ac:dyDescent="0.25">
      <c r="A220" s="36">
        <v>54</v>
      </c>
      <c r="B220" s="36" t="s">
        <v>258</v>
      </c>
      <c r="C220" s="61" t="s">
        <v>353</v>
      </c>
      <c r="D220" s="36" t="s">
        <v>28</v>
      </c>
      <c r="E220" s="36"/>
      <c r="F220" s="62"/>
      <c r="G220" s="62" t="s">
        <v>24</v>
      </c>
      <c r="H220" s="30">
        <f t="shared" si="16"/>
        <v>0</v>
      </c>
      <c r="I220" s="63">
        <v>6.2</v>
      </c>
      <c r="J220" s="39">
        <f t="shared" si="13"/>
        <v>0</v>
      </c>
      <c r="K220" s="65">
        <v>23</v>
      </c>
      <c r="L220" s="39">
        <f t="shared" si="14"/>
        <v>0</v>
      </c>
      <c r="M220" s="39">
        <f t="shared" si="15"/>
        <v>0</v>
      </c>
      <c r="N220" s="34" t="s">
        <v>195</v>
      </c>
      <c r="O220" s="4"/>
      <c r="P220" s="4"/>
      <c r="Q220" s="4"/>
      <c r="R220" s="68"/>
      <c r="S220" s="60">
        <v>1000</v>
      </c>
      <c r="T220" s="68"/>
    </row>
    <row r="221" spans="1:20" ht="75" x14ac:dyDescent="0.25">
      <c r="A221" s="36">
        <v>55</v>
      </c>
      <c r="B221" s="36" t="s">
        <v>258</v>
      </c>
      <c r="C221" s="61" t="s">
        <v>354</v>
      </c>
      <c r="D221" s="36" t="s">
        <v>28</v>
      </c>
      <c r="E221" s="36"/>
      <c r="F221" s="62"/>
      <c r="G221" s="62" t="s">
        <v>24</v>
      </c>
      <c r="H221" s="30">
        <f t="shared" si="16"/>
        <v>0</v>
      </c>
      <c r="I221" s="63">
        <v>6.2</v>
      </c>
      <c r="J221" s="39">
        <f t="shared" si="13"/>
        <v>0</v>
      </c>
      <c r="K221" s="65">
        <v>23</v>
      </c>
      <c r="L221" s="39">
        <f t="shared" si="14"/>
        <v>0</v>
      </c>
      <c r="M221" s="39">
        <f t="shared" si="15"/>
        <v>0</v>
      </c>
      <c r="N221" s="34" t="s">
        <v>195</v>
      </c>
      <c r="O221" s="4"/>
      <c r="P221" s="4"/>
      <c r="Q221" s="4"/>
      <c r="R221" s="68"/>
      <c r="S221" s="60">
        <v>200</v>
      </c>
      <c r="T221" s="68"/>
    </row>
    <row r="222" spans="1:20" ht="75" x14ac:dyDescent="0.25">
      <c r="A222" s="36">
        <v>56</v>
      </c>
      <c r="B222" s="36" t="s">
        <v>258</v>
      </c>
      <c r="C222" s="61" t="s">
        <v>355</v>
      </c>
      <c r="D222" s="36" t="s">
        <v>28</v>
      </c>
      <c r="E222" s="36"/>
      <c r="F222" s="62"/>
      <c r="G222" s="62" t="s">
        <v>24</v>
      </c>
      <c r="H222" s="30">
        <f t="shared" si="16"/>
        <v>0</v>
      </c>
      <c r="I222" s="63">
        <v>3.2</v>
      </c>
      <c r="J222" s="39">
        <f t="shared" si="13"/>
        <v>0</v>
      </c>
      <c r="K222" s="65">
        <v>23</v>
      </c>
      <c r="L222" s="39">
        <f t="shared" si="14"/>
        <v>0</v>
      </c>
      <c r="M222" s="39">
        <f t="shared" si="15"/>
        <v>0</v>
      </c>
      <c r="N222" s="34" t="s">
        <v>195</v>
      </c>
      <c r="O222" s="4"/>
      <c r="P222" s="4"/>
      <c r="Q222" s="4"/>
      <c r="R222" s="68"/>
      <c r="S222" s="60">
        <v>200</v>
      </c>
      <c r="T222" s="68"/>
    </row>
    <row r="223" spans="1:20" ht="75" x14ac:dyDescent="0.25">
      <c r="A223" s="36">
        <v>57</v>
      </c>
      <c r="B223" s="36" t="s">
        <v>258</v>
      </c>
      <c r="C223" s="61" t="s">
        <v>356</v>
      </c>
      <c r="D223" s="36" t="s">
        <v>28</v>
      </c>
      <c r="E223" s="36"/>
      <c r="F223" s="62"/>
      <c r="G223" s="62" t="s">
        <v>24</v>
      </c>
      <c r="H223" s="30">
        <f t="shared" si="16"/>
        <v>0</v>
      </c>
      <c r="I223" s="63">
        <v>3.6</v>
      </c>
      <c r="J223" s="39">
        <f t="shared" si="13"/>
        <v>0</v>
      </c>
      <c r="K223" s="65">
        <v>23</v>
      </c>
      <c r="L223" s="39">
        <f t="shared" si="14"/>
        <v>0</v>
      </c>
      <c r="M223" s="39">
        <f t="shared" si="15"/>
        <v>0</v>
      </c>
      <c r="N223" s="34" t="s">
        <v>195</v>
      </c>
      <c r="O223" s="4"/>
      <c r="P223" s="4"/>
      <c r="Q223" s="4"/>
      <c r="R223" s="68"/>
      <c r="S223" s="60">
        <v>500</v>
      </c>
      <c r="T223" s="68"/>
    </row>
    <row r="224" spans="1:20" ht="75" x14ac:dyDescent="0.25">
      <c r="A224" s="36">
        <v>58</v>
      </c>
      <c r="B224" s="36" t="s">
        <v>258</v>
      </c>
      <c r="C224" s="61" t="s">
        <v>357</v>
      </c>
      <c r="D224" s="36" t="s">
        <v>28</v>
      </c>
      <c r="E224" s="36"/>
      <c r="F224" s="62"/>
      <c r="G224" s="62" t="s">
        <v>24</v>
      </c>
      <c r="H224" s="30">
        <f t="shared" si="16"/>
        <v>0</v>
      </c>
      <c r="I224" s="63">
        <v>3.65</v>
      </c>
      <c r="J224" s="39">
        <f t="shared" si="13"/>
        <v>0</v>
      </c>
      <c r="K224" s="65">
        <v>23</v>
      </c>
      <c r="L224" s="39">
        <f t="shared" si="14"/>
        <v>0</v>
      </c>
      <c r="M224" s="39">
        <f t="shared" si="15"/>
        <v>0</v>
      </c>
      <c r="N224" s="34" t="s">
        <v>195</v>
      </c>
      <c r="O224" s="4"/>
      <c r="P224" s="4"/>
      <c r="Q224" s="4"/>
      <c r="R224" s="68"/>
      <c r="S224" s="60">
        <v>500</v>
      </c>
      <c r="T224" s="68"/>
    </row>
    <row r="225" spans="1:20" ht="75" x14ac:dyDescent="0.25">
      <c r="A225" s="36">
        <v>59</v>
      </c>
      <c r="B225" s="36" t="s">
        <v>258</v>
      </c>
      <c r="C225" s="61" t="s">
        <v>358</v>
      </c>
      <c r="D225" s="36" t="s">
        <v>28</v>
      </c>
      <c r="E225" s="36"/>
      <c r="F225" s="62"/>
      <c r="G225" s="62" t="s">
        <v>24</v>
      </c>
      <c r="H225" s="30">
        <f t="shared" si="16"/>
        <v>0</v>
      </c>
      <c r="I225" s="63">
        <v>3</v>
      </c>
      <c r="J225" s="39">
        <f t="shared" si="13"/>
        <v>0</v>
      </c>
      <c r="K225" s="65">
        <v>23</v>
      </c>
      <c r="L225" s="39">
        <f t="shared" si="14"/>
        <v>0</v>
      </c>
      <c r="M225" s="39">
        <f t="shared" si="15"/>
        <v>0</v>
      </c>
      <c r="N225" s="34" t="s">
        <v>195</v>
      </c>
      <c r="O225" s="4"/>
      <c r="P225" s="4"/>
      <c r="Q225" s="4"/>
      <c r="R225" s="68"/>
      <c r="S225" s="60">
        <v>500</v>
      </c>
      <c r="T225" s="68"/>
    </row>
    <row r="226" spans="1:20" ht="30" x14ac:dyDescent="0.25">
      <c r="A226" s="36">
        <v>60</v>
      </c>
      <c r="B226" s="36" t="s">
        <v>258</v>
      </c>
      <c r="C226" s="61" t="s">
        <v>359</v>
      </c>
      <c r="D226" s="36" t="s">
        <v>28</v>
      </c>
      <c r="E226" s="36" t="s">
        <v>360</v>
      </c>
      <c r="F226" s="62" t="s">
        <v>24</v>
      </c>
      <c r="G226" s="62" t="s">
        <v>24</v>
      </c>
      <c r="H226" s="30">
        <f t="shared" si="16"/>
        <v>0</v>
      </c>
      <c r="I226" s="63">
        <v>0.6</v>
      </c>
      <c r="J226" s="39">
        <f t="shared" si="13"/>
        <v>0</v>
      </c>
      <c r="K226" s="65">
        <v>23</v>
      </c>
      <c r="L226" s="39">
        <f t="shared" si="14"/>
        <v>0</v>
      </c>
      <c r="M226" s="39">
        <f t="shared" si="15"/>
        <v>0</v>
      </c>
      <c r="N226" s="34" t="s">
        <v>195</v>
      </c>
      <c r="O226" s="4"/>
      <c r="P226" s="4"/>
      <c r="Q226" s="4"/>
      <c r="R226" s="68"/>
      <c r="S226" s="60">
        <v>500</v>
      </c>
      <c r="T226" s="68"/>
    </row>
    <row r="227" spans="1:20" ht="30" x14ac:dyDescent="0.25">
      <c r="A227" s="36">
        <v>61</v>
      </c>
      <c r="B227" s="36" t="s">
        <v>258</v>
      </c>
      <c r="C227" s="61" t="s">
        <v>361</v>
      </c>
      <c r="D227" s="36" t="s">
        <v>28</v>
      </c>
      <c r="E227" s="36" t="s">
        <v>362</v>
      </c>
      <c r="F227" s="62" t="s">
        <v>24</v>
      </c>
      <c r="G227" s="62" t="s">
        <v>24</v>
      </c>
      <c r="H227" s="30">
        <f t="shared" si="16"/>
        <v>0</v>
      </c>
      <c r="I227" s="63">
        <v>0.8</v>
      </c>
      <c r="J227" s="39">
        <f t="shared" si="13"/>
        <v>0</v>
      </c>
      <c r="K227" s="65">
        <v>23</v>
      </c>
      <c r="L227" s="39">
        <f t="shared" si="14"/>
        <v>0</v>
      </c>
      <c r="M227" s="39">
        <f t="shared" si="15"/>
        <v>0</v>
      </c>
      <c r="N227" s="34" t="s">
        <v>195</v>
      </c>
      <c r="O227" s="4"/>
      <c r="P227" s="4"/>
      <c r="Q227" s="4"/>
      <c r="R227" s="68"/>
      <c r="S227" s="60">
        <v>500</v>
      </c>
      <c r="T227" s="68"/>
    </row>
    <row r="228" spans="1:20" ht="30" x14ac:dyDescent="0.25">
      <c r="A228" s="36">
        <v>62</v>
      </c>
      <c r="B228" s="36" t="s">
        <v>258</v>
      </c>
      <c r="C228" s="61" t="s">
        <v>363</v>
      </c>
      <c r="D228" s="36" t="s">
        <v>28</v>
      </c>
      <c r="E228" s="36" t="s">
        <v>364</v>
      </c>
      <c r="F228" s="62" t="s">
        <v>24</v>
      </c>
      <c r="G228" s="62" t="s">
        <v>24</v>
      </c>
      <c r="H228" s="30">
        <f t="shared" si="16"/>
        <v>0</v>
      </c>
      <c r="I228" s="63">
        <v>0.7</v>
      </c>
      <c r="J228" s="39">
        <f t="shared" ref="J228:J237" si="17">I228*H228</f>
        <v>0</v>
      </c>
      <c r="K228" s="65">
        <v>23</v>
      </c>
      <c r="L228" s="39">
        <f t="shared" ref="L228:L237" si="18">J228*1.23</f>
        <v>0</v>
      </c>
      <c r="M228" s="39">
        <f t="shared" ref="M228:M237" si="19">J228/4.2693</f>
        <v>0</v>
      </c>
      <c r="N228" s="34" t="s">
        <v>195</v>
      </c>
      <c r="O228" s="4"/>
      <c r="P228" s="4"/>
      <c r="Q228" s="4"/>
      <c r="R228" s="68"/>
      <c r="S228" s="60">
        <v>500</v>
      </c>
      <c r="T228" s="68"/>
    </row>
    <row r="229" spans="1:20" ht="30" x14ac:dyDescent="0.25">
      <c r="A229" s="36">
        <v>63</v>
      </c>
      <c r="B229" s="36" t="s">
        <v>258</v>
      </c>
      <c r="C229" s="61" t="s">
        <v>365</v>
      </c>
      <c r="D229" s="36" t="s">
        <v>28</v>
      </c>
      <c r="E229" s="36" t="s">
        <v>366</v>
      </c>
      <c r="F229" s="62" t="s">
        <v>24</v>
      </c>
      <c r="G229" s="62" t="s">
        <v>24</v>
      </c>
      <c r="H229" s="30">
        <f t="shared" si="16"/>
        <v>0</v>
      </c>
      <c r="I229" s="63">
        <v>0.9</v>
      </c>
      <c r="J229" s="39">
        <f t="shared" si="17"/>
        <v>0</v>
      </c>
      <c r="K229" s="65">
        <v>23</v>
      </c>
      <c r="L229" s="39">
        <f t="shared" si="18"/>
        <v>0</v>
      </c>
      <c r="M229" s="39">
        <f t="shared" si="19"/>
        <v>0</v>
      </c>
      <c r="N229" s="34" t="s">
        <v>195</v>
      </c>
      <c r="O229" s="4"/>
      <c r="P229" s="4"/>
      <c r="Q229" s="4"/>
      <c r="R229" s="68"/>
      <c r="S229" s="60">
        <v>500</v>
      </c>
      <c r="T229" s="68"/>
    </row>
    <row r="230" spans="1:20" ht="45" x14ac:dyDescent="0.25">
      <c r="A230" s="36">
        <v>64</v>
      </c>
      <c r="B230" s="36" t="s">
        <v>272</v>
      </c>
      <c r="C230" s="61" t="s">
        <v>367</v>
      </c>
      <c r="D230" s="36" t="s">
        <v>28</v>
      </c>
      <c r="E230" s="36" t="s">
        <v>368</v>
      </c>
      <c r="F230" s="62" t="s">
        <v>24</v>
      </c>
      <c r="G230" s="62" t="s">
        <v>24</v>
      </c>
      <c r="H230" s="30">
        <f t="shared" si="16"/>
        <v>0</v>
      </c>
      <c r="I230" s="63">
        <v>27</v>
      </c>
      <c r="J230" s="39">
        <f t="shared" si="17"/>
        <v>0</v>
      </c>
      <c r="K230" s="65">
        <v>23</v>
      </c>
      <c r="L230" s="39">
        <f t="shared" si="18"/>
        <v>0</v>
      </c>
      <c r="M230" s="39">
        <f t="shared" si="19"/>
        <v>0</v>
      </c>
      <c r="N230" s="34" t="s">
        <v>195</v>
      </c>
      <c r="O230" s="4"/>
      <c r="P230" s="4"/>
      <c r="Q230" s="4"/>
      <c r="R230" s="68"/>
      <c r="S230" s="60">
        <v>0</v>
      </c>
      <c r="T230" s="68"/>
    </row>
    <row r="231" spans="1:20" ht="45" x14ac:dyDescent="0.25">
      <c r="A231" s="36">
        <v>65</v>
      </c>
      <c r="B231" s="36" t="s">
        <v>272</v>
      </c>
      <c r="C231" s="61" t="s">
        <v>369</v>
      </c>
      <c r="D231" s="36" t="s">
        <v>28</v>
      </c>
      <c r="E231" s="36" t="s">
        <v>370</v>
      </c>
      <c r="F231" s="62" t="s">
        <v>24</v>
      </c>
      <c r="G231" s="62" t="s">
        <v>24</v>
      </c>
      <c r="H231" s="30">
        <f t="shared" si="16"/>
        <v>0</v>
      </c>
      <c r="I231" s="63">
        <v>52</v>
      </c>
      <c r="J231" s="39">
        <f t="shared" si="17"/>
        <v>0</v>
      </c>
      <c r="K231" s="65">
        <v>23</v>
      </c>
      <c r="L231" s="39">
        <f t="shared" si="18"/>
        <v>0</v>
      </c>
      <c r="M231" s="39">
        <f t="shared" si="19"/>
        <v>0</v>
      </c>
      <c r="N231" s="34" t="s">
        <v>195</v>
      </c>
      <c r="O231" s="4"/>
      <c r="P231" s="4"/>
      <c r="Q231" s="4"/>
      <c r="R231" s="68"/>
      <c r="S231" s="60">
        <v>20</v>
      </c>
      <c r="T231" s="68"/>
    </row>
    <row r="232" spans="1:20" ht="63.75" x14ac:dyDescent="0.25">
      <c r="A232" s="36">
        <v>66</v>
      </c>
      <c r="B232" s="36" t="s">
        <v>272</v>
      </c>
      <c r="C232" s="71" t="s">
        <v>372</v>
      </c>
      <c r="D232" s="36" t="s">
        <v>28</v>
      </c>
      <c r="E232" s="36"/>
      <c r="F232" s="62"/>
      <c r="G232" s="62"/>
      <c r="H232" s="30">
        <f t="shared" si="16"/>
        <v>0</v>
      </c>
      <c r="I232" s="36">
        <v>18</v>
      </c>
      <c r="J232" s="39">
        <f t="shared" si="17"/>
        <v>0</v>
      </c>
      <c r="K232" s="65">
        <v>23</v>
      </c>
      <c r="L232" s="39">
        <f t="shared" si="18"/>
        <v>0</v>
      </c>
      <c r="M232" s="39">
        <f t="shared" si="19"/>
        <v>0</v>
      </c>
      <c r="N232" s="34" t="s">
        <v>195</v>
      </c>
      <c r="O232" s="4"/>
      <c r="P232" s="4"/>
      <c r="Q232" s="4"/>
      <c r="R232" s="68"/>
      <c r="S232" s="60">
        <v>10</v>
      </c>
      <c r="T232" s="68"/>
    </row>
    <row r="233" spans="1:20" ht="30" x14ac:dyDescent="0.25">
      <c r="A233" s="36">
        <v>67</v>
      </c>
      <c r="B233" s="36" t="s">
        <v>258</v>
      </c>
      <c r="C233" s="61" t="s">
        <v>373</v>
      </c>
      <c r="D233" s="36" t="s">
        <v>28</v>
      </c>
      <c r="E233" s="36" t="s">
        <v>374</v>
      </c>
      <c r="F233" s="62" t="s">
        <v>24</v>
      </c>
      <c r="G233" s="62" t="s">
        <v>24</v>
      </c>
      <c r="H233" s="30">
        <f t="shared" si="16"/>
        <v>0</v>
      </c>
      <c r="I233" s="63">
        <v>9.64</v>
      </c>
      <c r="J233" s="39">
        <f t="shared" si="17"/>
        <v>0</v>
      </c>
      <c r="K233" s="65">
        <v>23</v>
      </c>
      <c r="L233" s="39">
        <f t="shared" si="18"/>
        <v>0</v>
      </c>
      <c r="M233" s="39">
        <f t="shared" si="19"/>
        <v>0</v>
      </c>
      <c r="N233" s="34" t="s">
        <v>195</v>
      </c>
      <c r="O233" s="4"/>
      <c r="P233" s="4"/>
      <c r="Q233" s="4"/>
      <c r="R233" s="68"/>
      <c r="S233" s="60">
        <v>50</v>
      </c>
      <c r="T233" s="68"/>
    </row>
    <row r="234" spans="1:20" ht="45" x14ac:dyDescent="0.25">
      <c r="A234" s="36">
        <v>68</v>
      </c>
      <c r="B234" s="36" t="s">
        <v>258</v>
      </c>
      <c r="C234" s="61" t="s">
        <v>375</v>
      </c>
      <c r="D234" s="36" t="s">
        <v>28</v>
      </c>
      <c r="E234" s="36" t="s">
        <v>376</v>
      </c>
      <c r="F234" s="62" t="s">
        <v>24</v>
      </c>
      <c r="G234" s="62" t="s">
        <v>24</v>
      </c>
      <c r="H234" s="30">
        <f t="shared" si="16"/>
        <v>0</v>
      </c>
      <c r="I234" s="63">
        <v>3.1</v>
      </c>
      <c r="J234" s="39">
        <f t="shared" si="17"/>
        <v>0</v>
      </c>
      <c r="K234" s="65">
        <v>23</v>
      </c>
      <c r="L234" s="39">
        <f t="shared" si="18"/>
        <v>0</v>
      </c>
      <c r="M234" s="39">
        <f t="shared" si="19"/>
        <v>0</v>
      </c>
      <c r="N234" s="34" t="s">
        <v>195</v>
      </c>
      <c r="O234" s="4"/>
      <c r="P234" s="4"/>
      <c r="Q234" s="4"/>
      <c r="R234" s="68"/>
      <c r="S234" s="60">
        <v>0</v>
      </c>
      <c r="T234" s="68"/>
    </row>
    <row r="235" spans="1:20" ht="105" x14ac:dyDescent="0.25">
      <c r="A235" s="36">
        <v>69</v>
      </c>
      <c r="B235" s="36" t="s">
        <v>258</v>
      </c>
      <c r="C235" s="61" t="s">
        <v>377</v>
      </c>
      <c r="D235" s="36" t="s">
        <v>28</v>
      </c>
      <c r="E235" s="36" t="s">
        <v>378</v>
      </c>
      <c r="F235" s="62" t="s">
        <v>24</v>
      </c>
      <c r="G235" s="62" t="s">
        <v>24</v>
      </c>
      <c r="H235" s="30">
        <f t="shared" si="16"/>
        <v>0</v>
      </c>
      <c r="I235" s="63">
        <v>214.63</v>
      </c>
      <c r="J235" s="39">
        <f t="shared" si="17"/>
        <v>0</v>
      </c>
      <c r="K235" s="65">
        <v>23</v>
      </c>
      <c r="L235" s="39">
        <f t="shared" si="18"/>
        <v>0</v>
      </c>
      <c r="M235" s="39">
        <f t="shared" si="19"/>
        <v>0</v>
      </c>
      <c r="N235" s="34" t="s">
        <v>195</v>
      </c>
      <c r="O235" s="4"/>
      <c r="P235" s="4"/>
      <c r="Q235" s="4"/>
      <c r="R235" s="68"/>
      <c r="S235" s="60">
        <v>5</v>
      </c>
      <c r="T235" s="68"/>
    </row>
    <row r="236" spans="1:20" ht="75" x14ac:dyDescent="0.25">
      <c r="A236" s="36">
        <v>70</v>
      </c>
      <c r="B236" s="36" t="s">
        <v>258</v>
      </c>
      <c r="C236" s="61" t="s">
        <v>380</v>
      </c>
      <c r="D236" s="36" t="s">
        <v>28</v>
      </c>
      <c r="E236" s="36" t="s">
        <v>381</v>
      </c>
      <c r="F236" s="62" t="s">
        <v>24</v>
      </c>
      <c r="G236" s="62" t="s">
        <v>24</v>
      </c>
      <c r="H236" s="30">
        <f t="shared" si="16"/>
        <v>0</v>
      </c>
      <c r="I236" s="63">
        <v>220</v>
      </c>
      <c r="J236" s="39">
        <f t="shared" si="17"/>
        <v>0</v>
      </c>
      <c r="K236" s="65">
        <v>23</v>
      </c>
      <c r="L236" s="39">
        <f t="shared" si="18"/>
        <v>0</v>
      </c>
      <c r="M236" s="39">
        <f t="shared" si="19"/>
        <v>0</v>
      </c>
      <c r="N236" s="34" t="s">
        <v>195</v>
      </c>
      <c r="O236" s="4"/>
      <c r="P236" s="4"/>
      <c r="Q236" s="4"/>
      <c r="R236" s="68"/>
      <c r="S236" s="60">
        <v>0</v>
      </c>
      <c r="T236" s="68"/>
    </row>
    <row r="237" spans="1:20" ht="105" x14ac:dyDescent="0.25">
      <c r="A237" s="36">
        <v>71</v>
      </c>
      <c r="B237" s="36" t="s">
        <v>258</v>
      </c>
      <c r="C237" s="61" t="s">
        <v>382</v>
      </c>
      <c r="D237" s="36" t="s">
        <v>28</v>
      </c>
      <c r="E237" s="36" t="s">
        <v>383</v>
      </c>
      <c r="F237" s="62" t="s">
        <v>24</v>
      </c>
      <c r="G237" s="62" t="s">
        <v>24</v>
      </c>
      <c r="H237" s="30">
        <f t="shared" si="16"/>
        <v>0</v>
      </c>
      <c r="I237" s="63">
        <v>5.69</v>
      </c>
      <c r="J237" s="39">
        <f t="shared" si="17"/>
        <v>0</v>
      </c>
      <c r="K237" s="65">
        <v>23</v>
      </c>
      <c r="L237" s="39">
        <f t="shared" si="18"/>
        <v>0</v>
      </c>
      <c r="M237" s="39">
        <f t="shared" si="19"/>
        <v>0</v>
      </c>
      <c r="N237" s="34" t="s">
        <v>195</v>
      </c>
      <c r="O237" s="4"/>
      <c r="P237" s="4"/>
      <c r="Q237" s="4"/>
      <c r="R237" s="68"/>
      <c r="S237" s="60">
        <v>200</v>
      </c>
      <c r="T237" s="68"/>
    </row>
    <row r="240" spans="1:20" x14ac:dyDescent="0.25">
      <c r="A240" s="249" t="s">
        <v>0</v>
      </c>
      <c r="B240" s="249" t="s">
        <v>1</v>
      </c>
      <c r="C240" s="249" t="s">
        <v>2</v>
      </c>
      <c r="D240" s="249" t="s">
        <v>3</v>
      </c>
      <c r="E240" s="249" t="s">
        <v>4</v>
      </c>
      <c r="F240" s="249" t="s">
        <v>5</v>
      </c>
      <c r="G240" s="249" t="s">
        <v>6</v>
      </c>
      <c r="H240" s="249" t="s">
        <v>7</v>
      </c>
      <c r="I240" s="250" t="s">
        <v>8</v>
      </c>
      <c r="J240" s="250" t="s">
        <v>9</v>
      </c>
      <c r="K240" s="249" t="s">
        <v>10</v>
      </c>
      <c r="L240" s="251" t="s">
        <v>11</v>
      </c>
      <c r="M240" s="251" t="s">
        <v>12</v>
      </c>
      <c r="N240" s="249" t="s">
        <v>13</v>
      </c>
      <c r="O240" s="241" t="s">
        <v>14</v>
      </c>
      <c r="P240" s="241"/>
      <c r="Q240" s="241"/>
      <c r="R240" s="235" t="s">
        <v>15</v>
      </c>
      <c r="S240" s="236"/>
      <c r="T240" s="237"/>
    </row>
    <row r="241" spans="1:20" ht="30" x14ac:dyDescent="0.25">
      <c r="A241" s="249"/>
      <c r="B241" s="249"/>
      <c r="C241" s="249"/>
      <c r="D241" s="249"/>
      <c r="E241" s="249"/>
      <c r="F241" s="249"/>
      <c r="G241" s="249"/>
      <c r="H241" s="249"/>
      <c r="I241" s="250"/>
      <c r="J241" s="250"/>
      <c r="K241" s="249"/>
      <c r="L241" s="252"/>
      <c r="M241" s="252"/>
      <c r="N241" s="249"/>
      <c r="O241" s="72" t="s">
        <v>16</v>
      </c>
      <c r="P241" s="72" t="s">
        <v>17</v>
      </c>
      <c r="Q241" s="72" t="s">
        <v>18</v>
      </c>
      <c r="R241" s="72" t="s">
        <v>16</v>
      </c>
      <c r="S241" s="72" t="s">
        <v>17</v>
      </c>
      <c r="T241" s="72" t="s">
        <v>18</v>
      </c>
    </row>
    <row r="242" spans="1:20" ht="18.75" x14ac:dyDescent="0.25">
      <c r="A242" s="238" t="s">
        <v>384</v>
      </c>
      <c r="B242" s="239"/>
      <c r="C242" s="239"/>
      <c r="D242" s="239"/>
      <c r="E242" s="239"/>
      <c r="F242" s="239"/>
      <c r="G242" s="239"/>
      <c r="H242" s="239"/>
      <c r="I242" s="239"/>
      <c r="J242" s="239"/>
      <c r="K242" s="239"/>
      <c r="L242" s="239"/>
      <c r="M242" s="239"/>
      <c r="N242" s="239"/>
      <c r="O242" s="239"/>
      <c r="P242" s="239"/>
      <c r="Q242" s="239"/>
      <c r="R242" s="239"/>
      <c r="S242" s="239"/>
      <c r="T242" s="240"/>
    </row>
    <row r="243" spans="1:20" ht="45" x14ac:dyDescent="0.25">
      <c r="A243" s="183">
        <v>1</v>
      </c>
      <c r="B243" s="183" t="s">
        <v>385</v>
      </c>
      <c r="C243" s="188" t="s">
        <v>1313</v>
      </c>
      <c r="D243" s="183" t="s">
        <v>28</v>
      </c>
      <c r="E243" s="183" t="s">
        <v>1314</v>
      </c>
      <c r="F243" s="8"/>
      <c r="G243" s="8" t="s">
        <v>24</v>
      </c>
      <c r="H243" s="183">
        <f>O243+P243+Q243</f>
        <v>23</v>
      </c>
      <c r="I243" s="186">
        <v>170</v>
      </c>
      <c r="J243" s="186">
        <f>H243*I243</f>
        <v>3910</v>
      </c>
      <c r="K243" s="183">
        <v>23</v>
      </c>
      <c r="L243" s="186">
        <f>J243*1.23</f>
        <v>4809.3</v>
      </c>
      <c r="M243" s="186">
        <f>J243/4.2693</f>
        <v>915.84</v>
      </c>
      <c r="N243" s="187" t="s">
        <v>29</v>
      </c>
      <c r="O243" s="8">
        <v>3</v>
      </c>
      <c r="P243" s="8">
        <v>20</v>
      </c>
      <c r="Q243" s="8"/>
      <c r="R243" s="183">
        <v>0</v>
      </c>
      <c r="S243" s="183">
        <v>0</v>
      </c>
      <c r="T243" s="183"/>
    </row>
    <row r="244" spans="1:20" ht="45" x14ac:dyDescent="0.25">
      <c r="A244" s="183">
        <v>2</v>
      </c>
      <c r="B244" s="183" t="s">
        <v>385</v>
      </c>
      <c r="C244" s="188" t="s">
        <v>1315</v>
      </c>
      <c r="D244" s="183" t="s">
        <v>28</v>
      </c>
      <c r="E244" s="187" t="s">
        <v>392</v>
      </c>
      <c r="F244" s="4"/>
      <c r="G244" s="4" t="s">
        <v>24</v>
      </c>
      <c r="H244" s="183">
        <f t="shared" ref="H244:H307" si="20">O244+P244+Q244</f>
        <v>25</v>
      </c>
      <c r="I244" s="186">
        <v>136</v>
      </c>
      <c r="J244" s="186">
        <f t="shared" ref="J244:J307" si="21">H244*I244</f>
        <v>3400</v>
      </c>
      <c r="K244" s="183">
        <v>23</v>
      </c>
      <c r="L244" s="186">
        <f t="shared" ref="L244:L307" si="22">J244*1.23</f>
        <v>4182</v>
      </c>
      <c r="M244" s="186">
        <f t="shared" ref="M244:M307" si="23">J244/4.2693</f>
        <v>796.38</v>
      </c>
      <c r="N244" s="187" t="s">
        <v>58</v>
      </c>
      <c r="O244" s="4"/>
      <c r="P244" s="4">
        <v>25</v>
      </c>
      <c r="Q244" s="4"/>
      <c r="R244" s="183">
        <v>0</v>
      </c>
      <c r="S244" s="183">
        <v>0</v>
      </c>
      <c r="T244" s="183"/>
    </row>
    <row r="245" spans="1:20" ht="45" x14ac:dyDescent="0.25">
      <c r="A245" s="4">
        <v>3</v>
      </c>
      <c r="B245" s="4" t="s">
        <v>385</v>
      </c>
      <c r="C245" s="9" t="s">
        <v>386</v>
      </c>
      <c r="D245" s="4" t="s">
        <v>28</v>
      </c>
      <c r="E245" s="4" t="s">
        <v>387</v>
      </c>
      <c r="F245" s="4"/>
      <c r="G245" s="4" t="s">
        <v>24</v>
      </c>
      <c r="H245" s="4">
        <f t="shared" si="20"/>
        <v>1</v>
      </c>
      <c r="I245" s="6">
        <v>185</v>
      </c>
      <c r="J245" s="58">
        <f t="shared" si="21"/>
        <v>185</v>
      </c>
      <c r="K245" s="4">
        <v>23</v>
      </c>
      <c r="L245" s="58">
        <f t="shared" si="22"/>
        <v>227.55</v>
      </c>
      <c r="M245" s="58">
        <f t="shared" si="23"/>
        <v>43.33</v>
      </c>
      <c r="N245" s="7" t="s">
        <v>58</v>
      </c>
      <c r="O245" s="4">
        <v>1</v>
      </c>
      <c r="P245" s="4"/>
      <c r="Q245" s="4"/>
      <c r="R245" s="68">
        <v>0</v>
      </c>
      <c r="S245" s="68">
        <v>2</v>
      </c>
      <c r="T245" s="68"/>
    </row>
    <row r="246" spans="1:20" ht="45" x14ac:dyDescent="0.25">
      <c r="A246" s="183">
        <v>4</v>
      </c>
      <c r="B246" s="183" t="s">
        <v>385</v>
      </c>
      <c r="C246" s="188" t="s">
        <v>1316</v>
      </c>
      <c r="D246" s="183" t="s">
        <v>28</v>
      </c>
      <c r="E246" s="183" t="s">
        <v>1317</v>
      </c>
      <c r="F246" s="4"/>
      <c r="G246" s="4" t="s">
        <v>24</v>
      </c>
      <c r="H246" s="183">
        <f t="shared" si="20"/>
        <v>25</v>
      </c>
      <c r="I246" s="186">
        <v>236</v>
      </c>
      <c r="J246" s="186">
        <f t="shared" si="21"/>
        <v>5900</v>
      </c>
      <c r="K246" s="183">
        <v>23</v>
      </c>
      <c r="L246" s="186">
        <f t="shared" si="22"/>
        <v>7257</v>
      </c>
      <c r="M246" s="186">
        <f t="shared" si="23"/>
        <v>1381.96</v>
      </c>
      <c r="N246" s="187" t="s">
        <v>286</v>
      </c>
      <c r="O246" s="4"/>
      <c r="P246" s="4">
        <v>15</v>
      </c>
      <c r="Q246" s="4">
        <v>10</v>
      </c>
      <c r="R246" s="183">
        <v>0</v>
      </c>
      <c r="S246" s="183">
        <v>0</v>
      </c>
      <c r="T246" s="183"/>
    </row>
    <row r="247" spans="1:20" ht="45" x14ac:dyDescent="0.25">
      <c r="A247" s="183">
        <v>5</v>
      </c>
      <c r="B247" s="183" t="s">
        <v>385</v>
      </c>
      <c r="C247" s="190" t="s">
        <v>1318</v>
      </c>
      <c r="D247" s="183" t="s">
        <v>28</v>
      </c>
      <c r="E247" s="187" t="s">
        <v>392</v>
      </c>
      <c r="F247" s="3"/>
      <c r="G247" s="3" t="s">
        <v>24</v>
      </c>
      <c r="H247" s="183">
        <f t="shared" si="20"/>
        <v>30</v>
      </c>
      <c r="I247" s="186">
        <v>162.6</v>
      </c>
      <c r="J247" s="186">
        <f t="shared" si="21"/>
        <v>4878</v>
      </c>
      <c r="K247" s="183">
        <v>23</v>
      </c>
      <c r="L247" s="186">
        <f t="shared" si="22"/>
        <v>5999.94</v>
      </c>
      <c r="M247" s="186">
        <f t="shared" si="23"/>
        <v>1142.58</v>
      </c>
      <c r="N247" s="187" t="s">
        <v>286</v>
      </c>
      <c r="O247" s="3"/>
      <c r="P247" s="3"/>
      <c r="Q247" s="3">
        <v>30</v>
      </c>
      <c r="R247" s="183">
        <v>0</v>
      </c>
      <c r="S247" s="183">
        <v>0</v>
      </c>
      <c r="T247" s="183"/>
    </row>
    <row r="248" spans="1:20" ht="45" x14ac:dyDescent="0.25">
      <c r="A248" s="183">
        <v>6</v>
      </c>
      <c r="B248" s="183" t="s">
        <v>385</v>
      </c>
      <c r="C248" s="188" t="s">
        <v>1319</v>
      </c>
      <c r="D248" s="183" t="s">
        <v>28</v>
      </c>
      <c r="E248" s="187" t="s">
        <v>392</v>
      </c>
      <c r="F248" s="3"/>
      <c r="G248" s="3" t="s">
        <v>24</v>
      </c>
      <c r="H248" s="183">
        <f t="shared" si="20"/>
        <v>30</v>
      </c>
      <c r="I248" s="186">
        <v>310.75</v>
      </c>
      <c r="J248" s="186">
        <f t="shared" si="21"/>
        <v>9322.5</v>
      </c>
      <c r="K248" s="183">
        <v>23</v>
      </c>
      <c r="L248" s="186">
        <f t="shared" si="22"/>
        <v>11466.68</v>
      </c>
      <c r="M248" s="186">
        <f t="shared" si="23"/>
        <v>2183.61</v>
      </c>
      <c r="N248" s="187" t="s">
        <v>286</v>
      </c>
      <c r="O248" s="3"/>
      <c r="P248" s="3"/>
      <c r="Q248" s="3">
        <v>30</v>
      </c>
      <c r="R248" s="183">
        <v>0</v>
      </c>
      <c r="S248" s="183">
        <v>0</v>
      </c>
      <c r="T248" s="183"/>
    </row>
    <row r="249" spans="1:20" ht="45" x14ac:dyDescent="0.25">
      <c r="A249" s="3">
        <v>7</v>
      </c>
      <c r="B249" s="3" t="s">
        <v>388</v>
      </c>
      <c r="C249" s="22" t="s">
        <v>389</v>
      </c>
      <c r="D249" s="3" t="s">
        <v>28</v>
      </c>
      <c r="E249" s="3" t="s">
        <v>390</v>
      </c>
      <c r="F249" s="3"/>
      <c r="G249" s="3" t="s">
        <v>24</v>
      </c>
      <c r="H249" s="3">
        <v>15</v>
      </c>
      <c r="I249" s="6">
        <v>4.9000000000000004</v>
      </c>
      <c r="J249" s="6">
        <f t="shared" si="21"/>
        <v>73.5</v>
      </c>
      <c r="K249" s="3">
        <v>23</v>
      </c>
      <c r="L249" s="6">
        <f t="shared" si="22"/>
        <v>90.41</v>
      </c>
      <c r="M249" s="6">
        <f t="shared" si="23"/>
        <v>17.22</v>
      </c>
      <c r="N249" s="15" t="s">
        <v>58</v>
      </c>
      <c r="O249" s="3">
        <v>15</v>
      </c>
      <c r="P249" s="3"/>
      <c r="Q249" s="3"/>
      <c r="R249" s="68">
        <v>35</v>
      </c>
      <c r="S249" s="68">
        <v>0</v>
      </c>
      <c r="T249" s="68"/>
    </row>
    <row r="250" spans="1:20" ht="45" x14ac:dyDescent="0.25">
      <c r="A250" s="4">
        <v>8</v>
      </c>
      <c r="B250" s="4" t="s">
        <v>385</v>
      </c>
      <c r="C250" s="9" t="s">
        <v>391</v>
      </c>
      <c r="D250" s="4" t="s">
        <v>28</v>
      </c>
      <c r="E250" s="7" t="s">
        <v>392</v>
      </c>
      <c r="F250" s="4"/>
      <c r="G250" s="4" t="s">
        <v>24</v>
      </c>
      <c r="H250" s="4">
        <f t="shared" si="20"/>
        <v>40</v>
      </c>
      <c r="I250" s="10">
        <v>348</v>
      </c>
      <c r="J250" s="58">
        <f t="shared" si="21"/>
        <v>13920</v>
      </c>
      <c r="K250" s="4">
        <v>23</v>
      </c>
      <c r="L250" s="58">
        <f t="shared" si="22"/>
        <v>17121.599999999999</v>
      </c>
      <c r="M250" s="58">
        <f t="shared" si="23"/>
        <v>3260.49</v>
      </c>
      <c r="N250" s="7" t="s">
        <v>286</v>
      </c>
      <c r="O250" s="4"/>
      <c r="P250" s="4"/>
      <c r="Q250" s="4">
        <v>40</v>
      </c>
      <c r="R250" s="68">
        <v>6</v>
      </c>
      <c r="S250" s="68">
        <v>0</v>
      </c>
      <c r="T250" s="68"/>
    </row>
    <row r="251" spans="1:20" ht="45" x14ac:dyDescent="0.25">
      <c r="A251" s="4">
        <v>9</v>
      </c>
      <c r="B251" s="4" t="s">
        <v>388</v>
      </c>
      <c r="C251" s="5" t="s">
        <v>393</v>
      </c>
      <c r="D251" s="4" t="s">
        <v>28</v>
      </c>
      <c r="E251" s="73" t="s">
        <v>394</v>
      </c>
      <c r="F251" s="4"/>
      <c r="G251" s="4" t="s">
        <v>24</v>
      </c>
      <c r="H251" s="4">
        <f t="shared" si="20"/>
        <v>14</v>
      </c>
      <c r="I251" s="6">
        <v>110</v>
      </c>
      <c r="J251" s="58">
        <f t="shared" si="21"/>
        <v>1540</v>
      </c>
      <c r="K251" s="4">
        <v>23</v>
      </c>
      <c r="L251" s="58">
        <f t="shared" si="22"/>
        <v>1894.2</v>
      </c>
      <c r="M251" s="58">
        <f t="shared" si="23"/>
        <v>360.71</v>
      </c>
      <c r="N251" s="7" t="s">
        <v>58</v>
      </c>
      <c r="O251" s="4">
        <v>14</v>
      </c>
      <c r="P251" s="4"/>
      <c r="Q251" s="4"/>
      <c r="R251" s="68">
        <v>20</v>
      </c>
      <c r="S251" s="68">
        <v>0</v>
      </c>
      <c r="T251" s="68"/>
    </row>
    <row r="252" spans="1:20" ht="45" x14ac:dyDescent="0.25">
      <c r="A252" s="4">
        <v>10</v>
      </c>
      <c r="B252" s="4" t="s">
        <v>385</v>
      </c>
      <c r="C252" s="9" t="s">
        <v>395</v>
      </c>
      <c r="D252" s="4" t="s">
        <v>28</v>
      </c>
      <c r="E252" s="4" t="s">
        <v>396</v>
      </c>
      <c r="F252" s="4"/>
      <c r="G252" s="4" t="s">
        <v>24</v>
      </c>
      <c r="H252" s="4">
        <f t="shared" si="20"/>
        <v>90</v>
      </c>
      <c r="I252" s="6">
        <v>120</v>
      </c>
      <c r="J252" s="58">
        <f t="shared" si="21"/>
        <v>10800</v>
      </c>
      <c r="K252" s="4">
        <v>23</v>
      </c>
      <c r="L252" s="58">
        <f t="shared" si="22"/>
        <v>13284</v>
      </c>
      <c r="M252" s="58">
        <f t="shared" si="23"/>
        <v>2529.69</v>
      </c>
      <c r="N252" s="7" t="s">
        <v>286</v>
      </c>
      <c r="O252" s="4">
        <v>10</v>
      </c>
      <c r="P252" s="4">
        <v>30</v>
      </c>
      <c r="Q252" s="4">
        <v>50</v>
      </c>
      <c r="R252" s="68">
        <v>20</v>
      </c>
      <c r="S252" s="68">
        <v>0</v>
      </c>
      <c r="T252" s="68"/>
    </row>
    <row r="253" spans="1:20" ht="45" x14ac:dyDescent="0.25">
      <c r="A253" s="4">
        <v>11</v>
      </c>
      <c r="B253" s="4" t="s">
        <v>388</v>
      </c>
      <c r="C253" s="5" t="s">
        <v>397</v>
      </c>
      <c r="D253" s="4" t="s">
        <v>28</v>
      </c>
      <c r="E253" s="4" t="s">
        <v>398</v>
      </c>
      <c r="F253" s="4"/>
      <c r="G253" s="4" t="s">
        <v>24</v>
      </c>
      <c r="H253" s="4">
        <f t="shared" si="20"/>
        <v>3</v>
      </c>
      <c r="I253" s="6">
        <v>165</v>
      </c>
      <c r="J253" s="58">
        <f t="shared" si="21"/>
        <v>495</v>
      </c>
      <c r="K253" s="4">
        <v>23</v>
      </c>
      <c r="L253" s="58">
        <f t="shared" si="22"/>
        <v>608.85</v>
      </c>
      <c r="M253" s="58">
        <f t="shared" si="23"/>
        <v>115.94</v>
      </c>
      <c r="N253" s="7" t="s">
        <v>58</v>
      </c>
      <c r="O253" s="4">
        <v>3</v>
      </c>
      <c r="P253" s="4"/>
      <c r="Q253" s="4"/>
      <c r="R253" s="68">
        <v>6</v>
      </c>
      <c r="S253" s="68">
        <v>0</v>
      </c>
      <c r="T253" s="68"/>
    </row>
    <row r="254" spans="1:20" ht="45" x14ac:dyDescent="0.25">
      <c r="A254" s="3">
        <v>12</v>
      </c>
      <c r="B254" s="3" t="s">
        <v>385</v>
      </c>
      <c r="C254" s="22" t="s">
        <v>399</v>
      </c>
      <c r="D254" s="3" t="s">
        <v>28</v>
      </c>
      <c r="E254" s="3" t="s">
        <v>400</v>
      </c>
      <c r="F254" s="3"/>
      <c r="G254" s="3" t="s">
        <v>24</v>
      </c>
      <c r="H254" s="3">
        <f t="shared" si="20"/>
        <v>2</v>
      </c>
      <c r="I254" s="6">
        <v>315</v>
      </c>
      <c r="J254" s="6">
        <f t="shared" si="21"/>
        <v>630</v>
      </c>
      <c r="K254" s="3">
        <v>23</v>
      </c>
      <c r="L254" s="6">
        <f t="shared" si="22"/>
        <v>774.9</v>
      </c>
      <c r="M254" s="6">
        <f t="shared" si="23"/>
        <v>147.57</v>
      </c>
      <c r="N254" s="15" t="s">
        <v>58</v>
      </c>
      <c r="O254" s="3">
        <v>2</v>
      </c>
      <c r="P254" s="3"/>
      <c r="Q254" s="3"/>
      <c r="R254" s="68">
        <v>5</v>
      </c>
      <c r="S254" s="68">
        <v>0</v>
      </c>
      <c r="T254" s="68"/>
    </row>
    <row r="255" spans="1:20" ht="45" x14ac:dyDescent="0.25">
      <c r="A255" s="4">
        <v>13</v>
      </c>
      <c r="B255" s="4" t="s">
        <v>258</v>
      </c>
      <c r="C255" s="5" t="s">
        <v>401</v>
      </c>
      <c r="D255" s="4" t="s">
        <v>28</v>
      </c>
      <c r="E255" s="4" t="s">
        <v>402</v>
      </c>
      <c r="F255" s="4" t="s">
        <v>24</v>
      </c>
      <c r="G255" s="4"/>
      <c r="H255" s="4">
        <f t="shared" si="20"/>
        <v>100</v>
      </c>
      <c r="I255" s="6">
        <v>33.200000000000003</v>
      </c>
      <c r="J255" s="58">
        <f t="shared" si="21"/>
        <v>3320</v>
      </c>
      <c r="K255" s="4">
        <v>23</v>
      </c>
      <c r="L255" s="58">
        <f t="shared" si="22"/>
        <v>4083.6</v>
      </c>
      <c r="M255" s="58">
        <f t="shared" si="23"/>
        <v>777.65</v>
      </c>
      <c r="N255" s="7" t="s">
        <v>58</v>
      </c>
      <c r="O255" s="4"/>
      <c r="P255" s="4">
        <v>100</v>
      </c>
      <c r="Q255" s="4"/>
      <c r="R255" s="68">
        <v>0</v>
      </c>
      <c r="S255" s="68">
        <v>100</v>
      </c>
      <c r="T255" s="68">
        <v>250</v>
      </c>
    </row>
    <row r="256" spans="1:20" ht="75" x14ac:dyDescent="0.25">
      <c r="A256" s="183">
        <v>14</v>
      </c>
      <c r="B256" s="183" t="s">
        <v>403</v>
      </c>
      <c r="C256" s="188" t="s">
        <v>1320</v>
      </c>
      <c r="D256" s="183" t="s">
        <v>113</v>
      </c>
      <c r="E256" s="183"/>
      <c r="F256" s="3" t="s">
        <v>24</v>
      </c>
      <c r="G256" s="3"/>
      <c r="H256" s="183">
        <f t="shared" si="20"/>
        <v>30</v>
      </c>
      <c r="I256" s="186">
        <v>33</v>
      </c>
      <c r="J256" s="186">
        <f t="shared" si="21"/>
        <v>990</v>
      </c>
      <c r="K256" s="183">
        <v>23</v>
      </c>
      <c r="L256" s="186">
        <f t="shared" si="22"/>
        <v>1217.7</v>
      </c>
      <c r="M256" s="186">
        <f t="shared" si="23"/>
        <v>231.89</v>
      </c>
      <c r="N256" s="187" t="s">
        <v>286</v>
      </c>
      <c r="O256" s="3"/>
      <c r="P256" s="3"/>
      <c r="Q256" s="3">
        <v>30</v>
      </c>
      <c r="R256" s="183">
        <v>0</v>
      </c>
      <c r="S256" s="183">
        <v>0</v>
      </c>
      <c r="T256" s="183"/>
    </row>
    <row r="257" spans="1:20" ht="60" x14ac:dyDescent="0.25">
      <c r="A257" s="183">
        <v>15</v>
      </c>
      <c r="B257" s="183" t="s">
        <v>403</v>
      </c>
      <c r="C257" s="188" t="s">
        <v>1321</v>
      </c>
      <c r="D257" s="183" t="s">
        <v>113</v>
      </c>
      <c r="E257" s="183"/>
      <c r="F257" s="3" t="s">
        <v>24</v>
      </c>
      <c r="G257" s="3"/>
      <c r="H257" s="183">
        <f t="shared" si="20"/>
        <v>28</v>
      </c>
      <c r="I257" s="186">
        <v>32.5</v>
      </c>
      <c r="J257" s="186">
        <f t="shared" si="21"/>
        <v>910</v>
      </c>
      <c r="K257" s="183">
        <v>23</v>
      </c>
      <c r="L257" s="186">
        <f t="shared" si="22"/>
        <v>1119.3</v>
      </c>
      <c r="M257" s="186">
        <f t="shared" si="23"/>
        <v>213.15</v>
      </c>
      <c r="N257" s="187" t="s">
        <v>286</v>
      </c>
      <c r="O257" s="3"/>
      <c r="P257" s="3"/>
      <c r="Q257" s="3">
        <v>28</v>
      </c>
      <c r="R257" s="183">
        <v>0</v>
      </c>
      <c r="S257" s="183">
        <v>0</v>
      </c>
      <c r="T257" s="183"/>
    </row>
    <row r="258" spans="1:20" ht="45" x14ac:dyDescent="0.25">
      <c r="A258" s="4">
        <v>16</v>
      </c>
      <c r="B258" s="4" t="s">
        <v>403</v>
      </c>
      <c r="C258" s="9" t="s">
        <v>404</v>
      </c>
      <c r="D258" s="4" t="s">
        <v>113</v>
      </c>
      <c r="E258" s="4" t="s">
        <v>405</v>
      </c>
      <c r="F258" s="4" t="s">
        <v>24</v>
      </c>
      <c r="G258" s="4" t="s">
        <v>24</v>
      </c>
      <c r="H258" s="4">
        <f t="shared" si="20"/>
        <v>10</v>
      </c>
      <c r="I258" s="6">
        <v>6.3</v>
      </c>
      <c r="J258" s="58">
        <f t="shared" si="21"/>
        <v>63</v>
      </c>
      <c r="K258" s="4">
        <v>23</v>
      </c>
      <c r="L258" s="58">
        <f t="shared" si="22"/>
        <v>77.489999999999995</v>
      </c>
      <c r="M258" s="58">
        <f t="shared" si="23"/>
        <v>14.76</v>
      </c>
      <c r="N258" s="7" t="s">
        <v>58</v>
      </c>
      <c r="O258" s="4">
        <v>10</v>
      </c>
      <c r="P258" s="4"/>
      <c r="Q258" s="4"/>
      <c r="R258" s="68">
        <v>0</v>
      </c>
      <c r="S258" s="68">
        <v>0</v>
      </c>
      <c r="T258" s="68">
        <v>50</v>
      </c>
    </row>
    <row r="259" spans="1:20" ht="75" x14ac:dyDescent="0.25">
      <c r="A259" s="183">
        <v>17</v>
      </c>
      <c r="B259" s="183" t="s">
        <v>385</v>
      </c>
      <c r="C259" s="188" t="s">
        <v>1322</v>
      </c>
      <c r="D259" s="183" t="s">
        <v>28</v>
      </c>
      <c r="E259" s="183" t="s">
        <v>1323</v>
      </c>
      <c r="F259" s="4" t="s">
        <v>24</v>
      </c>
      <c r="G259" s="4" t="s">
        <v>24</v>
      </c>
      <c r="H259" s="183">
        <f t="shared" si="20"/>
        <v>250</v>
      </c>
      <c r="I259" s="186">
        <v>2.7</v>
      </c>
      <c r="J259" s="186">
        <f t="shared" si="21"/>
        <v>675</v>
      </c>
      <c r="K259" s="183">
        <v>23</v>
      </c>
      <c r="L259" s="186">
        <f t="shared" si="22"/>
        <v>830.25</v>
      </c>
      <c r="M259" s="186">
        <f t="shared" si="23"/>
        <v>158.11000000000001</v>
      </c>
      <c r="N259" s="187" t="s">
        <v>58</v>
      </c>
      <c r="O259" s="4">
        <v>250</v>
      </c>
      <c r="P259" s="4"/>
      <c r="Q259" s="4"/>
      <c r="R259" s="183">
        <v>0</v>
      </c>
      <c r="S259" s="183">
        <v>0</v>
      </c>
      <c r="T259" s="183"/>
    </row>
    <row r="260" spans="1:20" ht="45" x14ac:dyDescent="0.25">
      <c r="A260" s="183">
        <v>18</v>
      </c>
      <c r="B260" s="183" t="s">
        <v>385</v>
      </c>
      <c r="C260" s="188" t="s">
        <v>1324</v>
      </c>
      <c r="D260" s="183" t="s">
        <v>113</v>
      </c>
      <c r="E260" s="183"/>
      <c r="F260" s="3" t="s">
        <v>24</v>
      </c>
      <c r="G260" s="3" t="s">
        <v>24</v>
      </c>
      <c r="H260" s="183">
        <f t="shared" si="20"/>
        <v>60</v>
      </c>
      <c r="I260" s="186">
        <v>80</v>
      </c>
      <c r="J260" s="186">
        <f t="shared" si="21"/>
        <v>4800</v>
      </c>
      <c r="K260" s="183">
        <v>23</v>
      </c>
      <c r="L260" s="186">
        <f t="shared" si="22"/>
        <v>5904</v>
      </c>
      <c r="M260" s="186">
        <f t="shared" si="23"/>
        <v>1124.31</v>
      </c>
      <c r="N260" s="187" t="s">
        <v>58</v>
      </c>
      <c r="O260" s="3">
        <v>50</v>
      </c>
      <c r="P260" s="3">
        <v>10</v>
      </c>
      <c r="Q260" s="3"/>
      <c r="R260" s="183">
        <v>0</v>
      </c>
      <c r="S260" s="183">
        <v>0</v>
      </c>
      <c r="T260" s="183"/>
    </row>
    <row r="261" spans="1:20" ht="45" x14ac:dyDescent="0.25">
      <c r="A261" s="183">
        <v>19</v>
      </c>
      <c r="B261" s="183" t="s">
        <v>385</v>
      </c>
      <c r="C261" s="188" t="s">
        <v>1325</v>
      </c>
      <c r="D261" s="183" t="s">
        <v>113</v>
      </c>
      <c r="E261" s="183"/>
      <c r="F261" s="3" t="s">
        <v>24</v>
      </c>
      <c r="G261" s="3" t="s">
        <v>24</v>
      </c>
      <c r="H261" s="183">
        <f t="shared" si="20"/>
        <v>54</v>
      </c>
      <c r="I261" s="186">
        <v>210</v>
      </c>
      <c r="J261" s="186">
        <f t="shared" si="21"/>
        <v>11340</v>
      </c>
      <c r="K261" s="183">
        <v>23</v>
      </c>
      <c r="L261" s="186">
        <f t="shared" si="22"/>
        <v>13948.2</v>
      </c>
      <c r="M261" s="186">
        <f t="shared" si="23"/>
        <v>2656.17</v>
      </c>
      <c r="N261" s="187" t="s">
        <v>58</v>
      </c>
      <c r="O261" s="3">
        <v>50</v>
      </c>
      <c r="P261" s="3">
        <v>2</v>
      </c>
      <c r="Q261" s="3">
        <v>2</v>
      </c>
      <c r="R261" s="183">
        <v>0</v>
      </c>
      <c r="S261" s="183">
        <v>0</v>
      </c>
      <c r="T261" s="183"/>
    </row>
    <row r="262" spans="1:20" ht="75" x14ac:dyDescent="0.25">
      <c r="A262" s="183">
        <v>20</v>
      </c>
      <c r="B262" s="183" t="s">
        <v>385</v>
      </c>
      <c r="C262" s="188" t="s">
        <v>1326</v>
      </c>
      <c r="D262" s="183" t="s">
        <v>113</v>
      </c>
      <c r="E262" s="183"/>
      <c r="F262" s="4" t="s">
        <v>24</v>
      </c>
      <c r="G262" s="4" t="s">
        <v>24</v>
      </c>
      <c r="H262" s="183">
        <f t="shared" si="20"/>
        <v>5</v>
      </c>
      <c r="I262" s="186">
        <v>101</v>
      </c>
      <c r="J262" s="186">
        <f t="shared" si="21"/>
        <v>505</v>
      </c>
      <c r="K262" s="183">
        <v>23</v>
      </c>
      <c r="L262" s="186">
        <f t="shared" si="22"/>
        <v>621.15</v>
      </c>
      <c r="M262" s="186">
        <f t="shared" si="23"/>
        <v>118.29</v>
      </c>
      <c r="N262" s="187" t="s">
        <v>286</v>
      </c>
      <c r="O262" s="4"/>
      <c r="P262" s="4"/>
      <c r="Q262" s="4">
        <v>5</v>
      </c>
      <c r="R262" s="183">
        <v>0</v>
      </c>
      <c r="S262" s="183">
        <v>0</v>
      </c>
      <c r="T262" s="183"/>
    </row>
    <row r="263" spans="1:20" ht="45" x14ac:dyDescent="0.25">
      <c r="A263" s="4">
        <v>21</v>
      </c>
      <c r="B263" s="3" t="s">
        <v>90</v>
      </c>
      <c r="C263" s="22" t="s">
        <v>406</v>
      </c>
      <c r="D263" s="3" t="s">
        <v>88</v>
      </c>
      <c r="E263" s="3"/>
      <c r="F263" s="3" t="s">
        <v>24</v>
      </c>
      <c r="G263" s="3" t="s">
        <v>24</v>
      </c>
      <c r="H263" s="3">
        <f t="shared" si="20"/>
        <v>32</v>
      </c>
      <c r="I263" s="10">
        <v>12</v>
      </c>
      <c r="J263" s="6">
        <f t="shared" si="21"/>
        <v>384</v>
      </c>
      <c r="K263" s="3">
        <v>23</v>
      </c>
      <c r="L263" s="6">
        <f t="shared" si="22"/>
        <v>472.32</v>
      </c>
      <c r="M263" s="6">
        <f t="shared" si="23"/>
        <v>89.94</v>
      </c>
      <c r="N263" s="15" t="s">
        <v>58</v>
      </c>
      <c r="O263" s="3">
        <v>2</v>
      </c>
      <c r="P263" s="3">
        <v>30</v>
      </c>
      <c r="Q263" s="3"/>
      <c r="R263" s="68">
        <v>1</v>
      </c>
      <c r="S263" s="68">
        <v>0</v>
      </c>
      <c r="T263" s="68"/>
    </row>
    <row r="264" spans="1:20" ht="45" x14ac:dyDescent="0.25">
      <c r="A264" s="4">
        <v>22</v>
      </c>
      <c r="B264" s="3" t="s">
        <v>90</v>
      </c>
      <c r="C264" s="22" t="s">
        <v>407</v>
      </c>
      <c r="D264" s="3" t="s">
        <v>88</v>
      </c>
      <c r="E264" s="3"/>
      <c r="F264" s="3" t="s">
        <v>24</v>
      </c>
      <c r="G264" s="3" t="s">
        <v>24</v>
      </c>
      <c r="H264" s="3">
        <f t="shared" si="20"/>
        <v>7</v>
      </c>
      <c r="I264" s="10">
        <v>13</v>
      </c>
      <c r="J264" s="6">
        <f t="shared" si="21"/>
        <v>91</v>
      </c>
      <c r="K264" s="3">
        <v>23</v>
      </c>
      <c r="L264" s="6">
        <f t="shared" si="22"/>
        <v>111.93</v>
      </c>
      <c r="M264" s="6">
        <f t="shared" si="23"/>
        <v>21.31</v>
      </c>
      <c r="N264" s="15" t="s">
        <v>58</v>
      </c>
      <c r="O264" s="3">
        <v>2</v>
      </c>
      <c r="P264" s="3">
        <v>5</v>
      </c>
      <c r="Q264" s="3"/>
      <c r="R264" s="68">
        <v>1</v>
      </c>
      <c r="S264" s="68">
        <v>0</v>
      </c>
      <c r="T264" s="68">
        <v>10</v>
      </c>
    </row>
    <row r="265" spans="1:20" ht="45" x14ac:dyDescent="0.25">
      <c r="A265" s="4">
        <v>23</v>
      </c>
      <c r="B265" s="3" t="s">
        <v>90</v>
      </c>
      <c r="C265" s="22" t="s">
        <v>408</v>
      </c>
      <c r="D265" s="3" t="s">
        <v>88</v>
      </c>
      <c r="E265" s="3"/>
      <c r="F265" s="3" t="s">
        <v>24</v>
      </c>
      <c r="G265" s="3" t="s">
        <v>24</v>
      </c>
      <c r="H265" s="3">
        <f t="shared" si="20"/>
        <v>12</v>
      </c>
      <c r="I265" s="10">
        <v>11</v>
      </c>
      <c r="J265" s="6">
        <f t="shared" si="21"/>
        <v>132</v>
      </c>
      <c r="K265" s="3">
        <v>23</v>
      </c>
      <c r="L265" s="6">
        <f t="shared" si="22"/>
        <v>162.36000000000001</v>
      </c>
      <c r="M265" s="6">
        <f t="shared" si="23"/>
        <v>30.92</v>
      </c>
      <c r="N265" s="15" t="s">
        <v>58</v>
      </c>
      <c r="O265" s="3">
        <v>2</v>
      </c>
      <c r="P265" s="3">
        <v>10</v>
      </c>
      <c r="Q265" s="3"/>
      <c r="R265" s="68">
        <v>1</v>
      </c>
      <c r="S265" s="68">
        <v>0</v>
      </c>
      <c r="T265" s="68">
        <v>10</v>
      </c>
    </row>
    <row r="266" spans="1:20" ht="45" x14ac:dyDescent="0.25">
      <c r="A266" s="4">
        <v>24</v>
      </c>
      <c r="B266" s="4" t="s">
        <v>90</v>
      </c>
      <c r="C266" s="9" t="s">
        <v>409</v>
      </c>
      <c r="D266" s="4" t="s">
        <v>88</v>
      </c>
      <c r="E266" s="4" t="s">
        <v>410</v>
      </c>
      <c r="F266" s="4" t="s">
        <v>24</v>
      </c>
      <c r="G266" s="4" t="s">
        <v>24</v>
      </c>
      <c r="H266" s="4">
        <f t="shared" si="20"/>
        <v>20</v>
      </c>
      <c r="I266" s="10">
        <v>9.5</v>
      </c>
      <c r="J266" s="58">
        <f t="shared" si="21"/>
        <v>190</v>
      </c>
      <c r="K266" s="4">
        <v>23</v>
      </c>
      <c r="L266" s="58">
        <f t="shared" si="22"/>
        <v>233.7</v>
      </c>
      <c r="M266" s="58">
        <f t="shared" si="23"/>
        <v>44.5</v>
      </c>
      <c r="N266" s="7" t="s">
        <v>58</v>
      </c>
      <c r="O266" s="4"/>
      <c r="P266" s="4">
        <v>10</v>
      </c>
      <c r="Q266" s="4">
        <v>10</v>
      </c>
      <c r="R266" s="68">
        <v>15</v>
      </c>
      <c r="S266" s="68">
        <v>50</v>
      </c>
      <c r="T266" s="68"/>
    </row>
    <row r="267" spans="1:20" ht="45" x14ac:dyDescent="0.25">
      <c r="A267" s="4">
        <v>25</v>
      </c>
      <c r="B267" s="4" t="s">
        <v>90</v>
      </c>
      <c r="C267" s="9" t="s">
        <v>411</v>
      </c>
      <c r="D267" s="4" t="s">
        <v>88</v>
      </c>
      <c r="E267" s="4" t="s">
        <v>412</v>
      </c>
      <c r="F267" s="4" t="s">
        <v>24</v>
      </c>
      <c r="G267" s="4" t="s">
        <v>24</v>
      </c>
      <c r="H267" s="4">
        <f t="shared" si="20"/>
        <v>45</v>
      </c>
      <c r="I267" s="10">
        <v>11.5</v>
      </c>
      <c r="J267" s="58">
        <f t="shared" si="21"/>
        <v>517.5</v>
      </c>
      <c r="K267" s="4">
        <v>23</v>
      </c>
      <c r="L267" s="58">
        <f t="shared" si="22"/>
        <v>636.53</v>
      </c>
      <c r="M267" s="58">
        <f t="shared" si="23"/>
        <v>121.21</v>
      </c>
      <c r="N267" s="7" t="s">
        <v>58</v>
      </c>
      <c r="O267" s="4"/>
      <c r="P267" s="4">
        <v>20</v>
      </c>
      <c r="Q267" s="4">
        <v>25</v>
      </c>
      <c r="R267" s="68">
        <v>12</v>
      </c>
      <c r="S267" s="68">
        <v>6</v>
      </c>
      <c r="T267" s="68">
        <v>10</v>
      </c>
    </row>
    <row r="268" spans="1:20" ht="45" x14ac:dyDescent="0.25">
      <c r="A268" s="4">
        <v>26</v>
      </c>
      <c r="B268" s="4" t="s">
        <v>90</v>
      </c>
      <c r="C268" s="9" t="s">
        <v>413</v>
      </c>
      <c r="D268" s="4" t="s">
        <v>88</v>
      </c>
      <c r="E268" s="4" t="s">
        <v>414</v>
      </c>
      <c r="F268" s="4" t="s">
        <v>24</v>
      </c>
      <c r="G268" s="4" t="s">
        <v>24</v>
      </c>
      <c r="H268" s="4">
        <f t="shared" si="20"/>
        <v>45</v>
      </c>
      <c r="I268" s="10">
        <v>10</v>
      </c>
      <c r="J268" s="58">
        <f t="shared" si="21"/>
        <v>450</v>
      </c>
      <c r="K268" s="4">
        <v>23</v>
      </c>
      <c r="L268" s="58">
        <f t="shared" si="22"/>
        <v>553.5</v>
      </c>
      <c r="M268" s="58">
        <f t="shared" si="23"/>
        <v>105.4</v>
      </c>
      <c r="N268" s="7" t="s">
        <v>58</v>
      </c>
      <c r="O268" s="4"/>
      <c r="P268" s="4">
        <v>40</v>
      </c>
      <c r="Q268" s="4">
        <v>5</v>
      </c>
      <c r="R268" s="68">
        <v>10</v>
      </c>
      <c r="S268" s="68">
        <v>25</v>
      </c>
      <c r="T268" s="68"/>
    </row>
    <row r="269" spans="1:20" ht="45" x14ac:dyDescent="0.25">
      <c r="A269" s="4">
        <v>27</v>
      </c>
      <c r="B269" s="4" t="s">
        <v>90</v>
      </c>
      <c r="C269" s="9" t="s">
        <v>415</v>
      </c>
      <c r="D269" s="4" t="s">
        <v>88</v>
      </c>
      <c r="E269" s="4" t="s">
        <v>416</v>
      </c>
      <c r="F269" s="4" t="s">
        <v>24</v>
      </c>
      <c r="G269" s="4" t="s">
        <v>24</v>
      </c>
      <c r="H269" s="4">
        <f t="shared" si="20"/>
        <v>15</v>
      </c>
      <c r="I269" s="10">
        <v>12</v>
      </c>
      <c r="J269" s="58">
        <f t="shared" si="21"/>
        <v>180</v>
      </c>
      <c r="K269" s="4">
        <v>23</v>
      </c>
      <c r="L269" s="58">
        <f t="shared" si="22"/>
        <v>221.4</v>
      </c>
      <c r="M269" s="58">
        <f t="shared" si="23"/>
        <v>42.16</v>
      </c>
      <c r="N269" s="7" t="s">
        <v>58</v>
      </c>
      <c r="O269" s="4"/>
      <c r="P269" s="4">
        <v>10</v>
      </c>
      <c r="Q269" s="4">
        <v>5</v>
      </c>
      <c r="R269" s="68">
        <v>15</v>
      </c>
      <c r="S269" s="68">
        <v>1</v>
      </c>
      <c r="T269" s="68"/>
    </row>
    <row r="270" spans="1:20" ht="45" x14ac:dyDescent="0.25">
      <c r="A270" s="4">
        <v>28</v>
      </c>
      <c r="B270" s="4" t="s">
        <v>90</v>
      </c>
      <c r="C270" s="9" t="s">
        <v>417</v>
      </c>
      <c r="D270" s="4" t="s">
        <v>88</v>
      </c>
      <c r="E270" s="4" t="s">
        <v>418</v>
      </c>
      <c r="F270" s="4" t="s">
        <v>24</v>
      </c>
      <c r="G270" s="4" t="s">
        <v>24</v>
      </c>
      <c r="H270" s="4">
        <f t="shared" si="20"/>
        <v>5</v>
      </c>
      <c r="I270" s="10">
        <v>11</v>
      </c>
      <c r="J270" s="58">
        <f t="shared" si="21"/>
        <v>55</v>
      </c>
      <c r="K270" s="4">
        <v>23</v>
      </c>
      <c r="L270" s="58">
        <f t="shared" si="22"/>
        <v>67.650000000000006</v>
      </c>
      <c r="M270" s="58">
        <f t="shared" si="23"/>
        <v>12.88</v>
      </c>
      <c r="N270" s="7" t="s">
        <v>286</v>
      </c>
      <c r="O270" s="4"/>
      <c r="P270" s="4"/>
      <c r="Q270" s="4">
        <v>5</v>
      </c>
      <c r="R270" s="68">
        <v>6</v>
      </c>
      <c r="S270" s="68">
        <v>1</v>
      </c>
      <c r="T270" s="68"/>
    </row>
    <row r="271" spans="1:20" ht="45" x14ac:dyDescent="0.25">
      <c r="A271" s="183">
        <v>29</v>
      </c>
      <c r="B271" s="183" t="s">
        <v>388</v>
      </c>
      <c r="C271" s="184" t="s">
        <v>1327</v>
      </c>
      <c r="D271" s="183" t="s">
        <v>113</v>
      </c>
      <c r="E271" s="183" t="s">
        <v>1328</v>
      </c>
      <c r="F271" s="4"/>
      <c r="G271" s="4"/>
      <c r="H271" s="183">
        <f t="shared" si="20"/>
        <v>20</v>
      </c>
      <c r="I271" s="186">
        <v>0.4</v>
      </c>
      <c r="J271" s="186">
        <f t="shared" si="21"/>
        <v>8</v>
      </c>
      <c r="K271" s="183">
        <v>23</v>
      </c>
      <c r="L271" s="186">
        <f t="shared" si="22"/>
        <v>9.84</v>
      </c>
      <c r="M271" s="186">
        <f t="shared" si="23"/>
        <v>1.87</v>
      </c>
      <c r="N271" s="187" t="s">
        <v>58</v>
      </c>
      <c r="O271" s="4">
        <v>20</v>
      </c>
      <c r="P271" s="4"/>
      <c r="Q271" s="4"/>
      <c r="R271" s="183">
        <v>0</v>
      </c>
      <c r="S271" s="183">
        <v>0</v>
      </c>
      <c r="T271" s="183"/>
    </row>
    <row r="272" spans="1:20" ht="60" x14ac:dyDescent="0.25">
      <c r="A272" s="4">
        <v>30</v>
      </c>
      <c r="B272" s="4" t="s">
        <v>90</v>
      </c>
      <c r="C272" s="74" t="s">
        <v>419</v>
      </c>
      <c r="D272" s="4" t="s">
        <v>88</v>
      </c>
      <c r="E272" s="7" t="s">
        <v>420</v>
      </c>
      <c r="F272" s="4" t="s">
        <v>24</v>
      </c>
      <c r="G272" s="4" t="s">
        <v>24</v>
      </c>
      <c r="H272" s="4">
        <f t="shared" si="20"/>
        <v>35</v>
      </c>
      <c r="I272" s="6">
        <v>16</v>
      </c>
      <c r="J272" s="58">
        <f t="shared" si="21"/>
        <v>560</v>
      </c>
      <c r="K272" s="4">
        <v>23</v>
      </c>
      <c r="L272" s="58">
        <f t="shared" si="22"/>
        <v>688.8</v>
      </c>
      <c r="M272" s="58">
        <f t="shared" si="23"/>
        <v>131.16999999999999</v>
      </c>
      <c r="N272" s="7" t="s">
        <v>58</v>
      </c>
      <c r="O272" s="4"/>
      <c r="P272" s="4">
        <v>30</v>
      </c>
      <c r="Q272" s="4">
        <v>5</v>
      </c>
      <c r="R272" s="68">
        <v>5</v>
      </c>
      <c r="S272" s="68">
        <v>10</v>
      </c>
      <c r="T272" s="68">
        <v>20</v>
      </c>
    </row>
    <row r="273" spans="1:20" ht="45" x14ac:dyDescent="0.25">
      <c r="A273" s="4">
        <v>31</v>
      </c>
      <c r="B273" s="3" t="s">
        <v>90</v>
      </c>
      <c r="C273" s="14" t="s">
        <v>421</v>
      </c>
      <c r="D273" s="3" t="s">
        <v>28</v>
      </c>
      <c r="E273" s="3" t="s">
        <v>422</v>
      </c>
      <c r="F273" s="3" t="s">
        <v>24</v>
      </c>
      <c r="G273" s="3" t="s">
        <v>24</v>
      </c>
      <c r="H273" s="4">
        <f t="shared" si="20"/>
        <v>80</v>
      </c>
      <c r="I273" s="6">
        <v>6</v>
      </c>
      <c r="J273" s="58">
        <f t="shared" si="21"/>
        <v>480</v>
      </c>
      <c r="K273" s="3">
        <v>23</v>
      </c>
      <c r="L273" s="58">
        <f t="shared" si="22"/>
        <v>590.4</v>
      </c>
      <c r="M273" s="58">
        <f t="shared" si="23"/>
        <v>112.43</v>
      </c>
      <c r="N273" s="15" t="s">
        <v>58</v>
      </c>
      <c r="O273" s="3"/>
      <c r="P273" s="3">
        <v>30</v>
      </c>
      <c r="Q273" s="3">
        <v>50</v>
      </c>
      <c r="R273" s="68">
        <v>50</v>
      </c>
      <c r="S273" s="68">
        <v>0</v>
      </c>
      <c r="T273" s="68">
        <v>20</v>
      </c>
    </row>
    <row r="274" spans="1:20" ht="45" x14ac:dyDescent="0.25">
      <c r="A274" s="191">
        <v>32</v>
      </c>
      <c r="B274" s="191" t="s">
        <v>388</v>
      </c>
      <c r="C274" s="192" t="s">
        <v>1329</v>
      </c>
      <c r="D274" s="191" t="s">
        <v>22</v>
      </c>
      <c r="E274" s="191" t="s">
        <v>1330</v>
      </c>
      <c r="F274" s="189" t="s">
        <v>24</v>
      </c>
      <c r="G274" s="189" t="s">
        <v>24</v>
      </c>
      <c r="H274" s="191">
        <f t="shared" si="20"/>
        <v>18</v>
      </c>
      <c r="I274" s="193">
        <v>20</v>
      </c>
      <c r="J274" s="193">
        <f t="shared" si="21"/>
        <v>360</v>
      </c>
      <c r="K274" s="191"/>
      <c r="L274" s="193">
        <f t="shared" si="22"/>
        <v>442.8</v>
      </c>
      <c r="M274" s="193">
        <f t="shared" si="23"/>
        <v>84.32</v>
      </c>
      <c r="N274" s="194" t="s">
        <v>58</v>
      </c>
      <c r="O274" s="189">
        <v>18</v>
      </c>
      <c r="P274" s="189"/>
      <c r="Q274" s="189"/>
      <c r="R274" s="191">
        <v>0</v>
      </c>
      <c r="S274" s="191">
        <v>0</v>
      </c>
      <c r="T274" s="183"/>
    </row>
    <row r="275" spans="1:20" ht="90" x14ac:dyDescent="0.25">
      <c r="A275" s="4">
        <v>33</v>
      </c>
      <c r="B275" s="3" t="s">
        <v>217</v>
      </c>
      <c r="C275" s="9" t="s">
        <v>423</v>
      </c>
      <c r="D275" s="3" t="s">
        <v>28</v>
      </c>
      <c r="E275" s="3" t="s">
        <v>424</v>
      </c>
      <c r="F275" s="3" t="s">
        <v>24</v>
      </c>
      <c r="G275" s="3" t="s">
        <v>24</v>
      </c>
      <c r="H275" s="4">
        <f t="shared" si="20"/>
        <v>350</v>
      </c>
      <c r="I275" s="10">
        <v>1.5</v>
      </c>
      <c r="J275" s="58">
        <f t="shared" si="21"/>
        <v>525</v>
      </c>
      <c r="K275" s="3">
        <v>23</v>
      </c>
      <c r="L275" s="58">
        <f t="shared" si="22"/>
        <v>645.75</v>
      </c>
      <c r="M275" s="58">
        <f t="shared" si="23"/>
        <v>122.97</v>
      </c>
      <c r="N275" s="15" t="s">
        <v>58</v>
      </c>
      <c r="O275" s="3"/>
      <c r="P275" s="3">
        <v>350</v>
      </c>
      <c r="Q275" s="3"/>
      <c r="R275" s="68">
        <v>0</v>
      </c>
      <c r="S275" s="68">
        <v>350</v>
      </c>
      <c r="T275" s="68">
        <v>500</v>
      </c>
    </row>
    <row r="276" spans="1:20" ht="90" x14ac:dyDescent="0.25">
      <c r="A276" s="4">
        <v>34</v>
      </c>
      <c r="B276" s="3" t="s">
        <v>217</v>
      </c>
      <c r="C276" s="9" t="s">
        <v>425</v>
      </c>
      <c r="D276" s="3" t="s">
        <v>28</v>
      </c>
      <c r="E276" s="3" t="s">
        <v>426</v>
      </c>
      <c r="F276" s="3" t="s">
        <v>24</v>
      </c>
      <c r="G276" s="3" t="s">
        <v>24</v>
      </c>
      <c r="H276" s="4">
        <f t="shared" si="20"/>
        <v>500</v>
      </c>
      <c r="I276" s="10">
        <v>1.8</v>
      </c>
      <c r="J276" s="58">
        <f t="shared" si="21"/>
        <v>900</v>
      </c>
      <c r="K276" s="3">
        <v>23</v>
      </c>
      <c r="L276" s="58">
        <f t="shared" si="22"/>
        <v>1107</v>
      </c>
      <c r="M276" s="58">
        <f t="shared" si="23"/>
        <v>210.81</v>
      </c>
      <c r="N276" s="15" t="s">
        <v>58</v>
      </c>
      <c r="O276" s="3"/>
      <c r="P276" s="3">
        <v>500</v>
      </c>
      <c r="Q276" s="3"/>
      <c r="R276" s="68">
        <v>0</v>
      </c>
      <c r="S276" s="68">
        <v>1500</v>
      </c>
      <c r="T276" s="68">
        <v>500</v>
      </c>
    </row>
    <row r="277" spans="1:20" ht="90" x14ac:dyDescent="0.25">
      <c r="A277" s="4">
        <v>35</v>
      </c>
      <c r="B277" s="3" t="s">
        <v>217</v>
      </c>
      <c r="C277" s="9" t="s">
        <v>427</v>
      </c>
      <c r="D277" s="3" t="s">
        <v>28</v>
      </c>
      <c r="E277" s="3" t="s">
        <v>428</v>
      </c>
      <c r="F277" s="3" t="s">
        <v>24</v>
      </c>
      <c r="G277" s="3" t="s">
        <v>24</v>
      </c>
      <c r="H277" s="4">
        <f t="shared" si="20"/>
        <v>500</v>
      </c>
      <c r="I277" s="6">
        <v>1.3</v>
      </c>
      <c r="J277" s="58">
        <f t="shared" si="21"/>
        <v>650</v>
      </c>
      <c r="K277" s="3">
        <v>23</v>
      </c>
      <c r="L277" s="58">
        <f t="shared" si="22"/>
        <v>799.5</v>
      </c>
      <c r="M277" s="58">
        <f t="shared" si="23"/>
        <v>152.25</v>
      </c>
      <c r="N277" s="15" t="s">
        <v>58</v>
      </c>
      <c r="O277" s="3"/>
      <c r="P277" s="3">
        <v>500</v>
      </c>
      <c r="Q277" s="3"/>
      <c r="R277" s="68">
        <v>0</v>
      </c>
      <c r="S277" s="68">
        <v>950</v>
      </c>
      <c r="T277" s="68">
        <v>500</v>
      </c>
    </row>
    <row r="278" spans="1:20" ht="90" x14ac:dyDescent="0.25">
      <c r="A278" s="4">
        <v>36</v>
      </c>
      <c r="B278" s="4" t="s">
        <v>217</v>
      </c>
      <c r="C278" s="9" t="s">
        <v>429</v>
      </c>
      <c r="D278" s="4" t="s">
        <v>28</v>
      </c>
      <c r="E278" s="4" t="s">
        <v>430</v>
      </c>
      <c r="F278" s="4" t="s">
        <v>24</v>
      </c>
      <c r="G278" s="4" t="s">
        <v>24</v>
      </c>
      <c r="H278" s="4">
        <f t="shared" si="20"/>
        <v>200</v>
      </c>
      <c r="I278" s="10">
        <v>2</v>
      </c>
      <c r="J278" s="58">
        <f t="shared" si="21"/>
        <v>400</v>
      </c>
      <c r="K278" s="4">
        <v>23</v>
      </c>
      <c r="L278" s="58">
        <f t="shared" si="22"/>
        <v>492</v>
      </c>
      <c r="M278" s="58">
        <f t="shared" si="23"/>
        <v>93.69</v>
      </c>
      <c r="N278" s="7" t="s">
        <v>58</v>
      </c>
      <c r="O278" s="4"/>
      <c r="P278" s="4">
        <v>200</v>
      </c>
      <c r="Q278" s="4"/>
      <c r="R278" s="68">
        <v>0</v>
      </c>
      <c r="S278" s="68">
        <v>2400</v>
      </c>
      <c r="T278" s="68">
        <v>1000</v>
      </c>
    </row>
    <row r="279" spans="1:20" ht="90" x14ac:dyDescent="0.25">
      <c r="A279" s="4">
        <v>37</v>
      </c>
      <c r="B279" s="3" t="s">
        <v>217</v>
      </c>
      <c r="C279" s="9" t="s">
        <v>431</v>
      </c>
      <c r="D279" s="3" t="s">
        <v>28</v>
      </c>
      <c r="E279" s="3" t="s">
        <v>432</v>
      </c>
      <c r="F279" s="3" t="s">
        <v>24</v>
      </c>
      <c r="G279" s="3" t="s">
        <v>24</v>
      </c>
      <c r="H279" s="4">
        <f t="shared" si="20"/>
        <v>200</v>
      </c>
      <c r="I279" s="10">
        <v>2.4</v>
      </c>
      <c r="J279" s="58">
        <f t="shared" si="21"/>
        <v>480</v>
      </c>
      <c r="K279" s="3">
        <v>23</v>
      </c>
      <c r="L279" s="58">
        <f t="shared" si="22"/>
        <v>590.4</v>
      </c>
      <c r="M279" s="58">
        <f t="shared" si="23"/>
        <v>112.43</v>
      </c>
      <c r="N279" s="15" t="s">
        <v>58</v>
      </c>
      <c r="O279" s="3"/>
      <c r="P279" s="3">
        <v>200</v>
      </c>
      <c r="Q279" s="3"/>
      <c r="R279" s="68">
        <v>0</v>
      </c>
      <c r="S279" s="68">
        <v>420</v>
      </c>
      <c r="T279" s="68"/>
    </row>
    <row r="280" spans="1:20" ht="90" x14ac:dyDescent="0.25">
      <c r="A280" s="4">
        <v>38</v>
      </c>
      <c r="B280" s="4" t="s">
        <v>217</v>
      </c>
      <c r="C280" s="9" t="s">
        <v>433</v>
      </c>
      <c r="D280" s="4" t="s">
        <v>28</v>
      </c>
      <c r="E280" s="4" t="s">
        <v>434</v>
      </c>
      <c r="F280" s="4" t="s">
        <v>24</v>
      </c>
      <c r="G280" s="4" t="s">
        <v>24</v>
      </c>
      <c r="H280" s="4">
        <f t="shared" si="20"/>
        <v>400</v>
      </c>
      <c r="I280" s="10">
        <v>1.4</v>
      </c>
      <c r="J280" s="58">
        <f t="shared" si="21"/>
        <v>560</v>
      </c>
      <c r="K280" s="4">
        <v>23</v>
      </c>
      <c r="L280" s="58">
        <f t="shared" si="22"/>
        <v>688.8</v>
      </c>
      <c r="M280" s="58">
        <f t="shared" si="23"/>
        <v>131.16999999999999</v>
      </c>
      <c r="N280" s="7" t="s">
        <v>58</v>
      </c>
      <c r="O280" s="4"/>
      <c r="P280" s="4">
        <v>400</v>
      </c>
      <c r="Q280" s="4"/>
      <c r="R280" s="68">
        <v>0</v>
      </c>
      <c r="S280" s="68">
        <v>900</v>
      </c>
      <c r="T280" s="68">
        <v>1000</v>
      </c>
    </row>
    <row r="281" spans="1:20" ht="90" x14ac:dyDescent="0.25">
      <c r="A281" s="4">
        <v>39</v>
      </c>
      <c r="B281" s="4" t="s">
        <v>217</v>
      </c>
      <c r="C281" s="9" t="s">
        <v>435</v>
      </c>
      <c r="D281" s="4" t="s">
        <v>28</v>
      </c>
      <c r="E281" s="4" t="s">
        <v>436</v>
      </c>
      <c r="F281" s="4" t="s">
        <v>24</v>
      </c>
      <c r="G281" s="4" t="s">
        <v>24</v>
      </c>
      <c r="H281" s="4">
        <f t="shared" si="20"/>
        <v>1000</v>
      </c>
      <c r="I281" s="10">
        <v>1.6</v>
      </c>
      <c r="J281" s="58">
        <f t="shared" si="21"/>
        <v>1600</v>
      </c>
      <c r="K281" s="4">
        <v>23</v>
      </c>
      <c r="L281" s="58">
        <f t="shared" si="22"/>
        <v>1968</v>
      </c>
      <c r="M281" s="58">
        <f t="shared" si="23"/>
        <v>374.77</v>
      </c>
      <c r="N281" s="7" t="s">
        <v>58</v>
      </c>
      <c r="O281" s="4"/>
      <c r="P281" s="4">
        <v>1000</v>
      </c>
      <c r="Q281" s="4"/>
      <c r="R281" s="68">
        <v>0</v>
      </c>
      <c r="S281" s="68">
        <v>1200</v>
      </c>
      <c r="T281" s="68"/>
    </row>
    <row r="282" spans="1:20" ht="90" x14ac:dyDescent="0.25">
      <c r="A282" s="4">
        <v>40</v>
      </c>
      <c r="B282" s="3" t="s">
        <v>217</v>
      </c>
      <c r="C282" s="9" t="s">
        <v>437</v>
      </c>
      <c r="D282" s="3" t="s">
        <v>28</v>
      </c>
      <c r="E282" s="3" t="s">
        <v>438</v>
      </c>
      <c r="F282" s="3" t="s">
        <v>24</v>
      </c>
      <c r="G282" s="3" t="s">
        <v>24</v>
      </c>
      <c r="H282" s="4">
        <f t="shared" si="20"/>
        <v>1000</v>
      </c>
      <c r="I282" s="10">
        <v>2.4</v>
      </c>
      <c r="J282" s="58">
        <f t="shared" si="21"/>
        <v>2400</v>
      </c>
      <c r="K282" s="3">
        <v>23</v>
      </c>
      <c r="L282" s="58">
        <f t="shared" si="22"/>
        <v>2952</v>
      </c>
      <c r="M282" s="58">
        <f t="shared" si="23"/>
        <v>562.15</v>
      </c>
      <c r="N282" s="15" t="s">
        <v>58</v>
      </c>
      <c r="O282" s="3"/>
      <c r="P282" s="3">
        <v>1000</v>
      </c>
      <c r="Q282" s="3"/>
      <c r="R282" s="68">
        <v>0</v>
      </c>
      <c r="S282" s="68">
        <v>1700</v>
      </c>
      <c r="T282" s="68">
        <v>1000</v>
      </c>
    </row>
    <row r="283" spans="1:20" ht="90" x14ac:dyDescent="0.25">
      <c r="A283" s="4">
        <v>41</v>
      </c>
      <c r="B283" s="3" t="s">
        <v>217</v>
      </c>
      <c r="C283" s="9" t="s">
        <v>439</v>
      </c>
      <c r="D283" s="3" t="s">
        <v>28</v>
      </c>
      <c r="E283" s="3" t="s">
        <v>440</v>
      </c>
      <c r="F283" s="3" t="s">
        <v>24</v>
      </c>
      <c r="G283" s="3" t="s">
        <v>24</v>
      </c>
      <c r="H283" s="4">
        <f t="shared" si="20"/>
        <v>500</v>
      </c>
      <c r="I283" s="10">
        <v>1.85</v>
      </c>
      <c r="J283" s="58">
        <f t="shared" si="21"/>
        <v>925</v>
      </c>
      <c r="K283" s="3">
        <v>23</v>
      </c>
      <c r="L283" s="58">
        <f t="shared" si="22"/>
        <v>1137.75</v>
      </c>
      <c r="M283" s="58">
        <f t="shared" si="23"/>
        <v>216.66</v>
      </c>
      <c r="N283" s="15" t="s">
        <v>58</v>
      </c>
      <c r="O283" s="3"/>
      <c r="P283" s="3">
        <v>500</v>
      </c>
      <c r="Q283" s="3"/>
      <c r="R283" s="68">
        <v>0</v>
      </c>
      <c r="S283" s="68">
        <v>900</v>
      </c>
      <c r="T283" s="68">
        <v>1000</v>
      </c>
    </row>
    <row r="284" spans="1:20" ht="90" x14ac:dyDescent="0.25">
      <c r="A284" s="4">
        <v>42</v>
      </c>
      <c r="B284" s="3" t="s">
        <v>217</v>
      </c>
      <c r="C284" s="9" t="s">
        <v>441</v>
      </c>
      <c r="D284" s="3" t="s">
        <v>28</v>
      </c>
      <c r="E284" s="3" t="s">
        <v>442</v>
      </c>
      <c r="F284" s="3" t="s">
        <v>24</v>
      </c>
      <c r="G284" s="3" t="s">
        <v>24</v>
      </c>
      <c r="H284" s="4">
        <f t="shared" si="20"/>
        <v>1000</v>
      </c>
      <c r="I284" s="10">
        <v>1.95</v>
      </c>
      <c r="J284" s="58">
        <f t="shared" si="21"/>
        <v>1950</v>
      </c>
      <c r="K284" s="3">
        <v>23</v>
      </c>
      <c r="L284" s="58">
        <f t="shared" si="22"/>
        <v>2398.5</v>
      </c>
      <c r="M284" s="58">
        <f t="shared" si="23"/>
        <v>456.75</v>
      </c>
      <c r="N284" s="15" t="s">
        <v>58</v>
      </c>
      <c r="O284" s="3"/>
      <c r="P284" s="3">
        <v>1000</v>
      </c>
      <c r="Q284" s="3"/>
      <c r="R284" s="68">
        <v>0</v>
      </c>
      <c r="S284" s="68">
        <v>1000</v>
      </c>
      <c r="T284" s="68">
        <v>500</v>
      </c>
    </row>
    <row r="285" spans="1:20" ht="45" x14ac:dyDescent="0.25">
      <c r="A285" s="183">
        <v>43</v>
      </c>
      <c r="B285" s="183" t="s">
        <v>1331</v>
      </c>
      <c r="C285" s="188" t="s">
        <v>1332</v>
      </c>
      <c r="D285" s="183" t="s">
        <v>28</v>
      </c>
      <c r="E285" s="183" t="s">
        <v>1333</v>
      </c>
      <c r="F285" s="4" t="s">
        <v>24</v>
      </c>
      <c r="G285" s="4" t="s">
        <v>24</v>
      </c>
      <c r="H285" s="183">
        <f t="shared" si="20"/>
        <v>20</v>
      </c>
      <c r="I285" s="186">
        <v>8</v>
      </c>
      <c r="J285" s="186">
        <f t="shared" si="21"/>
        <v>160</v>
      </c>
      <c r="K285" s="183">
        <v>23</v>
      </c>
      <c r="L285" s="186">
        <f t="shared" si="22"/>
        <v>196.8</v>
      </c>
      <c r="M285" s="186">
        <f t="shared" si="23"/>
        <v>37.479999999999997</v>
      </c>
      <c r="N285" s="187" t="s">
        <v>58</v>
      </c>
      <c r="O285" s="4"/>
      <c r="P285" s="4">
        <v>20</v>
      </c>
      <c r="Q285" s="4"/>
      <c r="R285" s="183">
        <v>0</v>
      </c>
      <c r="S285" s="183">
        <v>0</v>
      </c>
      <c r="T285" s="183"/>
    </row>
    <row r="286" spans="1:20" ht="45" x14ac:dyDescent="0.25">
      <c r="A286" s="183">
        <v>44</v>
      </c>
      <c r="B286" s="183" t="s">
        <v>1331</v>
      </c>
      <c r="C286" s="184" t="s">
        <v>1334</v>
      </c>
      <c r="D286" s="183" t="s">
        <v>28</v>
      </c>
      <c r="E286" s="183" t="s">
        <v>1335</v>
      </c>
      <c r="F286" s="4" t="s">
        <v>24</v>
      </c>
      <c r="G286" s="4" t="s">
        <v>24</v>
      </c>
      <c r="H286" s="183">
        <f t="shared" si="20"/>
        <v>30</v>
      </c>
      <c r="I286" s="186">
        <v>7</v>
      </c>
      <c r="J286" s="186">
        <f t="shared" si="21"/>
        <v>210</v>
      </c>
      <c r="K286" s="183">
        <v>23</v>
      </c>
      <c r="L286" s="186">
        <f t="shared" si="22"/>
        <v>258.3</v>
      </c>
      <c r="M286" s="186">
        <f t="shared" si="23"/>
        <v>49.19</v>
      </c>
      <c r="N286" s="187" t="s">
        <v>58</v>
      </c>
      <c r="O286" s="4"/>
      <c r="P286" s="4">
        <v>30</v>
      </c>
      <c r="Q286" s="4"/>
      <c r="R286" s="183">
        <v>0</v>
      </c>
      <c r="S286" s="183">
        <v>0</v>
      </c>
      <c r="T286" s="183"/>
    </row>
    <row r="287" spans="1:20" ht="60" x14ac:dyDescent="0.25">
      <c r="A287" s="3">
        <v>45</v>
      </c>
      <c r="B287" s="3" t="s">
        <v>443</v>
      </c>
      <c r="C287" s="14" t="s">
        <v>444</v>
      </c>
      <c r="D287" s="3" t="s">
        <v>113</v>
      </c>
      <c r="E287" s="3"/>
      <c r="F287" s="3" t="s">
        <v>24</v>
      </c>
      <c r="G287" s="3" t="s">
        <v>24</v>
      </c>
      <c r="H287" s="3">
        <f t="shared" si="20"/>
        <v>230</v>
      </c>
      <c r="I287" s="6">
        <v>3.1</v>
      </c>
      <c r="J287" s="6">
        <f t="shared" si="21"/>
        <v>713</v>
      </c>
      <c r="K287" s="3">
        <v>23</v>
      </c>
      <c r="L287" s="6">
        <f t="shared" si="22"/>
        <v>876.99</v>
      </c>
      <c r="M287" s="6">
        <f t="shared" si="23"/>
        <v>167.01</v>
      </c>
      <c r="N287" s="15" t="s">
        <v>58</v>
      </c>
      <c r="O287" s="3">
        <v>230</v>
      </c>
      <c r="P287" s="3"/>
      <c r="Q287" s="3"/>
      <c r="R287" s="68">
        <v>230</v>
      </c>
      <c r="S287" s="68">
        <v>0</v>
      </c>
      <c r="T287" s="68"/>
    </row>
    <row r="288" spans="1:20" ht="45" x14ac:dyDescent="0.25">
      <c r="A288" s="3">
        <v>46</v>
      </c>
      <c r="B288" s="3" t="s">
        <v>388</v>
      </c>
      <c r="C288" s="22" t="s">
        <v>445</v>
      </c>
      <c r="D288" s="3" t="s">
        <v>22</v>
      </c>
      <c r="E288" s="3" t="s">
        <v>446</v>
      </c>
      <c r="F288" s="3" t="s">
        <v>24</v>
      </c>
      <c r="G288" s="3" t="s">
        <v>24</v>
      </c>
      <c r="H288" s="3">
        <f t="shared" si="20"/>
        <v>51</v>
      </c>
      <c r="I288" s="6">
        <v>12.5</v>
      </c>
      <c r="J288" s="6">
        <f t="shared" si="21"/>
        <v>637.5</v>
      </c>
      <c r="K288" s="3"/>
      <c r="L288" s="6">
        <f t="shared" si="22"/>
        <v>784.13</v>
      </c>
      <c r="M288" s="6">
        <f t="shared" si="23"/>
        <v>149.32</v>
      </c>
      <c r="N288" s="15" t="s">
        <v>58</v>
      </c>
      <c r="O288" s="3">
        <v>51</v>
      </c>
      <c r="P288" s="3"/>
      <c r="Q288" s="3"/>
      <c r="R288" s="68">
        <v>60</v>
      </c>
      <c r="S288" s="68">
        <v>0</v>
      </c>
      <c r="T288" s="68"/>
    </row>
    <row r="289" spans="1:20" ht="45" x14ac:dyDescent="0.25">
      <c r="A289" s="183">
        <v>47</v>
      </c>
      <c r="B289" s="183" t="s">
        <v>46</v>
      </c>
      <c r="C289" s="184" t="s">
        <v>1336</v>
      </c>
      <c r="D289" s="183" t="s">
        <v>22</v>
      </c>
      <c r="E289" s="183" t="s">
        <v>1337</v>
      </c>
      <c r="F289" s="3" t="s">
        <v>24</v>
      </c>
      <c r="G289" s="3" t="s">
        <v>24</v>
      </c>
      <c r="H289" s="183">
        <f t="shared" si="20"/>
        <v>15</v>
      </c>
      <c r="I289" s="186">
        <v>15.5</v>
      </c>
      <c r="J289" s="186">
        <f t="shared" si="21"/>
        <v>232.5</v>
      </c>
      <c r="K289" s="183">
        <v>23</v>
      </c>
      <c r="L289" s="186">
        <f t="shared" si="22"/>
        <v>285.98</v>
      </c>
      <c r="M289" s="186">
        <f t="shared" si="23"/>
        <v>54.46</v>
      </c>
      <c r="N289" s="187" t="s">
        <v>58</v>
      </c>
      <c r="O289" s="3"/>
      <c r="P289" s="3">
        <v>15</v>
      </c>
      <c r="Q289" s="3"/>
      <c r="R289" s="183">
        <v>0</v>
      </c>
      <c r="S289" s="183">
        <v>0</v>
      </c>
      <c r="T289" s="183"/>
    </row>
    <row r="290" spans="1:20" ht="45" x14ac:dyDescent="0.25">
      <c r="A290" s="183">
        <v>48</v>
      </c>
      <c r="B290" s="183" t="s">
        <v>46</v>
      </c>
      <c r="C290" s="184" t="s">
        <v>1338</v>
      </c>
      <c r="D290" s="183" t="s">
        <v>22</v>
      </c>
      <c r="E290" s="183" t="s">
        <v>1339</v>
      </c>
      <c r="F290" s="3" t="s">
        <v>24</v>
      </c>
      <c r="G290" s="3" t="s">
        <v>24</v>
      </c>
      <c r="H290" s="183">
        <f t="shared" si="20"/>
        <v>15</v>
      </c>
      <c r="I290" s="186">
        <v>19.2</v>
      </c>
      <c r="J290" s="186">
        <f t="shared" si="21"/>
        <v>288</v>
      </c>
      <c r="K290" s="183">
        <v>23</v>
      </c>
      <c r="L290" s="186">
        <f t="shared" si="22"/>
        <v>354.24</v>
      </c>
      <c r="M290" s="186">
        <f t="shared" si="23"/>
        <v>67.459999999999994</v>
      </c>
      <c r="N290" s="187" t="s">
        <v>58</v>
      </c>
      <c r="O290" s="3"/>
      <c r="P290" s="3">
        <v>15</v>
      </c>
      <c r="Q290" s="3"/>
      <c r="R290" s="183">
        <v>0</v>
      </c>
      <c r="S290" s="183">
        <v>0</v>
      </c>
      <c r="T290" s="183"/>
    </row>
    <row r="291" spans="1:20" ht="105" x14ac:dyDescent="0.25">
      <c r="A291" s="8">
        <v>49</v>
      </c>
      <c r="B291" s="8" t="s">
        <v>90</v>
      </c>
      <c r="C291" s="16" t="s">
        <v>447</v>
      </c>
      <c r="D291" s="8" t="s">
        <v>28</v>
      </c>
      <c r="E291" s="8"/>
      <c r="F291" s="8" t="s">
        <v>24</v>
      </c>
      <c r="G291" s="8" t="s">
        <v>24</v>
      </c>
      <c r="H291" s="8">
        <f t="shared" si="20"/>
        <v>110</v>
      </c>
      <c r="I291" s="12">
        <v>8</v>
      </c>
      <c r="J291" s="17">
        <f t="shared" si="21"/>
        <v>880</v>
      </c>
      <c r="K291" s="8">
        <v>23</v>
      </c>
      <c r="L291" s="17">
        <f t="shared" si="22"/>
        <v>1082.4000000000001</v>
      </c>
      <c r="M291" s="17">
        <f t="shared" si="23"/>
        <v>206.12</v>
      </c>
      <c r="N291" s="13" t="s">
        <v>58</v>
      </c>
      <c r="O291" s="8"/>
      <c r="P291" s="8">
        <v>80</v>
      </c>
      <c r="Q291" s="8">
        <v>30</v>
      </c>
      <c r="R291" s="68">
        <v>15</v>
      </c>
      <c r="S291" s="68">
        <v>40</v>
      </c>
      <c r="T291" s="68">
        <v>50</v>
      </c>
    </row>
    <row r="292" spans="1:20" ht="60" x14ac:dyDescent="0.25">
      <c r="A292" s="4">
        <v>50</v>
      </c>
      <c r="B292" s="3" t="s">
        <v>258</v>
      </c>
      <c r="C292" s="14" t="s">
        <v>448</v>
      </c>
      <c r="D292" s="3" t="s">
        <v>28</v>
      </c>
      <c r="E292" s="3" t="s">
        <v>449</v>
      </c>
      <c r="F292" s="3" t="s">
        <v>24</v>
      </c>
      <c r="G292" s="3" t="s">
        <v>24</v>
      </c>
      <c r="H292" s="4">
        <f t="shared" si="20"/>
        <v>60</v>
      </c>
      <c r="I292" s="10">
        <v>9.5</v>
      </c>
      <c r="J292" s="58">
        <f t="shared" si="21"/>
        <v>570</v>
      </c>
      <c r="K292" s="3">
        <v>23</v>
      </c>
      <c r="L292" s="58">
        <f t="shared" si="22"/>
        <v>701.1</v>
      </c>
      <c r="M292" s="58">
        <f t="shared" si="23"/>
        <v>133.51</v>
      </c>
      <c r="N292" s="15" t="s">
        <v>58</v>
      </c>
      <c r="O292" s="3"/>
      <c r="P292" s="3">
        <v>30</v>
      </c>
      <c r="Q292" s="3">
        <v>30</v>
      </c>
      <c r="R292" s="68">
        <v>10</v>
      </c>
      <c r="S292" s="68">
        <v>70</v>
      </c>
      <c r="T292" s="68">
        <v>50</v>
      </c>
    </row>
    <row r="293" spans="1:20" ht="75" x14ac:dyDescent="0.25">
      <c r="A293" s="4">
        <v>51</v>
      </c>
      <c r="B293" s="4" t="s">
        <v>90</v>
      </c>
      <c r="C293" s="9" t="s">
        <v>450</v>
      </c>
      <c r="D293" s="4" t="s">
        <v>28</v>
      </c>
      <c r="E293" s="4"/>
      <c r="F293" s="4" t="s">
        <v>24</v>
      </c>
      <c r="G293" s="4" t="s">
        <v>24</v>
      </c>
      <c r="H293" s="4">
        <f t="shared" si="20"/>
        <v>50</v>
      </c>
      <c r="I293" s="10">
        <v>8.6999999999999993</v>
      </c>
      <c r="J293" s="58">
        <f t="shared" si="21"/>
        <v>435</v>
      </c>
      <c r="K293" s="4">
        <v>23</v>
      </c>
      <c r="L293" s="58">
        <f t="shared" si="22"/>
        <v>535.04999999999995</v>
      </c>
      <c r="M293" s="58">
        <f t="shared" si="23"/>
        <v>101.89</v>
      </c>
      <c r="N293" s="7" t="s">
        <v>58</v>
      </c>
      <c r="O293" s="4"/>
      <c r="P293" s="4">
        <v>30</v>
      </c>
      <c r="Q293" s="4">
        <v>20</v>
      </c>
      <c r="R293" s="68">
        <v>6</v>
      </c>
      <c r="S293" s="68">
        <v>50</v>
      </c>
      <c r="T293" s="68">
        <v>10</v>
      </c>
    </row>
    <row r="294" spans="1:20" ht="105" x14ac:dyDescent="0.25">
      <c r="A294" s="4">
        <v>52</v>
      </c>
      <c r="B294" s="3" t="s">
        <v>90</v>
      </c>
      <c r="C294" s="14" t="s">
        <v>451</v>
      </c>
      <c r="D294" s="3" t="s">
        <v>28</v>
      </c>
      <c r="E294" s="3"/>
      <c r="F294" s="3" t="s">
        <v>24</v>
      </c>
      <c r="G294" s="3" t="s">
        <v>24</v>
      </c>
      <c r="H294" s="4">
        <f t="shared" si="20"/>
        <v>50</v>
      </c>
      <c r="I294" s="10">
        <v>9.6</v>
      </c>
      <c r="J294" s="58">
        <f t="shared" si="21"/>
        <v>480</v>
      </c>
      <c r="K294" s="3">
        <v>23</v>
      </c>
      <c r="L294" s="58">
        <f t="shared" si="22"/>
        <v>590.4</v>
      </c>
      <c r="M294" s="58">
        <f t="shared" si="23"/>
        <v>112.43</v>
      </c>
      <c r="N294" s="15" t="s">
        <v>58</v>
      </c>
      <c r="O294" s="3"/>
      <c r="P294" s="3">
        <v>30</v>
      </c>
      <c r="Q294" s="3">
        <v>20</v>
      </c>
      <c r="R294" s="68">
        <v>2</v>
      </c>
      <c r="S294" s="68">
        <v>15</v>
      </c>
      <c r="T294" s="68"/>
    </row>
    <row r="295" spans="1:20" ht="75" x14ac:dyDescent="0.25">
      <c r="A295" s="4">
        <v>53</v>
      </c>
      <c r="B295" s="4" t="s">
        <v>90</v>
      </c>
      <c r="C295" s="9" t="s">
        <v>452</v>
      </c>
      <c r="D295" s="4" t="s">
        <v>28</v>
      </c>
      <c r="E295" s="4" t="s">
        <v>453</v>
      </c>
      <c r="F295" s="4" t="s">
        <v>24</v>
      </c>
      <c r="G295" s="4" t="s">
        <v>24</v>
      </c>
      <c r="H295" s="4">
        <f t="shared" si="20"/>
        <v>200</v>
      </c>
      <c r="I295" s="10">
        <v>5.2</v>
      </c>
      <c r="J295" s="58">
        <f t="shared" si="21"/>
        <v>1040</v>
      </c>
      <c r="K295" s="4">
        <v>23</v>
      </c>
      <c r="L295" s="58">
        <f t="shared" si="22"/>
        <v>1279.2</v>
      </c>
      <c r="M295" s="58">
        <f t="shared" si="23"/>
        <v>243.6</v>
      </c>
      <c r="N295" s="7" t="s">
        <v>58</v>
      </c>
      <c r="O295" s="4"/>
      <c r="P295" s="4">
        <v>200</v>
      </c>
      <c r="Q295" s="4"/>
      <c r="R295" s="68">
        <v>11</v>
      </c>
      <c r="S295" s="68">
        <v>150</v>
      </c>
      <c r="T295" s="68">
        <v>50</v>
      </c>
    </row>
    <row r="296" spans="1:20" ht="75" x14ac:dyDescent="0.25">
      <c r="A296" s="4">
        <v>54</v>
      </c>
      <c r="B296" s="4" t="s">
        <v>90</v>
      </c>
      <c r="C296" s="9" t="s">
        <v>454</v>
      </c>
      <c r="D296" s="4" t="s">
        <v>28</v>
      </c>
      <c r="E296" s="4" t="s">
        <v>455</v>
      </c>
      <c r="F296" s="4" t="s">
        <v>24</v>
      </c>
      <c r="G296" s="4" t="s">
        <v>24</v>
      </c>
      <c r="H296" s="4">
        <f t="shared" si="20"/>
        <v>105</v>
      </c>
      <c r="I296" s="10">
        <v>7</v>
      </c>
      <c r="J296" s="58">
        <f t="shared" si="21"/>
        <v>735</v>
      </c>
      <c r="K296" s="4">
        <v>23</v>
      </c>
      <c r="L296" s="58">
        <f t="shared" si="22"/>
        <v>904.05</v>
      </c>
      <c r="M296" s="58">
        <f t="shared" si="23"/>
        <v>172.16</v>
      </c>
      <c r="N296" s="7" t="s">
        <v>58</v>
      </c>
      <c r="O296" s="4"/>
      <c r="P296" s="4">
        <v>100</v>
      </c>
      <c r="Q296" s="4">
        <v>5</v>
      </c>
      <c r="R296" s="68">
        <v>11</v>
      </c>
      <c r="S296" s="68">
        <v>140</v>
      </c>
      <c r="T296" s="68">
        <v>50</v>
      </c>
    </row>
    <row r="297" spans="1:20" ht="75" x14ac:dyDescent="0.25">
      <c r="A297" s="4">
        <v>55</v>
      </c>
      <c r="B297" s="4" t="s">
        <v>90</v>
      </c>
      <c r="C297" s="9" t="s">
        <v>456</v>
      </c>
      <c r="D297" s="4" t="s">
        <v>28</v>
      </c>
      <c r="E297" s="4" t="s">
        <v>457</v>
      </c>
      <c r="F297" s="4" t="s">
        <v>24</v>
      </c>
      <c r="G297" s="4" t="s">
        <v>24</v>
      </c>
      <c r="H297" s="4">
        <f t="shared" si="20"/>
        <v>200</v>
      </c>
      <c r="I297" s="10">
        <v>10.5</v>
      </c>
      <c r="J297" s="58">
        <f t="shared" si="21"/>
        <v>2100</v>
      </c>
      <c r="K297" s="4">
        <v>23</v>
      </c>
      <c r="L297" s="58">
        <f t="shared" si="22"/>
        <v>2583</v>
      </c>
      <c r="M297" s="58">
        <f t="shared" si="23"/>
        <v>491.88</v>
      </c>
      <c r="N297" s="7" t="s">
        <v>58</v>
      </c>
      <c r="O297" s="4"/>
      <c r="P297" s="4">
        <v>200</v>
      </c>
      <c r="Q297" s="4"/>
      <c r="R297" s="68">
        <v>7</v>
      </c>
      <c r="S297" s="68">
        <v>240</v>
      </c>
      <c r="T297" s="68">
        <v>50</v>
      </c>
    </row>
    <row r="298" spans="1:20" ht="75" x14ac:dyDescent="0.25">
      <c r="A298" s="4">
        <v>56</v>
      </c>
      <c r="B298" s="4" t="s">
        <v>258</v>
      </c>
      <c r="C298" s="9" t="s">
        <v>458</v>
      </c>
      <c r="D298" s="4" t="s">
        <v>28</v>
      </c>
      <c r="E298" s="4" t="s">
        <v>459</v>
      </c>
      <c r="F298" s="4" t="s">
        <v>24</v>
      </c>
      <c r="G298" s="4" t="s">
        <v>24</v>
      </c>
      <c r="H298" s="4">
        <f t="shared" si="20"/>
        <v>130</v>
      </c>
      <c r="I298" s="10">
        <v>11.5</v>
      </c>
      <c r="J298" s="58">
        <f t="shared" si="21"/>
        <v>1495</v>
      </c>
      <c r="K298" s="4">
        <v>23</v>
      </c>
      <c r="L298" s="58">
        <f t="shared" si="22"/>
        <v>1838.85</v>
      </c>
      <c r="M298" s="58">
        <f t="shared" si="23"/>
        <v>350.17</v>
      </c>
      <c r="N298" s="7" t="s">
        <v>58</v>
      </c>
      <c r="O298" s="4"/>
      <c r="P298" s="4">
        <v>100</v>
      </c>
      <c r="Q298" s="3">
        <v>30</v>
      </c>
      <c r="R298" s="68">
        <v>15</v>
      </c>
      <c r="S298" s="68">
        <v>200</v>
      </c>
      <c r="T298" s="68">
        <v>50</v>
      </c>
    </row>
    <row r="299" spans="1:20" ht="75" x14ac:dyDescent="0.25">
      <c r="A299" s="4">
        <v>57</v>
      </c>
      <c r="B299" s="4" t="s">
        <v>90</v>
      </c>
      <c r="C299" s="9" t="s">
        <v>460</v>
      </c>
      <c r="D299" s="4" t="s">
        <v>28</v>
      </c>
      <c r="E299" s="4" t="s">
        <v>461</v>
      </c>
      <c r="F299" s="4" t="s">
        <v>24</v>
      </c>
      <c r="G299" s="4" t="s">
        <v>24</v>
      </c>
      <c r="H299" s="4">
        <f t="shared" si="20"/>
        <v>200</v>
      </c>
      <c r="I299" s="10">
        <v>12.5</v>
      </c>
      <c r="J299" s="58">
        <f t="shared" si="21"/>
        <v>2500</v>
      </c>
      <c r="K299" s="4">
        <v>23</v>
      </c>
      <c r="L299" s="58">
        <f t="shared" si="22"/>
        <v>3075</v>
      </c>
      <c r="M299" s="58">
        <f t="shared" si="23"/>
        <v>585.58000000000004</v>
      </c>
      <c r="N299" s="7" t="s">
        <v>58</v>
      </c>
      <c r="O299" s="4"/>
      <c r="P299" s="4">
        <v>200</v>
      </c>
      <c r="Q299" s="4"/>
      <c r="R299" s="68">
        <v>15</v>
      </c>
      <c r="S299" s="68">
        <v>200</v>
      </c>
      <c r="T299" s="68">
        <v>50</v>
      </c>
    </row>
    <row r="300" spans="1:20" ht="75" x14ac:dyDescent="0.25">
      <c r="A300" s="4">
        <v>58</v>
      </c>
      <c r="B300" s="4" t="s">
        <v>90</v>
      </c>
      <c r="C300" s="9" t="s">
        <v>462</v>
      </c>
      <c r="D300" s="4" t="s">
        <v>28</v>
      </c>
      <c r="E300" s="4" t="s">
        <v>463</v>
      </c>
      <c r="F300" s="4" t="s">
        <v>24</v>
      </c>
      <c r="G300" s="4" t="s">
        <v>24</v>
      </c>
      <c r="H300" s="4">
        <f t="shared" si="20"/>
        <v>200</v>
      </c>
      <c r="I300" s="10">
        <v>13.5</v>
      </c>
      <c r="J300" s="58">
        <f t="shared" si="21"/>
        <v>2700</v>
      </c>
      <c r="K300" s="4">
        <v>23</v>
      </c>
      <c r="L300" s="58">
        <f t="shared" si="22"/>
        <v>3321</v>
      </c>
      <c r="M300" s="58">
        <f t="shared" si="23"/>
        <v>632.41999999999996</v>
      </c>
      <c r="N300" s="7" t="s">
        <v>58</v>
      </c>
      <c r="O300" s="4"/>
      <c r="P300" s="4">
        <v>200</v>
      </c>
      <c r="Q300" s="4"/>
      <c r="R300" s="68">
        <v>9</v>
      </c>
      <c r="S300" s="68">
        <v>200</v>
      </c>
      <c r="T300" s="68"/>
    </row>
    <row r="301" spans="1:20" ht="45" x14ac:dyDescent="0.25">
      <c r="A301" s="4">
        <v>59</v>
      </c>
      <c r="B301" s="3" t="s">
        <v>258</v>
      </c>
      <c r="C301" s="14" t="s">
        <v>464</v>
      </c>
      <c r="D301" s="3" t="s">
        <v>28</v>
      </c>
      <c r="E301" s="3" t="s">
        <v>465</v>
      </c>
      <c r="F301" s="3" t="s">
        <v>24</v>
      </c>
      <c r="G301" s="3" t="s">
        <v>24</v>
      </c>
      <c r="H301" s="4">
        <f t="shared" si="20"/>
        <v>150</v>
      </c>
      <c r="I301" s="10">
        <v>2.8</v>
      </c>
      <c r="J301" s="58">
        <f t="shared" si="21"/>
        <v>420</v>
      </c>
      <c r="K301" s="3">
        <v>23</v>
      </c>
      <c r="L301" s="58">
        <f t="shared" si="22"/>
        <v>516.6</v>
      </c>
      <c r="M301" s="58">
        <f t="shared" si="23"/>
        <v>98.38</v>
      </c>
      <c r="N301" s="15" t="s">
        <v>58</v>
      </c>
      <c r="O301" s="3">
        <v>100</v>
      </c>
      <c r="P301" s="3">
        <v>50</v>
      </c>
      <c r="Q301" s="3"/>
      <c r="R301" s="68">
        <v>300</v>
      </c>
      <c r="S301" s="68">
        <v>150</v>
      </c>
      <c r="T301" s="68"/>
    </row>
    <row r="302" spans="1:20" ht="45" x14ac:dyDescent="0.25">
      <c r="A302" s="4">
        <v>60</v>
      </c>
      <c r="B302" s="3" t="s">
        <v>258</v>
      </c>
      <c r="C302" s="14" t="s">
        <v>466</v>
      </c>
      <c r="D302" s="3" t="s">
        <v>28</v>
      </c>
      <c r="E302" s="3" t="s">
        <v>467</v>
      </c>
      <c r="F302" s="3" t="s">
        <v>24</v>
      </c>
      <c r="G302" s="3" t="s">
        <v>24</v>
      </c>
      <c r="H302" s="4">
        <f t="shared" si="20"/>
        <v>350</v>
      </c>
      <c r="I302" s="6">
        <v>3.14</v>
      </c>
      <c r="J302" s="58">
        <f t="shared" si="21"/>
        <v>1099</v>
      </c>
      <c r="K302" s="3">
        <v>23</v>
      </c>
      <c r="L302" s="58">
        <f t="shared" si="22"/>
        <v>1351.77</v>
      </c>
      <c r="M302" s="58">
        <f t="shared" si="23"/>
        <v>257.42</v>
      </c>
      <c r="N302" s="15" t="s">
        <v>58</v>
      </c>
      <c r="O302" s="3">
        <v>100</v>
      </c>
      <c r="P302" s="3">
        <v>50</v>
      </c>
      <c r="Q302" s="3">
        <v>200</v>
      </c>
      <c r="R302" s="68">
        <v>510</v>
      </c>
      <c r="S302" s="68">
        <v>150</v>
      </c>
      <c r="T302" s="68">
        <v>150</v>
      </c>
    </row>
    <row r="303" spans="1:20" ht="45" x14ac:dyDescent="0.25">
      <c r="A303" s="4">
        <v>61</v>
      </c>
      <c r="B303" s="3" t="s">
        <v>258</v>
      </c>
      <c r="C303" s="14" t="s">
        <v>468</v>
      </c>
      <c r="D303" s="3" t="s">
        <v>28</v>
      </c>
      <c r="E303" s="3" t="s">
        <v>467</v>
      </c>
      <c r="F303" s="3" t="s">
        <v>24</v>
      </c>
      <c r="G303" s="3" t="s">
        <v>24</v>
      </c>
      <c r="H303" s="4">
        <f t="shared" si="20"/>
        <v>150</v>
      </c>
      <c r="I303" s="10">
        <v>3.6</v>
      </c>
      <c r="J303" s="58">
        <f t="shared" si="21"/>
        <v>540</v>
      </c>
      <c r="K303" s="3">
        <v>23</v>
      </c>
      <c r="L303" s="58">
        <f t="shared" si="22"/>
        <v>664.2</v>
      </c>
      <c r="M303" s="58">
        <f t="shared" si="23"/>
        <v>126.48</v>
      </c>
      <c r="N303" s="15" t="s">
        <v>58</v>
      </c>
      <c r="O303" s="3">
        <v>100</v>
      </c>
      <c r="P303" s="3">
        <v>50</v>
      </c>
      <c r="Q303" s="3"/>
      <c r="R303" s="68">
        <v>300</v>
      </c>
      <c r="S303" s="68">
        <v>50</v>
      </c>
      <c r="T303" s="68"/>
    </row>
    <row r="304" spans="1:20" ht="75" x14ac:dyDescent="0.25">
      <c r="A304" s="4">
        <v>62</v>
      </c>
      <c r="B304" s="4" t="s">
        <v>217</v>
      </c>
      <c r="C304" s="9" t="s">
        <v>469</v>
      </c>
      <c r="D304" s="4" t="s">
        <v>28</v>
      </c>
      <c r="E304" s="4" t="s">
        <v>470</v>
      </c>
      <c r="F304" s="4" t="s">
        <v>24</v>
      </c>
      <c r="G304" s="4" t="s">
        <v>24</v>
      </c>
      <c r="H304" s="4">
        <f t="shared" si="20"/>
        <v>1000</v>
      </c>
      <c r="I304" s="6">
        <v>0.16</v>
      </c>
      <c r="J304" s="58">
        <f t="shared" si="21"/>
        <v>160</v>
      </c>
      <c r="K304" s="4">
        <v>23</v>
      </c>
      <c r="L304" s="58">
        <f t="shared" si="22"/>
        <v>196.8</v>
      </c>
      <c r="M304" s="58">
        <f t="shared" si="23"/>
        <v>37.479999999999997</v>
      </c>
      <c r="N304" s="7" t="s">
        <v>58</v>
      </c>
      <c r="O304" s="4"/>
      <c r="P304" s="4">
        <v>1000</v>
      </c>
      <c r="Q304" s="4"/>
      <c r="R304" s="68">
        <v>0</v>
      </c>
      <c r="S304" s="68">
        <v>0</v>
      </c>
      <c r="T304" s="68">
        <v>1000</v>
      </c>
    </row>
    <row r="305" spans="1:20" ht="75" x14ac:dyDescent="0.25">
      <c r="A305" s="4">
        <v>63</v>
      </c>
      <c r="B305" s="4" t="s">
        <v>217</v>
      </c>
      <c r="C305" s="9" t="s">
        <v>471</v>
      </c>
      <c r="D305" s="4" t="s">
        <v>28</v>
      </c>
      <c r="E305" s="4" t="s">
        <v>472</v>
      </c>
      <c r="F305" s="4" t="s">
        <v>24</v>
      </c>
      <c r="G305" s="4" t="s">
        <v>24</v>
      </c>
      <c r="H305" s="4">
        <f t="shared" si="20"/>
        <v>1000</v>
      </c>
      <c r="I305" s="6">
        <v>0.5</v>
      </c>
      <c r="J305" s="58">
        <f t="shared" si="21"/>
        <v>500</v>
      </c>
      <c r="K305" s="4">
        <v>23</v>
      </c>
      <c r="L305" s="58">
        <f t="shared" si="22"/>
        <v>615</v>
      </c>
      <c r="M305" s="58">
        <f t="shared" si="23"/>
        <v>117.12</v>
      </c>
      <c r="N305" s="7" t="s">
        <v>58</v>
      </c>
      <c r="O305" s="4"/>
      <c r="P305" s="4">
        <v>1000</v>
      </c>
      <c r="Q305" s="4"/>
      <c r="R305" s="68">
        <v>0</v>
      </c>
      <c r="S305" s="68">
        <v>0</v>
      </c>
      <c r="T305" s="68">
        <v>1000</v>
      </c>
    </row>
    <row r="306" spans="1:20" ht="75" x14ac:dyDescent="0.25">
      <c r="A306" s="4">
        <v>64</v>
      </c>
      <c r="B306" s="4" t="s">
        <v>217</v>
      </c>
      <c r="C306" s="9" t="s">
        <v>473</v>
      </c>
      <c r="D306" s="4" t="s">
        <v>28</v>
      </c>
      <c r="E306" s="4" t="s">
        <v>474</v>
      </c>
      <c r="F306" s="4" t="s">
        <v>24</v>
      </c>
      <c r="G306" s="4" t="s">
        <v>24</v>
      </c>
      <c r="H306" s="4">
        <f t="shared" si="20"/>
        <v>1000</v>
      </c>
      <c r="I306" s="10">
        <v>0.9</v>
      </c>
      <c r="J306" s="58">
        <f t="shared" si="21"/>
        <v>900</v>
      </c>
      <c r="K306" s="4">
        <v>23</v>
      </c>
      <c r="L306" s="58">
        <f t="shared" si="22"/>
        <v>1107</v>
      </c>
      <c r="M306" s="58">
        <f t="shared" si="23"/>
        <v>210.81</v>
      </c>
      <c r="N306" s="7" t="s">
        <v>58</v>
      </c>
      <c r="O306" s="4"/>
      <c r="P306" s="4">
        <v>1000</v>
      </c>
      <c r="Q306" s="4"/>
      <c r="R306" s="68">
        <v>150</v>
      </c>
      <c r="S306" s="68">
        <v>100</v>
      </c>
      <c r="T306" s="68">
        <v>1000</v>
      </c>
    </row>
    <row r="307" spans="1:20" ht="75" x14ac:dyDescent="0.25">
      <c r="A307" s="4">
        <v>65</v>
      </c>
      <c r="B307" s="4" t="s">
        <v>217</v>
      </c>
      <c r="C307" s="9" t="s">
        <v>475</v>
      </c>
      <c r="D307" s="4" t="s">
        <v>28</v>
      </c>
      <c r="E307" s="4" t="s">
        <v>476</v>
      </c>
      <c r="F307" s="4" t="s">
        <v>24</v>
      </c>
      <c r="G307" s="4" t="s">
        <v>24</v>
      </c>
      <c r="H307" s="4">
        <f t="shared" si="20"/>
        <v>1000</v>
      </c>
      <c r="I307" s="10">
        <v>1</v>
      </c>
      <c r="J307" s="58">
        <f t="shared" si="21"/>
        <v>1000</v>
      </c>
      <c r="K307" s="4">
        <v>23</v>
      </c>
      <c r="L307" s="58">
        <f t="shared" si="22"/>
        <v>1230</v>
      </c>
      <c r="M307" s="58">
        <f t="shared" si="23"/>
        <v>234.23</v>
      </c>
      <c r="N307" s="7" t="s">
        <v>58</v>
      </c>
      <c r="O307" s="4"/>
      <c r="P307" s="4">
        <v>1000</v>
      </c>
      <c r="Q307" s="4"/>
      <c r="R307" s="68">
        <v>150</v>
      </c>
      <c r="S307" s="68">
        <v>500</v>
      </c>
      <c r="T307" s="68">
        <v>200</v>
      </c>
    </row>
    <row r="308" spans="1:20" ht="75" x14ac:dyDescent="0.25">
      <c r="A308" s="8">
        <v>66</v>
      </c>
      <c r="B308" s="8" t="s">
        <v>217</v>
      </c>
      <c r="C308" s="16" t="s">
        <v>477</v>
      </c>
      <c r="D308" s="8" t="s">
        <v>28</v>
      </c>
      <c r="E308" s="8" t="s">
        <v>478</v>
      </c>
      <c r="F308" s="8" t="s">
        <v>24</v>
      </c>
      <c r="G308" s="8" t="s">
        <v>24</v>
      </c>
      <c r="H308" s="8">
        <f t="shared" ref="H308" si="24">O308+P308+Q308</f>
        <v>500</v>
      </c>
      <c r="I308" s="12">
        <v>0.8</v>
      </c>
      <c r="J308" s="75">
        <f t="shared" ref="J308:J328" si="25">H308*I308</f>
        <v>400</v>
      </c>
      <c r="K308" s="8">
        <v>23</v>
      </c>
      <c r="L308" s="17">
        <f t="shared" ref="L308:L328" si="26">J308*1.23</f>
        <v>492</v>
      </c>
      <c r="M308" s="17">
        <f t="shared" ref="M308:M328" si="27">J308/4.2693</f>
        <v>93.69</v>
      </c>
      <c r="N308" s="13" t="s">
        <v>58</v>
      </c>
      <c r="O308" s="8"/>
      <c r="P308" s="8">
        <v>500</v>
      </c>
      <c r="Q308" s="8"/>
      <c r="R308" s="68">
        <v>180</v>
      </c>
      <c r="S308" s="68">
        <v>500</v>
      </c>
      <c r="T308" s="68">
        <v>300</v>
      </c>
    </row>
    <row r="309" spans="1:20" ht="75" x14ac:dyDescent="0.25">
      <c r="A309" s="30"/>
      <c r="B309" s="30" t="s">
        <v>90</v>
      </c>
      <c r="C309" s="59" t="s">
        <v>479</v>
      </c>
      <c r="D309" s="30" t="s">
        <v>88</v>
      </c>
      <c r="E309" s="30" t="s">
        <v>480</v>
      </c>
      <c r="F309" s="30"/>
      <c r="G309" s="30"/>
      <c r="H309" s="29">
        <v>20</v>
      </c>
      <c r="I309" s="39">
        <v>10</v>
      </c>
      <c r="J309" s="33">
        <f t="shared" si="25"/>
        <v>200</v>
      </c>
      <c r="K309" s="29">
        <v>23</v>
      </c>
      <c r="L309" s="33">
        <f t="shared" si="26"/>
        <v>246</v>
      </c>
      <c r="M309" s="33">
        <f t="shared" si="27"/>
        <v>46.85</v>
      </c>
      <c r="N309" s="70" t="s">
        <v>29</v>
      </c>
      <c r="O309" s="30"/>
      <c r="P309" s="30"/>
      <c r="Q309" s="30"/>
      <c r="R309" s="60">
        <v>20</v>
      </c>
      <c r="S309" s="68"/>
      <c r="T309" s="68"/>
    </row>
    <row r="310" spans="1:20" ht="45" x14ac:dyDescent="0.25">
      <c r="A310" s="30"/>
      <c r="B310" s="30" t="s">
        <v>388</v>
      </c>
      <c r="C310" s="76" t="s">
        <v>481</v>
      </c>
      <c r="D310" s="30" t="s">
        <v>28</v>
      </c>
      <c r="E310" s="30" t="s">
        <v>482</v>
      </c>
      <c r="F310" s="30"/>
      <c r="G310" s="30"/>
      <c r="H310" s="70">
        <v>5</v>
      </c>
      <c r="I310" s="39">
        <v>22</v>
      </c>
      <c r="J310" s="33">
        <f t="shared" si="25"/>
        <v>110</v>
      </c>
      <c r="K310" s="29">
        <v>23</v>
      </c>
      <c r="L310" s="33">
        <f t="shared" si="26"/>
        <v>135.30000000000001</v>
      </c>
      <c r="M310" s="33">
        <f t="shared" si="27"/>
        <v>25.77</v>
      </c>
      <c r="N310" s="70" t="s">
        <v>29</v>
      </c>
      <c r="O310" s="30"/>
      <c r="P310" s="30"/>
      <c r="Q310" s="30"/>
      <c r="R310" s="77">
        <v>5</v>
      </c>
      <c r="S310" s="68"/>
      <c r="T310" s="68"/>
    </row>
    <row r="311" spans="1:20" ht="45" x14ac:dyDescent="0.25">
      <c r="A311" s="30"/>
      <c r="B311" s="36" t="s">
        <v>403</v>
      </c>
      <c r="C311" s="59" t="s">
        <v>483</v>
      </c>
      <c r="D311" s="30" t="s">
        <v>113</v>
      </c>
      <c r="E311" s="30" t="s">
        <v>484</v>
      </c>
      <c r="F311" s="30"/>
      <c r="G311" s="30"/>
      <c r="H311" s="70">
        <v>75</v>
      </c>
      <c r="I311" s="39">
        <v>175</v>
      </c>
      <c r="J311" s="33">
        <f t="shared" si="25"/>
        <v>13125</v>
      </c>
      <c r="K311" s="29">
        <v>23</v>
      </c>
      <c r="L311" s="33">
        <f t="shared" si="26"/>
        <v>16143.75</v>
      </c>
      <c r="M311" s="33">
        <f t="shared" si="27"/>
        <v>3074.27</v>
      </c>
      <c r="N311" s="70" t="s">
        <v>29</v>
      </c>
      <c r="O311" s="30"/>
      <c r="P311" s="30"/>
      <c r="Q311" s="30"/>
      <c r="R311" s="77">
        <v>75</v>
      </c>
      <c r="S311" s="68"/>
      <c r="T311" s="68"/>
    </row>
    <row r="312" spans="1:20" ht="60" x14ac:dyDescent="0.25">
      <c r="A312" s="30"/>
      <c r="B312" s="36" t="s">
        <v>388</v>
      </c>
      <c r="C312" s="59" t="s">
        <v>485</v>
      </c>
      <c r="D312" s="30" t="s">
        <v>22</v>
      </c>
      <c r="E312" s="30" t="s">
        <v>486</v>
      </c>
      <c r="F312" s="30"/>
      <c r="G312" s="30"/>
      <c r="H312" s="70">
        <v>60</v>
      </c>
      <c r="I312" s="39">
        <v>18</v>
      </c>
      <c r="J312" s="33">
        <f t="shared" si="25"/>
        <v>1080</v>
      </c>
      <c r="K312" s="29">
        <v>23</v>
      </c>
      <c r="L312" s="33">
        <f t="shared" si="26"/>
        <v>1328.4</v>
      </c>
      <c r="M312" s="33">
        <f t="shared" si="27"/>
        <v>252.97</v>
      </c>
      <c r="N312" s="70" t="s">
        <v>29</v>
      </c>
      <c r="O312" s="30"/>
      <c r="P312" s="30"/>
      <c r="Q312" s="30"/>
      <c r="R312" s="77">
        <v>60</v>
      </c>
      <c r="S312" s="68"/>
      <c r="T312" s="68"/>
    </row>
    <row r="313" spans="1:20" ht="30" x14ac:dyDescent="0.25">
      <c r="A313" s="30">
        <v>67</v>
      </c>
      <c r="B313" s="36" t="s">
        <v>385</v>
      </c>
      <c r="C313" s="61" t="s">
        <v>487</v>
      </c>
      <c r="D313" s="36" t="s">
        <v>28</v>
      </c>
      <c r="E313" s="40" t="s">
        <v>488</v>
      </c>
      <c r="F313" s="78"/>
      <c r="G313" s="78" t="s">
        <v>24</v>
      </c>
      <c r="H313" s="30">
        <f t="shared" ref="H313:H328" si="28">O313+P313+Q313</f>
        <v>0</v>
      </c>
      <c r="I313" s="63"/>
      <c r="J313" s="64">
        <f t="shared" si="25"/>
        <v>0</v>
      </c>
      <c r="K313" s="65">
        <v>23</v>
      </c>
      <c r="L313" s="64">
        <f t="shared" si="26"/>
        <v>0</v>
      </c>
      <c r="M313" s="64">
        <f t="shared" si="27"/>
        <v>0</v>
      </c>
      <c r="N313" s="34" t="s">
        <v>195</v>
      </c>
      <c r="O313" s="4"/>
      <c r="P313" s="4"/>
      <c r="Q313" s="4"/>
      <c r="R313" s="68"/>
      <c r="S313" s="77">
        <v>0</v>
      </c>
      <c r="T313" s="68"/>
    </row>
    <row r="314" spans="1:20" ht="30" x14ac:dyDescent="0.25">
      <c r="A314" s="30">
        <v>68</v>
      </c>
      <c r="B314" s="36" t="s">
        <v>388</v>
      </c>
      <c r="C314" s="61" t="s">
        <v>489</v>
      </c>
      <c r="D314" s="79" t="s">
        <v>113</v>
      </c>
      <c r="E314" s="36" t="s">
        <v>490</v>
      </c>
      <c r="F314" s="80"/>
      <c r="G314" s="80" t="s">
        <v>24</v>
      </c>
      <c r="H314" s="30">
        <f t="shared" si="28"/>
        <v>0</v>
      </c>
      <c r="I314" s="63"/>
      <c r="J314" s="64">
        <f t="shared" si="25"/>
        <v>0</v>
      </c>
      <c r="K314" s="65">
        <v>23</v>
      </c>
      <c r="L314" s="64">
        <f t="shared" si="26"/>
        <v>0</v>
      </c>
      <c r="M314" s="64">
        <f t="shared" si="27"/>
        <v>0</v>
      </c>
      <c r="N314" s="34" t="s">
        <v>195</v>
      </c>
      <c r="O314" s="4"/>
      <c r="P314" s="4"/>
      <c r="Q314" s="4"/>
      <c r="R314" s="68"/>
      <c r="S314" s="77">
        <v>0</v>
      </c>
      <c r="T314" s="68"/>
    </row>
    <row r="315" spans="1:20" ht="90" x14ac:dyDescent="0.25">
      <c r="A315" s="30">
        <v>69</v>
      </c>
      <c r="B315" s="36" t="s">
        <v>403</v>
      </c>
      <c r="C315" s="61" t="s">
        <v>491</v>
      </c>
      <c r="D315" s="36" t="s">
        <v>113</v>
      </c>
      <c r="E315" s="40" t="s">
        <v>484</v>
      </c>
      <c r="F315" s="78"/>
      <c r="G315" s="78" t="s">
        <v>24</v>
      </c>
      <c r="H315" s="30">
        <f t="shared" si="28"/>
        <v>0</v>
      </c>
      <c r="I315" s="63"/>
      <c r="J315" s="64">
        <f t="shared" si="25"/>
        <v>0</v>
      </c>
      <c r="K315" s="65">
        <v>23</v>
      </c>
      <c r="L315" s="64">
        <f t="shared" si="26"/>
        <v>0</v>
      </c>
      <c r="M315" s="64">
        <f t="shared" si="27"/>
        <v>0</v>
      </c>
      <c r="N315" s="34" t="s">
        <v>195</v>
      </c>
      <c r="O315" s="4"/>
      <c r="P315" s="4"/>
      <c r="Q315" s="4"/>
      <c r="R315" s="68"/>
      <c r="S315" s="77">
        <v>300</v>
      </c>
      <c r="T315" s="68"/>
    </row>
    <row r="316" spans="1:20" ht="30" x14ac:dyDescent="0.25">
      <c r="A316" s="30">
        <v>70</v>
      </c>
      <c r="B316" s="36" t="s">
        <v>385</v>
      </c>
      <c r="C316" s="61" t="s">
        <v>492</v>
      </c>
      <c r="D316" s="36" t="s">
        <v>113</v>
      </c>
      <c r="E316" s="36" t="s">
        <v>493</v>
      </c>
      <c r="F316" s="80"/>
      <c r="G316" s="80"/>
      <c r="H316" s="30">
        <f t="shared" si="28"/>
        <v>0</v>
      </c>
      <c r="I316" s="63"/>
      <c r="J316" s="64">
        <f t="shared" si="25"/>
        <v>0</v>
      </c>
      <c r="K316" s="65">
        <v>23</v>
      </c>
      <c r="L316" s="64">
        <f t="shared" si="26"/>
        <v>0</v>
      </c>
      <c r="M316" s="64">
        <f t="shared" si="27"/>
        <v>0</v>
      </c>
      <c r="N316" s="34" t="s">
        <v>195</v>
      </c>
      <c r="O316" s="4"/>
      <c r="P316" s="4"/>
      <c r="Q316" s="4"/>
      <c r="R316" s="68"/>
      <c r="S316" s="77">
        <v>15</v>
      </c>
      <c r="T316" s="68"/>
    </row>
    <row r="317" spans="1:20" ht="30" x14ac:dyDescent="0.25">
      <c r="A317" s="30">
        <v>71</v>
      </c>
      <c r="B317" s="36" t="s">
        <v>90</v>
      </c>
      <c r="C317" s="61" t="s">
        <v>494</v>
      </c>
      <c r="D317" s="36" t="s">
        <v>113</v>
      </c>
      <c r="E317" s="36" t="s">
        <v>495</v>
      </c>
      <c r="F317" s="80" t="s">
        <v>24</v>
      </c>
      <c r="G317" s="80" t="s">
        <v>24</v>
      </c>
      <c r="H317" s="30">
        <f t="shared" si="28"/>
        <v>0</v>
      </c>
      <c r="I317" s="63"/>
      <c r="J317" s="64">
        <f t="shared" si="25"/>
        <v>0</v>
      </c>
      <c r="K317" s="65">
        <v>23</v>
      </c>
      <c r="L317" s="64">
        <f t="shared" si="26"/>
        <v>0</v>
      </c>
      <c r="M317" s="64">
        <f t="shared" si="27"/>
        <v>0</v>
      </c>
      <c r="N317" s="34" t="s">
        <v>195</v>
      </c>
      <c r="O317" s="4"/>
      <c r="P317" s="4"/>
      <c r="Q317" s="4"/>
      <c r="R317" s="68"/>
      <c r="S317" s="77">
        <v>5</v>
      </c>
      <c r="T317" s="68"/>
    </row>
    <row r="318" spans="1:20" ht="30" x14ac:dyDescent="0.25">
      <c r="A318" s="30">
        <v>72</v>
      </c>
      <c r="B318" s="36" t="s">
        <v>90</v>
      </c>
      <c r="C318" s="61" t="s">
        <v>496</v>
      </c>
      <c r="D318" s="36" t="s">
        <v>28</v>
      </c>
      <c r="E318" s="36" t="s">
        <v>497</v>
      </c>
      <c r="F318" s="80"/>
      <c r="G318" s="80"/>
      <c r="H318" s="30">
        <f t="shared" si="28"/>
        <v>0</v>
      </c>
      <c r="I318" s="63"/>
      <c r="J318" s="64">
        <f t="shared" si="25"/>
        <v>0</v>
      </c>
      <c r="K318" s="65">
        <v>23</v>
      </c>
      <c r="L318" s="64">
        <f t="shared" si="26"/>
        <v>0</v>
      </c>
      <c r="M318" s="64">
        <f t="shared" si="27"/>
        <v>0</v>
      </c>
      <c r="N318" s="34" t="s">
        <v>195</v>
      </c>
      <c r="O318" s="4"/>
      <c r="P318" s="4"/>
      <c r="Q318" s="4"/>
      <c r="R318" s="68"/>
      <c r="S318" s="77">
        <v>3000</v>
      </c>
      <c r="T318" s="68"/>
    </row>
    <row r="319" spans="1:20" ht="30" x14ac:dyDescent="0.25">
      <c r="A319" s="30">
        <v>73</v>
      </c>
      <c r="B319" s="36" t="s">
        <v>90</v>
      </c>
      <c r="C319" s="61" t="s">
        <v>499</v>
      </c>
      <c r="D319" s="36" t="s">
        <v>28</v>
      </c>
      <c r="E319" s="36" t="s">
        <v>500</v>
      </c>
      <c r="F319" s="80"/>
      <c r="G319" s="80"/>
      <c r="H319" s="30">
        <f t="shared" si="28"/>
        <v>0</v>
      </c>
      <c r="I319" s="63"/>
      <c r="J319" s="64">
        <f t="shared" si="25"/>
        <v>0</v>
      </c>
      <c r="K319" s="65">
        <v>23</v>
      </c>
      <c r="L319" s="64">
        <f t="shared" si="26"/>
        <v>0</v>
      </c>
      <c r="M319" s="64">
        <f t="shared" si="27"/>
        <v>0</v>
      </c>
      <c r="N319" s="34" t="s">
        <v>195</v>
      </c>
      <c r="O319" s="4"/>
      <c r="P319" s="4"/>
      <c r="Q319" s="4"/>
      <c r="R319" s="68"/>
      <c r="S319" s="77">
        <v>500</v>
      </c>
      <c r="T319" s="68"/>
    </row>
    <row r="320" spans="1:20" ht="30" x14ac:dyDescent="0.25">
      <c r="A320" s="30">
        <v>74</v>
      </c>
      <c r="B320" s="36" t="s">
        <v>90</v>
      </c>
      <c r="C320" s="61" t="s">
        <v>502</v>
      </c>
      <c r="D320" s="36" t="s">
        <v>28</v>
      </c>
      <c r="E320" s="36" t="s">
        <v>503</v>
      </c>
      <c r="F320" s="80"/>
      <c r="G320" s="80"/>
      <c r="H320" s="30">
        <f t="shared" si="28"/>
        <v>0</v>
      </c>
      <c r="I320" s="63"/>
      <c r="J320" s="64">
        <f t="shared" si="25"/>
        <v>0</v>
      </c>
      <c r="K320" s="65">
        <v>23</v>
      </c>
      <c r="L320" s="64">
        <f t="shared" si="26"/>
        <v>0</v>
      </c>
      <c r="M320" s="64">
        <f t="shared" si="27"/>
        <v>0</v>
      </c>
      <c r="N320" s="34" t="s">
        <v>195</v>
      </c>
      <c r="O320" s="4"/>
      <c r="P320" s="4"/>
      <c r="Q320" s="4"/>
      <c r="R320" s="68"/>
      <c r="S320" s="77">
        <v>1000</v>
      </c>
      <c r="T320" s="68"/>
    </row>
    <row r="321" spans="1:20" ht="90" x14ac:dyDescent="0.25">
      <c r="A321" s="30">
        <v>75</v>
      </c>
      <c r="B321" s="36" t="s">
        <v>217</v>
      </c>
      <c r="C321" s="61" t="s">
        <v>505</v>
      </c>
      <c r="D321" s="36" t="s">
        <v>28</v>
      </c>
      <c r="E321" s="36" t="s">
        <v>506</v>
      </c>
      <c r="F321" s="80" t="s">
        <v>24</v>
      </c>
      <c r="G321" s="80" t="s">
        <v>24</v>
      </c>
      <c r="H321" s="30">
        <f t="shared" si="28"/>
        <v>0</v>
      </c>
      <c r="I321" s="63"/>
      <c r="J321" s="64">
        <f t="shared" si="25"/>
        <v>0</v>
      </c>
      <c r="K321" s="65">
        <v>23</v>
      </c>
      <c r="L321" s="64">
        <f t="shared" si="26"/>
        <v>0</v>
      </c>
      <c r="M321" s="64">
        <f t="shared" si="27"/>
        <v>0</v>
      </c>
      <c r="N321" s="34" t="s">
        <v>195</v>
      </c>
      <c r="O321" s="4"/>
      <c r="P321" s="4"/>
      <c r="Q321" s="4"/>
      <c r="R321" s="68"/>
      <c r="S321" s="77">
        <v>250</v>
      </c>
      <c r="T321" s="68"/>
    </row>
    <row r="322" spans="1:20" ht="60" x14ac:dyDescent="0.25">
      <c r="A322" s="30">
        <v>76</v>
      </c>
      <c r="B322" s="36" t="s">
        <v>217</v>
      </c>
      <c r="C322" s="61" t="s">
        <v>507</v>
      </c>
      <c r="D322" s="36" t="s">
        <v>28</v>
      </c>
      <c r="E322" s="36" t="s">
        <v>508</v>
      </c>
      <c r="F322" s="80" t="s">
        <v>24</v>
      </c>
      <c r="G322" s="80" t="s">
        <v>24</v>
      </c>
      <c r="H322" s="30">
        <f t="shared" si="28"/>
        <v>0</v>
      </c>
      <c r="I322" s="63"/>
      <c r="J322" s="64">
        <f t="shared" si="25"/>
        <v>0</v>
      </c>
      <c r="K322" s="65">
        <v>23</v>
      </c>
      <c r="L322" s="64">
        <f t="shared" si="26"/>
        <v>0</v>
      </c>
      <c r="M322" s="64">
        <f t="shared" si="27"/>
        <v>0</v>
      </c>
      <c r="N322" s="34" t="s">
        <v>195</v>
      </c>
      <c r="O322" s="4"/>
      <c r="P322" s="4"/>
      <c r="Q322" s="4"/>
      <c r="R322" s="68"/>
      <c r="S322" s="77">
        <v>200</v>
      </c>
      <c r="T322" s="68"/>
    </row>
    <row r="323" spans="1:20" ht="30" x14ac:dyDescent="0.25">
      <c r="A323" s="30">
        <v>77</v>
      </c>
      <c r="B323" s="36" t="s">
        <v>217</v>
      </c>
      <c r="C323" s="61" t="s">
        <v>509</v>
      </c>
      <c r="D323" s="36" t="s">
        <v>28</v>
      </c>
      <c r="E323" s="36" t="s">
        <v>510</v>
      </c>
      <c r="F323" s="80" t="s">
        <v>24</v>
      </c>
      <c r="G323" s="80" t="s">
        <v>24</v>
      </c>
      <c r="H323" s="30">
        <f t="shared" si="28"/>
        <v>0</v>
      </c>
      <c r="I323" s="63"/>
      <c r="J323" s="64">
        <f t="shared" si="25"/>
        <v>0</v>
      </c>
      <c r="K323" s="65">
        <v>23</v>
      </c>
      <c r="L323" s="64">
        <f t="shared" si="26"/>
        <v>0</v>
      </c>
      <c r="M323" s="64">
        <f t="shared" si="27"/>
        <v>0</v>
      </c>
      <c r="N323" s="34" t="s">
        <v>195</v>
      </c>
      <c r="O323" s="4"/>
      <c r="P323" s="4"/>
      <c r="Q323" s="4"/>
      <c r="R323" s="68"/>
      <c r="S323" s="77">
        <v>100</v>
      </c>
      <c r="T323" s="68"/>
    </row>
    <row r="324" spans="1:20" ht="30" x14ac:dyDescent="0.25">
      <c r="A324" s="30">
        <v>78</v>
      </c>
      <c r="B324" s="36" t="s">
        <v>217</v>
      </c>
      <c r="C324" s="61" t="s">
        <v>511</v>
      </c>
      <c r="D324" s="36" t="s">
        <v>28</v>
      </c>
      <c r="E324" s="36" t="s">
        <v>512</v>
      </c>
      <c r="F324" s="80" t="s">
        <v>24</v>
      </c>
      <c r="G324" s="80" t="s">
        <v>24</v>
      </c>
      <c r="H324" s="30">
        <f t="shared" si="28"/>
        <v>0</v>
      </c>
      <c r="I324" s="63"/>
      <c r="J324" s="64">
        <f t="shared" si="25"/>
        <v>0</v>
      </c>
      <c r="K324" s="65">
        <v>23</v>
      </c>
      <c r="L324" s="64">
        <f t="shared" si="26"/>
        <v>0</v>
      </c>
      <c r="M324" s="64">
        <f t="shared" si="27"/>
        <v>0</v>
      </c>
      <c r="N324" s="34" t="s">
        <v>195</v>
      </c>
      <c r="O324" s="4"/>
      <c r="P324" s="4"/>
      <c r="Q324" s="4"/>
      <c r="R324" s="68"/>
      <c r="S324" s="77">
        <v>50</v>
      </c>
      <c r="T324" s="68"/>
    </row>
    <row r="325" spans="1:20" ht="30" x14ac:dyDescent="0.25">
      <c r="A325" s="30">
        <v>79</v>
      </c>
      <c r="B325" s="36" t="s">
        <v>443</v>
      </c>
      <c r="C325" s="61" t="s">
        <v>513</v>
      </c>
      <c r="D325" s="36" t="s">
        <v>113</v>
      </c>
      <c r="E325" s="36" t="s">
        <v>514</v>
      </c>
      <c r="F325" s="80"/>
      <c r="G325" s="80" t="s">
        <v>24</v>
      </c>
      <c r="H325" s="30">
        <f t="shared" si="28"/>
        <v>0</v>
      </c>
      <c r="I325" s="63"/>
      <c r="J325" s="64">
        <f t="shared" si="25"/>
        <v>0</v>
      </c>
      <c r="K325" s="65">
        <v>23</v>
      </c>
      <c r="L325" s="64">
        <f t="shared" si="26"/>
        <v>0</v>
      </c>
      <c r="M325" s="64">
        <f t="shared" si="27"/>
        <v>0</v>
      </c>
      <c r="N325" s="34" t="s">
        <v>195</v>
      </c>
      <c r="O325" s="4"/>
      <c r="P325" s="4"/>
      <c r="Q325" s="4"/>
      <c r="R325" s="68"/>
      <c r="S325" s="77">
        <v>5</v>
      </c>
      <c r="T325" s="68"/>
    </row>
    <row r="326" spans="1:20" ht="75" x14ac:dyDescent="0.25">
      <c r="A326" s="30">
        <v>80</v>
      </c>
      <c r="B326" s="36" t="s">
        <v>258</v>
      </c>
      <c r="C326" s="61" t="s">
        <v>515</v>
      </c>
      <c r="D326" s="36" t="s">
        <v>28</v>
      </c>
      <c r="E326" s="36" t="s">
        <v>516</v>
      </c>
      <c r="F326" s="80" t="s">
        <v>24</v>
      </c>
      <c r="G326" s="80" t="s">
        <v>24</v>
      </c>
      <c r="H326" s="30">
        <f t="shared" si="28"/>
        <v>0</v>
      </c>
      <c r="I326" s="63"/>
      <c r="J326" s="64">
        <f t="shared" si="25"/>
        <v>0</v>
      </c>
      <c r="K326" s="65">
        <v>23</v>
      </c>
      <c r="L326" s="64">
        <f t="shared" si="26"/>
        <v>0</v>
      </c>
      <c r="M326" s="64">
        <f t="shared" si="27"/>
        <v>0</v>
      </c>
      <c r="N326" s="34" t="s">
        <v>195</v>
      </c>
      <c r="O326" s="4"/>
      <c r="P326" s="4"/>
      <c r="Q326" s="4"/>
      <c r="R326" s="68"/>
      <c r="S326" s="60">
        <v>24</v>
      </c>
      <c r="T326" s="68"/>
    </row>
    <row r="327" spans="1:20" ht="75" x14ac:dyDescent="0.25">
      <c r="A327" s="30">
        <v>81</v>
      </c>
      <c r="B327" s="36" t="s">
        <v>90</v>
      </c>
      <c r="C327" s="61" t="s">
        <v>517</v>
      </c>
      <c r="D327" s="36" t="s">
        <v>28</v>
      </c>
      <c r="E327" s="36" t="s">
        <v>518</v>
      </c>
      <c r="F327" s="80"/>
      <c r="G327" s="80" t="s">
        <v>24</v>
      </c>
      <c r="H327" s="30">
        <f t="shared" si="28"/>
        <v>0</v>
      </c>
      <c r="I327" s="63"/>
      <c r="J327" s="64">
        <f t="shared" si="25"/>
        <v>0</v>
      </c>
      <c r="K327" s="65">
        <v>23</v>
      </c>
      <c r="L327" s="64">
        <f t="shared" si="26"/>
        <v>0</v>
      </c>
      <c r="M327" s="64">
        <f t="shared" si="27"/>
        <v>0</v>
      </c>
      <c r="N327" s="34" t="s">
        <v>195</v>
      </c>
      <c r="O327" s="4"/>
      <c r="P327" s="4"/>
      <c r="Q327" s="4"/>
      <c r="R327" s="68"/>
      <c r="S327" s="77">
        <v>50</v>
      </c>
      <c r="T327" s="68"/>
    </row>
    <row r="328" spans="1:20" ht="90" x14ac:dyDescent="0.25">
      <c r="A328" s="30">
        <v>82</v>
      </c>
      <c r="B328" s="36" t="s">
        <v>90</v>
      </c>
      <c r="C328" s="61" t="s">
        <v>520</v>
      </c>
      <c r="D328" s="36" t="s">
        <v>28</v>
      </c>
      <c r="E328" s="36" t="s">
        <v>521</v>
      </c>
      <c r="F328" s="80"/>
      <c r="G328" s="80" t="s">
        <v>24</v>
      </c>
      <c r="H328" s="30">
        <f t="shared" si="28"/>
        <v>0</v>
      </c>
      <c r="I328" s="63"/>
      <c r="J328" s="64">
        <f t="shared" si="25"/>
        <v>0</v>
      </c>
      <c r="K328" s="65">
        <v>23</v>
      </c>
      <c r="L328" s="64">
        <f t="shared" si="26"/>
        <v>0</v>
      </c>
      <c r="M328" s="64">
        <f t="shared" si="27"/>
        <v>0</v>
      </c>
      <c r="N328" s="34" t="s">
        <v>195</v>
      </c>
      <c r="O328" s="4"/>
      <c r="P328" s="4"/>
      <c r="Q328" s="4"/>
      <c r="R328" s="68"/>
      <c r="S328" s="77">
        <v>50</v>
      </c>
      <c r="T328" s="68"/>
    </row>
    <row r="332" spans="1:20" x14ac:dyDescent="0.25">
      <c r="A332" s="249" t="s">
        <v>0</v>
      </c>
      <c r="B332" s="249" t="s">
        <v>1</v>
      </c>
      <c r="C332" s="249" t="s">
        <v>2</v>
      </c>
      <c r="D332" s="249" t="s">
        <v>3</v>
      </c>
      <c r="E332" s="249" t="s">
        <v>4</v>
      </c>
      <c r="F332" s="249" t="s">
        <v>5</v>
      </c>
      <c r="G332" s="249" t="s">
        <v>6</v>
      </c>
      <c r="H332" s="249" t="s">
        <v>7</v>
      </c>
      <c r="I332" s="250" t="s">
        <v>8</v>
      </c>
      <c r="J332" s="250" t="s">
        <v>9</v>
      </c>
      <c r="K332" s="249" t="s">
        <v>10</v>
      </c>
      <c r="L332" s="251" t="s">
        <v>11</v>
      </c>
      <c r="M332" s="251" t="s">
        <v>12</v>
      </c>
      <c r="N332" s="249" t="s">
        <v>13</v>
      </c>
      <c r="O332" s="249" t="s">
        <v>14</v>
      </c>
      <c r="P332" s="249"/>
      <c r="Q332" s="249"/>
      <c r="R332" s="235" t="s">
        <v>15</v>
      </c>
      <c r="S332" s="236"/>
      <c r="T332" s="237"/>
    </row>
    <row r="333" spans="1:20" ht="30" x14ac:dyDescent="0.25">
      <c r="A333" s="249"/>
      <c r="B333" s="249"/>
      <c r="C333" s="249"/>
      <c r="D333" s="249"/>
      <c r="E333" s="249"/>
      <c r="F333" s="249"/>
      <c r="G333" s="249"/>
      <c r="H333" s="249"/>
      <c r="I333" s="250"/>
      <c r="J333" s="250"/>
      <c r="K333" s="249"/>
      <c r="L333" s="252"/>
      <c r="M333" s="252"/>
      <c r="N333" s="249"/>
      <c r="O333" s="67" t="s">
        <v>16</v>
      </c>
      <c r="P333" s="67" t="s">
        <v>17</v>
      </c>
      <c r="Q333" s="67" t="s">
        <v>18</v>
      </c>
      <c r="R333" s="72" t="s">
        <v>16</v>
      </c>
      <c r="S333" s="72" t="s">
        <v>17</v>
      </c>
      <c r="T333" s="72" t="s">
        <v>18</v>
      </c>
    </row>
    <row r="334" spans="1:20" ht="18.75" x14ac:dyDescent="0.25">
      <c r="A334" s="238" t="s">
        <v>522</v>
      </c>
      <c r="B334" s="239"/>
      <c r="C334" s="239"/>
      <c r="D334" s="239"/>
      <c r="E334" s="239"/>
      <c r="F334" s="239"/>
      <c r="G334" s="239"/>
      <c r="H334" s="239"/>
      <c r="I334" s="239"/>
      <c r="J334" s="239"/>
      <c r="K334" s="239"/>
      <c r="L334" s="239"/>
      <c r="M334" s="239"/>
      <c r="N334" s="239"/>
      <c r="O334" s="239"/>
      <c r="P334" s="239"/>
      <c r="Q334" s="239"/>
      <c r="R334" s="239"/>
      <c r="S334" s="239"/>
      <c r="T334" s="240"/>
    </row>
    <row r="335" spans="1:20" ht="45" x14ac:dyDescent="0.25">
      <c r="A335" s="8">
        <v>1</v>
      </c>
      <c r="B335" s="8" t="s">
        <v>523</v>
      </c>
      <c r="C335" s="16" t="s">
        <v>524</v>
      </c>
      <c r="D335" s="8" t="s">
        <v>28</v>
      </c>
      <c r="E335" s="8" t="s">
        <v>525</v>
      </c>
      <c r="F335" s="8" t="s">
        <v>24</v>
      </c>
      <c r="G335" s="8" t="s">
        <v>24</v>
      </c>
      <c r="H335" s="8">
        <f>O335+P335++Q335</f>
        <v>700</v>
      </c>
      <c r="I335" s="17">
        <v>0.2</v>
      </c>
      <c r="J335" s="17">
        <f>H335*I335</f>
        <v>140</v>
      </c>
      <c r="K335" s="8">
        <v>23</v>
      </c>
      <c r="L335" s="17">
        <f>J335*1.23</f>
        <v>172.2</v>
      </c>
      <c r="M335" s="17">
        <f>J335/4.2693</f>
        <v>32.79</v>
      </c>
      <c r="N335" s="13" t="s">
        <v>58</v>
      </c>
      <c r="O335" s="8"/>
      <c r="P335" s="8">
        <v>700</v>
      </c>
      <c r="Q335" s="8"/>
      <c r="R335" s="68">
        <v>1400</v>
      </c>
      <c r="S335" s="68">
        <v>900</v>
      </c>
      <c r="T335" s="68"/>
    </row>
    <row r="336" spans="1:20" ht="45" x14ac:dyDescent="0.25">
      <c r="A336" s="4">
        <v>2</v>
      </c>
      <c r="B336" s="4" t="s">
        <v>523</v>
      </c>
      <c r="C336" s="9" t="s">
        <v>526</v>
      </c>
      <c r="D336" s="4" t="s">
        <v>28</v>
      </c>
      <c r="E336" s="4" t="s">
        <v>527</v>
      </c>
      <c r="F336" s="4" t="s">
        <v>24</v>
      </c>
      <c r="G336" s="4" t="s">
        <v>24</v>
      </c>
      <c r="H336" s="4">
        <f t="shared" ref="H336:H403" si="29">O336+P336++Q336</f>
        <v>700</v>
      </c>
      <c r="I336" s="6">
        <v>0.16</v>
      </c>
      <c r="J336" s="58">
        <f t="shared" ref="J336:J403" si="30">H336*I336</f>
        <v>112</v>
      </c>
      <c r="K336" s="4">
        <v>23</v>
      </c>
      <c r="L336" s="58">
        <f t="shared" ref="L336:L403" si="31">J336*1.23</f>
        <v>137.76</v>
      </c>
      <c r="M336" s="58">
        <f t="shared" ref="M336:M403" si="32">J336/4.2693</f>
        <v>26.23</v>
      </c>
      <c r="N336" s="7" t="s">
        <v>58</v>
      </c>
      <c r="O336" s="4"/>
      <c r="P336" s="4">
        <v>700</v>
      </c>
      <c r="Q336" s="4"/>
      <c r="R336" s="68">
        <v>900</v>
      </c>
      <c r="S336" s="68">
        <v>900</v>
      </c>
      <c r="T336" s="68"/>
    </row>
    <row r="337" spans="1:20" ht="45" x14ac:dyDescent="0.25">
      <c r="A337" s="4">
        <v>3</v>
      </c>
      <c r="B337" s="4" t="s">
        <v>523</v>
      </c>
      <c r="C337" s="9" t="s">
        <v>528</v>
      </c>
      <c r="D337" s="4" t="s">
        <v>28</v>
      </c>
      <c r="E337" s="4" t="s">
        <v>529</v>
      </c>
      <c r="F337" s="4" t="s">
        <v>24</v>
      </c>
      <c r="G337" s="4" t="s">
        <v>24</v>
      </c>
      <c r="H337" s="4">
        <f t="shared" si="29"/>
        <v>3</v>
      </c>
      <c r="I337" s="10">
        <v>0.3</v>
      </c>
      <c r="J337" s="58">
        <f t="shared" si="30"/>
        <v>0.9</v>
      </c>
      <c r="K337" s="4">
        <v>23</v>
      </c>
      <c r="L337" s="58">
        <f t="shared" si="31"/>
        <v>1.1100000000000001</v>
      </c>
      <c r="M337" s="58">
        <f t="shared" si="32"/>
        <v>0.21</v>
      </c>
      <c r="N337" s="7" t="s">
        <v>58</v>
      </c>
      <c r="O337" s="4"/>
      <c r="P337" s="4">
        <v>3</v>
      </c>
      <c r="Q337" s="4"/>
      <c r="R337" s="68">
        <v>900</v>
      </c>
      <c r="S337" s="68">
        <v>1</v>
      </c>
      <c r="T337" s="68"/>
    </row>
    <row r="338" spans="1:20" ht="45" x14ac:dyDescent="0.25">
      <c r="A338" s="4">
        <v>4</v>
      </c>
      <c r="B338" s="4" t="s">
        <v>523</v>
      </c>
      <c r="C338" s="9" t="s">
        <v>530</v>
      </c>
      <c r="D338" s="4" t="s">
        <v>28</v>
      </c>
      <c r="E338" s="4" t="s">
        <v>531</v>
      </c>
      <c r="F338" s="4" t="s">
        <v>24</v>
      </c>
      <c r="G338" s="4" t="s">
        <v>24</v>
      </c>
      <c r="H338" s="4">
        <f t="shared" si="29"/>
        <v>500</v>
      </c>
      <c r="I338" s="10">
        <v>0.2</v>
      </c>
      <c r="J338" s="58">
        <f t="shared" si="30"/>
        <v>100</v>
      </c>
      <c r="K338" s="4">
        <v>23</v>
      </c>
      <c r="L338" s="58">
        <f t="shared" si="31"/>
        <v>123</v>
      </c>
      <c r="M338" s="58">
        <f t="shared" si="32"/>
        <v>23.42</v>
      </c>
      <c r="N338" s="7" t="s">
        <v>58</v>
      </c>
      <c r="O338" s="4"/>
      <c r="P338" s="4">
        <v>500</v>
      </c>
      <c r="Q338" s="4"/>
      <c r="R338" s="68">
        <v>1000</v>
      </c>
      <c r="S338" s="68">
        <v>100</v>
      </c>
      <c r="T338" s="68"/>
    </row>
    <row r="339" spans="1:20" ht="45" x14ac:dyDescent="0.25">
      <c r="A339" s="4">
        <v>5</v>
      </c>
      <c r="B339" s="4" t="s">
        <v>523</v>
      </c>
      <c r="C339" s="9" t="s">
        <v>532</v>
      </c>
      <c r="D339" s="4" t="s">
        <v>28</v>
      </c>
      <c r="E339" s="4" t="s">
        <v>529</v>
      </c>
      <c r="F339" s="4" t="s">
        <v>24</v>
      </c>
      <c r="G339" s="4" t="s">
        <v>24</v>
      </c>
      <c r="H339" s="4">
        <f t="shared" si="29"/>
        <v>500</v>
      </c>
      <c r="I339" s="10">
        <v>0.19</v>
      </c>
      <c r="J339" s="58">
        <f t="shared" si="30"/>
        <v>95</v>
      </c>
      <c r="K339" s="4">
        <v>23</v>
      </c>
      <c r="L339" s="58">
        <f t="shared" si="31"/>
        <v>116.85</v>
      </c>
      <c r="M339" s="58">
        <f t="shared" si="32"/>
        <v>22.25</v>
      </c>
      <c r="N339" s="7" t="s">
        <v>58</v>
      </c>
      <c r="O339" s="4"/>
      <c r="P339" s="4">
        <v>500</v>
      </c>
      <c r="Q339" s="4"/>
      <c r="R339" s="68">
        <v>800</v>
      </c>
      <c r="S339" s="68">
        <v>100</v>
      </c>
      <c r="T339" s="68">
        <v>2000</v>
      </c>
    </row>
    <row r="340" spans="1:20" ht="45" x14ac:dyDescent="0.25">
      <c r="A340" s="183">
        <v>6</v>
      </c>
      <c r="B340" s="183" t="s">
        <v>46</v>
      </c>
      <c r="C340" s="184" t="s">
        <v>1340</v>
      </c>
      <c r="D340" s="183" t="s">
        <v>113</v>
      </c>
      <c r="E340" s="183" t="s">
        <v>1341</v>
      </c>
      <c r="F340" s="3" t="s">
        <v>24</v>
      </c>
      <c r="G340" s="3" t="s">
        <v>24</v>
      </c>
      <c r="H340" s="183">
        <f t="shared" si="29"/>
        <v>100</v>
      </c>
      <c r="I340" s="186">
        <v>5.49</v>
      </c>
      <c r="J340" s="186">
        <f t="shared" si="30"/>
        <v>549</v>
      </c>
      <c r="K340" s="183">
        <v>23</v>
      </c>
      <c r="L340" s="186">
        <f t="shared" si="31"/>
        <v>675.27</v>
      </c>
      <c r="M340" s="186">
        <f t="shared" si="32"/>
        <v>128.59</v>
      </c>
      <c r="N340" s="187" t="s">
        <v>58</v>
      </c>
      <c r="O340" s="3"/>
      <c r="P340" s="3">
        <v>100</v>
      </c>
      <c r="Q340" s="3"/>
      <c r="R340" s="183">
        <v>0</v>
      </c>
      <c r="S340" s="183">
        <v>0</v>
      </c>
      <c r="T340" s="183"/>
    </row>
    <row r="341" spans="1:20" ht="45" x14ac:dyDescent="0.25">
      <c r="A341" s="183">
        <v>7</v>
      </c>
      <c r="B341" s="183" t="s">
        <v>46</v>
      </c>
      <c r="C341" s="184" t="s">
        <v>1342</v>
      </c>
      <c r="D341" s="183" t="s">
        <v>113</v>
      </c>
      <c r="E341" s="183" t="s">
        <v>1343</v>
      </c>
      <c r="F341" s="3" t="s">
        <v>24</v>
      </c>
      <c r="G341" s="3" t="s">
        <v>24</v>
      </c>
      <c r="H341" s="183">
        <f t="shared" si="29"/>
        <v>8</v>
      </c>
      <c r="I341" s="186">
        <v>2.85</v>
      </c>
      <c r="J341" s="186">
        <f t="shared" si="30"/>
        <v>22.8</v>
      </c>
      <c r="K341" s="183">
        <v>23</v>
      </c>
      <c r="L341" s="186">
        <f t="shared" si="31"/>
        <v>28.04</v>
      </c>
      <c r="M341" s="186">
        <f t="shared" si="32"/>
        <v>5.34</v>
      </c>
      <c r="N341" s="187" t="s">
        <v>58</v>
      </c>
      <c r="O341" s="3"/>
      <c r="P341" s="3">
        <v>3</v>
      </c>
      <c r="Q341" s="3">
        <v>5</v>
      </c>
      <c r="R341" s="183">
        <v>0</v>
      </c>
      <c r="S341" s="183">
        <v>0</v>
      </c>
      <c r="T341" s="183"/>
    </row>
    <row r="342" spans="1:20" ht="45" x14ac:dyDescent="0.25">
      <c r="A342" s="183">
        <v>8</v>
      </c>
      <c r="B342" s="183" t="s">
        <v>46</v>
      </c>
      <c r="C342" s="184" t="s">
        <v>1344</v>
      </c>
      <c r="D342" s="183" t="s">
        <v>113</v>
      </c>
      <c r="E342" s="183" t="s">
        <v>1345</v>
      </c>
      <c r="F342" s="4" t="s">
        <v>24</v>
      </c>
      <c r="G342" s="4" t="s">
        <v>24</v>
      </c>
      <c r="H342" s="183">
        <f t="shared" si="29"/>
        <v>8</v>
      </c>
      <c r="I342" s="186">
        <v>3.5</v>
      </c>
      <c r="J342" s="186">
        <f t="shared" si="30"/>
        <v>28</v>
      </c>
      <c r="K342" s="183">
        <v>23</v>
      </c>
      <c r="L342" s="186">
        <f t="shared" si="31"/>
        <v>34.44</v>
      </c>
      <c r="M342" s="186">
        <f t="shared" si="32"/>
        <v>6.56</v>
      </c>
      <c r="N342" s="187" t="s">
        <v>58</v>
      </c>
      <c r="O342" s="4"/>
      <c r="P342" s="4">
        <v>3</v>
      </c>
      <c r="Q342" s="4">
        <v>5</v>
      </c>
      <c r="R342" s="183">
        <v>0</v>
      </c>
      <c r="S342" s="183">
        <v>0</v>
      </c>
      <c r="T342" s="183"/>
    </row>
    <row r="343" spans="1:20" ht="60" x14ac:dyDescent="0.25">
      <c r="A343" s="4">
        <v>9</v>
      </c>
      <c r="B343" s="4" t="s">
        <v>46</v>
      </c>
      <c r="C343" s="9" t="s">
        <v>533</v>
      </c>
      <c r="D343" s="4" t="s">
        <v>113</v>
      </c>
      <c r="E343" s="4" t="s">
        <v>534</v>
      </c>
      <c r="F343" s="4" t="s">
        <v>24</v>
      </c>
      <c r="G343" s="4" t="s">
        <v>24</v>
      </c>
      <c r="H343" s="4">
        <f t="shared" si="29"/>
        <v>7</v>
      </c>
      <c r="I343" s="6">
        <v>14</v>
      </c>
      <c r="J343" s="58">
        <f t="shared" si="30"/>
        <v>98</v>
      </c>
      <c r="K343" s="4">
        <v>23</v>
      </c>
      <c r="L343" s="58">
        <f t="shared" si="31"/>
        <v>120.54</v>
      </c>
      <c r="M343" s="58">
        <f t="shared" si="32"/>
        <v>22.95</v>
      </c>
      <c r="N343" s="7" t="s">
        <v>58</v>
      </c>
      <c r="O343" s="4"/>
      <c r="P343" s="4">
        <v>7</v>
      </c>
      <c r="Q343" s="4"/>
      <c r="R343" s="68">
        <v>0</v>
      </c>
      <c r="S343" s="68">
        <v>6</v>
      </c>
      <c r="T343" s="68">
        <v>70</v>
      </c>
    </row>
    <row r="344" spans="1:20" ht="75" x14ac:dyDescent="0.25">
      <c r="A344" s="4">
        <v>10</v>
      </c>
      <c r="B344" s="4" t="s">
        <v>46</v>
      </c>
      <c r="C344" s="9" t="s">
        <v>535</v>
      </c>
      <c r="D344" s="4" t="s">
        <v>113</v>
      </c>
      <c r="E344" s="4" t="s">
        <v>536</v>
      </c>
      <c r="F344" s="4" t="s">
        <v>24</v>
      </c>
      <c r="G344" s="4" t="s">
        <v>24</v>
      </c>
      <c r="H344" s="4">
        <f t="shared" si="29"/>
        <v>12</v>
      </c>
      <c r="I344" s="6">
        <v>26</v>
      </c>
      <c r="J344" s="58">
        <f t="shared" si="30"/>
        <v>312</v>
      </c>
      <c r="K344" s="4">
        <v>23</v>
      </c>
      <c r="L344" s="58">
        <f t="shared" si="31"/>
        <v>383.76</v>
      </c>
      <c r="M344" s="58">
        <f t="shared" si="32"/>
        <v>73.08</v>
      </c>
      <c r="N344" s="7" t="s">
        <v>25</v>
      </c>
      <c r="O344" s="4"/>
      <c r="P344" s="4">
        <v>10</v>
      </c>
      <c r="Q344" s="4">
        <v>2</v>
      </c>
      <c r="R344" s="68">
        <v>0</v>
      </c>
      <c r="S344" s="68">
        <v>5</v>
      </c>
      <c r="T344" s="68">
        <v>50</v>
      </c>
    </row>
    <row r="345" spans="1:20" ht="75" x14ac:dyDescent="0.25">
      <c r="A345" s="4">
        <v>11</v>
      </c>
      <c r="B345" s="4" t="s">
        <v>46</v>
      </c>
      <c r="C345" s="9" t="s">
        <v>537</v>
      </c>
      <c r="D345" s="4" t="s">
        <v>113</v>
      </c>
      <c r="E345" s="4" t="s">
        <v>538</v>
      </c>
      <c r="F345" s="4" t="s">
        <v>24</v>
      </c>
      <c r="G345" s="4" t="s">
        <v>24</v>
      </c>
      <c r="H345" s="4">
        <f t="shared" si="29"/>
        <v>4</v>
      </c>
      <c r="I345" s="6">
        <v>26</v>
      </c>
      <c r="J345" s="58">
        <f t="shared" si="30"/>
        <v>104</v>
      </c>
      <c r="K345" s="4">
        <v>23</v>
      </c>
      <c r="L345" s="58">
        <f t="shared" si="31"/>
        <v>127.92</v>
      </c>
      <c r="M345" s="58">
        <f t="shared" si="32"/>
        <v>24.36</v>
      </c>
      <c r="N345" s="7" t="s">
        <v>25</v>
      </c>
      <c r="O345" s="4"/>
      <c r="P345" s="4">
        <v>2</v>
      </c>
      <c r="Q345" s="4">
        <v>2</v>
      </c>
      <c r="R345" s="68">
        <v>0</v>
      </c>
      <c r="S345" s="68">
        <v>2</v>
      </c>
      <c r="T345" s="68">
        <v>25</v>
      </c>
    </row>
    <row r="346" spans="1:20" ht="75" x14ac:dyDescent="0.25">
      <c r="A346" s="4">
        <v>12</v>
      </c>
      <c r="B346" s="4" t="s">
        <v>46</v>
      </c>
      <c r="C346" s="9" t="s">
        <v>539</v>
      </c>
      <c r="D346" s="4" t="s">
        <v>113</v>
      </c>
      <c r="E346" s="4" t="s">
        <v>540</v>
      </c>
      <c r="F346" s="4" t="s">
        <v>24</v>
      </c>
      <c r="G346" s="4" t="s">
        <v>24</v>
      </c>
      <c r="H346" s="4">
        <f t="shared" si="29"/>
        <v>12</v>
      </c>
      <c r="I346" s="6">
        <v>13.2</v>
      </c>
      <c r="J346" s="58">
        <f t="shared" si="30"/>
        <v>158.4</v>
      </c>
      <c r="K346" s="4">
        <v>23</v>
      </c>
      <c r="L346" s="58">
        <f t="shared" si="31"/>
        <v>194.83</v>
      </c>
      <c r="M346" s="58">
        <f t="shared" si="32"/>
        <v>37.1</v>
      </c>
      <c r="N346" s="7" t="s">
        <v>25</v>
      </c>
      <c r="O346" s="4"/>
      <c r="P346" s="4">
        <v>10</v>
      </c>
      <c r="Q346" s="4">
        <v>2</v>
      </c>
      <c r="R346" s="68">
        <v>0</v>
      </c>
      <c r="S346" s="68">
        <v>2</v>
      </c>
      <c r="T346" s="68">
        <v>50</v>
      </c>
    </row>
    <row r="347" spans="1:20" ht="75" x14ac:dyDescent="0.25">
      <c r="A347" s="4">
        <v>13</v>
      </c>
      <c r="B347" s="4" t="s">
        <v>46</v>
      </c>
      <c r="C347" s="9" t="s">
        <v>541</v>
      </c>
      <c r="D347" s="4" t="s">
        <v>113</v>
      </c>
      <c r="E347" s="4" t="s">
        <v>542</v>
      </c>
      <c r="F347" s="4" t="s">
        <v>24</v>
      </c>
      <c r="G347" s="4" t="s">
        <v>24</v>
      </c>
      <c r="H347" s="4">
        <f t="shared" si="29"/>
        <v>2</v>
      </c>
      <c r="I347" s="6">
        <v>12.5</v>
      </c>
      <c r="J347" s="58">
        <f t="shared" si="30"/>
        <v>25</v>
      </c>
      <c r="K347" s="4">
        <v>23</v>
      </c>
      <c r="L347" s="58">
        <f t="shared" si="31"/>
        <v>30.75</v>
      </c>
      <c r="M347" s="58">
        <f t="shared" si="32"/>
        <v>5.86</v>
      </c>
      <c r="N347" s="7" t="s">
        <v>25</v>
      </c>
      <c r="O347" s="4"/>
      <c r="P347" s="4"/>
      <c r="Q347" s="4">
        <v>2</v>
      </c>
      <c r="R347" s="68">
        <v>0</v>
      </c>
      <c r="S347" s="68">
        <v>10</v>
      </c>
      <c r="T347" s="68">
        <v>70</v>
      </c>
    </row>
    <row r="348" spans="1:20" ht="45" x14ac:dyDescent="0.25">
      <c r="A348" s="4">
        <v>14</v>
      </c>
      <c r="B348" s="3" t="s">
        <v>46</v>
      </c>
      <c r="C348" s="22" t="s">
        <v>543</v>
      </c>
      <c r="D348" s="3" t="s">
        <v>113</v>
      </c>
      <c r="E348" s="3"/>
      <c r="F348" s="3" t="s">
        <v>24</v>
      </c>
      <c r="G348" s="3" t="s">
        <v>24</v>
      </c>
      <c r="H348" s="4">
        <f t="shared" si="29"/>
        <v>5</v>
      </c>
      <c r="I348" s="6">
        <v>12</v>
      </c>
      <c r="J348" s="58">
        <f t="shared" si="30"/>
        <v>60</v>
      </c>
      <c r="K348" s="3">
        <v>23</v>
      </c>
      <c r="L348" s="58">
        <f t="shared" si="31"/>
        <v>73.8</v>
      </c>
      <c r="M348" s="58">
        <f t="shared" si="32"/>
        <v>14.05</v>
      </c>
      <c r="N348" s="7" t="s">
        <v>58</v>
      </c>
      <c r="O348" s="3"/>
      <c r="P348" s="3">
        <v>5</v>
      </c>
      <c r="Q348" s="3"/>
      <c r="R348" s="68">
        <v>0</v>
      </c>
      <c r="S348" s="68">
        <v>11</v>
      </c>
      <c r="T348" s="68">
        <v>70</v>
      </c>
    </row>
    <row r="349" spans="1:20" ht="45" x14ac:dyDescent="0.25">
      <c r="A349" s="4">
        <v>15</v>
      </c>
      <c r="B349" s="3" t="s">
        <v>46</v>
      </c>
      <c r="C349" s="22" t="s">
        <v>544</v>
      </c>
      <c r="D349" s="3" t="s">
        <v>113</v>
      </c>
      <c r="E349" s="3"/>
      <c r="F349" s="3" t="s">
        <v>24</v>
      </c>
      <c r="G349" s="3" t="s">
        <v>24</v>
      </c>
      <c r="H349" s="4">
        <f t="shared" si="29"/>
        <v>5</v>
      </c>
      <c r="I349" s="6">
        <v>12</v>
      </c>
      <c r="J349" s="58">
        <f t="shared" si="30"/>
        <v>60</v>
      </c>
      <c r="K349" s="3">
        <v>23</v>
      </c>
      <c r="L349" s="58">
        <f t="shared" si="31"/>
        <v>73.8</v>
      </c>
      <c r="M349" s="58">
        <f t="shared" si="32"/>
        <v>14.05</v>
      </c>
      <c r="N349" s="7" t="s">
        <v>58</v>
      </c>
      <c r="O349" s="3"/>
      <c r="P349" s="3">
        <v>5</v>
      </c>
      <c r="Q349" s="3"/>
      <c r="R349" s="68">
        <v>0</v>
      </c>
      <c r="S349" s="68">
        <v>8</v>
      </c>
      <c r="T349" s="68">
        <v>10</v>
      </c>
    </row>
    <row r="350" spans="1:20" ht="45" x14ac:dyDescent="0.25">
      <c r="A350" s="4">
        <v>16</v>
      </c>
      <c r="B350" s="4" t="s">
        <v>46</v>
      </c>
      <c r="C350" s="5" t="s">
        <v>545</v>
      </c>
      <c r="D350" s="4" t="s">
        <v>113</v>
      </c>
      <c r="E350" s="4" t="s">
        <v>546</v>
      </c>
      <c r="F350" s="4" t="s">
        <v>24</v>
      </c>
      <c r="G350" s="4" t="s">
        <v>24</v>
      </c>
      <c r="H350" s="4">
        <f t="shared" si="29"/>
        <v>4</v>
      </c>
      <c r="I350" s="6">
        <v>10.57</v>
      </c>
      <c r="J350" s="58">
        <f t="shared" si="30"/>
        <v>42.28</v>
      </c>
      <c r="K350" s="4">
        <v>23</v>
      </c>
      <c r="L350" s="58">
        <f t="shared" si="31"/>
        <v>52</v>
      </c>
      <c r="M350" s="58">
        <f t="shared" si="32"/>
        <v>9.9</v>
      </c>
      <c r="N350" s="7" t="s">
        <v>58</v>
      </c>
      <c r="O350" s="4"/>
      <c r="P350" s="4">
        <v>4</v>
      </c>
      <c r="Q350" s="4"/>
      <c r="R350" s="68">
        <v>0</v>
      </c>
      <c r="S350" s="68">
        <v>3</v>
      </c>
      <c r="T350" s="68">
        <v>20</v>
      </c>
    </row>
    <row r="351" spans="1:20" ht="45" x14ac:dyDescent="0.25">
      <c r="A351" s="4">
        <v>17</v>
      </c>
      <c r="B351" s="4" t="s">
        <v>46</v>
      </c>
      <c r="C351" s="5" t="s">
        <v>547</v>
      </c>
      <c r="D351" s="4" t="s">
        <v>113</v>
      </c>
      <c r="E351" s="4" t="s">
        <v>548</v>
      </c>
      <c r="F351" s="4" t="s">
        <v>24</v>
      </c>
      <c r="G351" s="4" t="s">
        <v>24</v>
      </c>
      <c r="H351" s="4">
        <f t="shared" si="29"/>
        <v>30</v>
      </c>
      <c r="I351" s="6">
        <v>8.1300000000000008</v>
      </c>
      <c r="J351" s="58">
        <f t="shared" si="30"/>
        <v>243.9</v>
      </c>
      <c r="K351" s="4">
        <v>23</v>
      </c>
      <c r="L351" s="58">
        <f t="shared" si="31"/>
        <v>300</v>
      </c>
      <c r="M351" s="58">
        <f t="shared" si="32"/>
        <v>57.13</v>
      </c>
      <c r="N351" s="7" t="s">
        <v>58</v>
      </c>
      <c r="O351" s="4"/>
      <c r="P351" s="4">
        <v>30</v>
      </c>
      <c r="Q351" s="4"/>
      <c r="R351" s="68">
        <v>0</v>
      </c>
      <c r="S351" s="68">
        <v>25</v>
      </c>
      <c r="T351" s="68">
        <v>70</v>
      </c>
    </row>
    <row r="352" spans="1:20" ht="45" x14ac:dyDescent="0.25">
      <c r="A352" s="4">
        <v>18</v>
      </c>
      <c r="B352" s="4" t="s">
        <v>46</v>
      </c>
      <c r="C352" s="5" t="s">
        <v>549</v>
      </c>
      <c r="D352" s="4" t="s">
        <v>113</v>
      </c>
      <c r="E352" s="4" t="s">
        <v>550</v>
      </c>
      <c r="F352" s="4" t="s">
        <v>24</v>
      </c>
      <c r="G352" s="4" t="s">
        <v>24</v>
      </c>
      <c r="H352" s="4">
        <f t="shared" si="29"/>
        <v>20</v>
      </c>
      <c r="I352" s="6">
        <v>7.72</v>
      </c>
      <c r="J352" s="58">
        <f t="shared" si="30"/>
        <v>154.4</v>
      </c>
      <c r="K352" s="4">
        <v>23</v>
      </c>
      <c r="L352" s="58">
        <f t="shared" si="31"/>
        <v>189.91</v>
      </c>
      <c r="M352" s="58">
        <f t="shared" si="32"/>
        <v>36.17</v>
      </c>
      <c r="N352" s="7" t="s">
        <v>58</v>
      </c>
      <c r="O352" s="4"/>
      <c r="P352" s="4">
        <v>20</v>
      </c>
      <c r="Q352" s="4"/>
      <c r="R352" s="68">
        <v>0</v>
      </c>
      <c r="S352" s="68">
        <v>25</v>
      </c>
      <c r="T352" s="68">
        <v>70</v>
      </c>
    </row>
    <row r="353" spans="1:20" ht="45" x14ac:dyDescent="0.25">
      <c r="A353" s="4">
        <v>19</v>
      </c>
      <c r="B353" s="4" t="s">
        <v>46</v>
      </c>
      <c r="C353" s="5" t="s">
        <v>551</v>
      </c>
      <c r="D353" s="4" t="s">
        <v>113</v>
      </c>
      <c r="E353" s="4" t="s">
        <v>552</v>
      </c>
      <c r="F353" s="4" t="s">
        <v>24</v>
      </c>
      <c r="G353" s="4" t="s">
        <v>24</v>
      </c>
      <c r="H353" s="4">
        <f t="shared" si="29"/>
        <v>20</v>
      </c>
      <c r="I353" s="6">
        <v>9.76</v>
      </c>
      <c r="J353" s="58">
        <f t="shared" si="30"/>
        <v>195.2</v>
      </c>
      <c r="K353" s="4">
        <v>23</v>
      </c>
      <c r="L353" s="58">
        <f t="shared" si="31"/>
        <v>240.1</v>
      </c>
      <c r="M353" s="58">
        <f t="shared" si="32"/>
        <v>45.72</v>
      </c>
      <c r="N353" s="7" t="s">
        <v>58</v>
      </c>
      <c r="O353" s="4"/>
      <c r="P353" s="4">
        <v>20</v>
      </c>
      <c r="Q353" s="4"/>
      <c r="R353" s="68">
        <v>0</v>
      </c>
      <c r="S353" s="68">
        <v>35</v>
      </c>
      <c r="T353" s="68">
        <v>50</v>
      </c>
    </row>
    <row r="354" spans="1:20" ht="45" x14ac:dyDescent="0.25">
      <c r="A354" s="4">
        <v>20</v>
      </c>
      <c r="B354" s="4" t="s">
        <v>46</v>
      </c>
      <c r="C354" s="5" t="s">
        <v>553</v>
      </c>
      <c r="D354" s="4" t="s">
        <v>113</v>
      </c>
      <c r="E354" s="4" t="s">
        <v>554</v>
      </c>
      <c r="F354" s="4" t="s">
        <v>24</v>
      </c>
      <c r="G354" s="4" t="s">
        <v>24</v>
      </c>
      <c r="H354" s="4">
        <f t="shared" si="29"/>
        <v>60</v>
      </c>
      <c r="I354" s="10">
        <v>15</v>
      </c>
      <c r="J354" s="58">
        <f t="shared" si="30"/>
        <v>900</v>
      </c>
      <c r="K354" s="4">
        <v>23</v>
      </c>
      <c r="L354" s="58">
        <f t="shared" si="31"/>
        <v>1107</v>
      </c>
      <c r="M354" s="58">
        <f t="shared" si="32"/>
        <v>210.81</v>
      </c>
      <c r="N354" s="7" t="s">
        <v>29</v>
      </c>
      <c r="O354" s="4">
        <v>40</v>
      </c>
      <c r="P354" s="4">
        <v>20</v>
      </c>
      <c r="Q354" s="4"/>
      <c r="R354" s="68">
        <v>0</v>
      </c>
      <c r="S354" s="68">
        <v>120</v>
      </c>
      <c r="T354" s="68">
        <v>50</v>
      </c>
    </row>
    <row r="355" spans="1:20" ht="45" x14ac:dyDescent="0.25">
      <c r="A355" s="4">
        <v>21</v>
      </c>
      <c r="B355" s="4" t="s">
        <v>46</v>
      </c>
      <c r="C355" s="5" t="s">
        <v>555</v>
      </c>
      <c r="D355" s="4" t="s">
        <v>28</v>
      </c>
      <c r="E355" s="4" t="s">
        <v>546</v>
      </c>
      <c r="F355" s="4" t="s">
        <v>24</v>
      </c>
      <c r="G355" s="4" t="s">
        <v>24</v>
      </c>
      <c r="H355" s="4">
        <f t="shared" si="29"/>
        <v>20</v>
      </c>
      <c r="I355" s="6">
        <v>0.17</v>
      </c>
      <c r="J355" s="58">
        <f t="shared" si="30"/>
        <v>3.4</v>
      </c>
      <c r="K355" s="4">
        <v>23</v>
      </c>
      <c r="L355" s="58">
        <f t="shared" si="31"/>
        <v>4.18</v>
      </c>
      <c r="M355" s="58">
        <f t="shared" si="32"/>
        <v>0.8</v>
      </c>
      <c r="N355" s="7" t="s">
        <v>58</v>
      </c>
      <c r="O355" s="4"/>
      <c r="P355" s="4">
        <v>20</v>
      </c>
      <c r="Q355" s="4"/>
      <c r="R355" s="68">
        <v>0</v>
      </c>
      <c r="S355" s="68">
        <v>20</v>
      </c>
      <c r="T355" s="68">
        <v>10</v>
      </c>
    </row>
    <row r="356" spans="1:20" ht="30" x14ac:dyDescent="0.25">
      <c r="A356" s="4">
        <v>22</v>
      </c>
      <c r="B356" s="4" t="s">
        <v>46</v>
      </c>
      <c r="C356" s="69" t="s">
        <v>556</v>
      </c>
      <c r="D356" s="4" t="s">
        <v>113</v>
      </c>
      <c r="E356" s="4"/>
      <c r="F356" s="4" t="s">
        <v>24</v>
      </c>
      <c r="G356" s="4" t="s">
        <v>24</v>
      </c>
      <c r="H356" s="4">
        <f t="shared" si="29"/>
        <v>5</v>
      </c>
      <c r="I356" s="6">
        <v>187</v>
      </c>
      <c r="J356" s="58">
        <f t="shared" si="30"/>
        <v>935</v>
      </c>
      <c r="K356" s="4">
        <v>23</v>
      </c>
      <c r="L356" s="58">
        <f t="shared" si="31"/>
        <v>1150.05</v>
      </c>
      <c r="M356" s="58">
        <f t="shared" si="32"/>
        <v>219.01</v>
      </c>
      <c r="N356" s="7" t="s">
        <v>25</v>
      </c>
      <c r="O356" s="4"/>
      <c r="P356" s="4"/>
      <c r="Q356" s="4">
        <v>5</v>
      </c>
      <c r="R356" s="68">
        <v>0</v>
      </c>
      <c r="S356" s="68">
        <v>1</v>
      </c>
      <c r="T356" s="68">
        <v>10</v>
      </c>
    </row>
    <row r="357" spans="1:20" ht="30" x14ac:dyDescent="0.25">
      <c r="A357" s="4">
        <v>23</v>
      </c>
      <c r="B357" s="4" t="s">
        <v>46</v>
      </c>
      <c r="C357" s="69" t="s">
        <v>557</v>
      </c>
      <c r="D357" s="4" t="s">
        <v>113</v>
      </c>
      <c r="E357" s="4" t="s">
        <v>558</v>
      </c>
      <c r="F357" s="4" t="s">
        <v>24</v>
      </c>
      <c r="G357" s="4" t="s">
        <v>24</v>
      </c>
      <c r="H357" s="4">
        <f t="shared" si="29"/>
        <v>5</v>
      </c>
      <c r="I357" s="6">
        <v>80</v>
      </c>
      <c r="J357" s="58">
        <f t="shared" si="30"/>
        <v>400</v>
      </c>
      <c r="K357" s="4">
        <v>23</v>
      </c>
      <c r="L357" s="58">
        <f t="shared" si="31"/>
        <v>492</v>
      </c>
      <c r="M357" s="58">
        <f t="shared" si="32"/>
        <v>93.69</v>
      </c>
      <c r="N357" s="7" t="s">
        <v>25</v>
      </c>
      <c r="O357" s="4"/>
      <c r="P357" s="4"/>
      <c r="Q357" s="4">
        <v>5</v>
      </c>
      <c r="R357" s="68">
        <v>0</v>
      </c>
      <c r="S357" s="68">
        <v>1</v>
      </c>
      <c r="T357" s="68">
        <v>40</v>
      </c>
    </row>
    <row r="358" spans="1:20" ht="30" x14ac:dyDescent="0.25">
      <c r="A358" s="4">
        <v>24</v>
      </c>
      <c r="B358" s="4" t="s">
        <v>46</v>
      </c>
      <c r="C358" s="69" t="s">
        <v>559</v>
      </c>
      <c r="D358" s="4" t="s">
        <v>113</v>
      </c>
      <c r="E358" s="4"/>
      <c r="F358" s="4" t="s">
        <v>24</v>
      </c>
      <c r="G358" s="4" t="s">
        <v>24</v>
      </c>
      <c r="H358" s="4">
        <f t="shared" si="29"/>
        <v>10</v>
      </c>
      <c r="I358" s="10">
        <v>33</v>
      </c>
      <c r="J358" s="58">
        <f t="shared" si="30"/>
        <v>330</v>
      </c>
      <c r="K358" s="4">
        <v>23</v>
      </c>
      <c r="L358" s="58">
        <f t="shared" si="31"/>
        <v>405.9</v>
      </c>
      <c r="M358" s="58">
        <f t="shared" si="32"/>
        <v>77.3</v>
      </c>
      <c r="N358" s="7" t="s">
        <v>25</v>
      </c>
      <c r="O358" s="4"/>
      <c r="P358" s="4"/>
      <c r="Q358" s="4">
        <v>10</v>
      </c>
      <c r="R358" s="68">
        <v>1</v>
      </c>
      <c r="S358" s="68">
        <v>1</v>
      </c>
      <c r="T358" s="68">
        <v>50</v>
      </c>
    </row>
    <row r="359" spans="1:20" ht="30" x14ac:dyDescent="0.25">
      <c r="A359" s="4">
        <v>25</v>
      </c>
      <c r="B359" s="4" t="s">
        <v>46</v>
      </c>
      <c r="C359" s="69" t="s">
        <v>560</v>
      </c>
      <c r="D359" s="4" t="s">
        <v>113</v>
      </c>
      <c r="E359" s="4"/>
      <c r="F359" s="4" t="s">
        <v>24</v>
      </c>
      <c r="G359" s="4" t="s">
        <v>24</v>
      </c>
      <c r="H359" s="4">
        <f t="shared" si="29"/>
        <v>10</v>
      </c>
      <c r="I359" s="6">
        <v>55</v>
      </c>
      <c r="J359" s="58">
        <f t="shared" si="30"/>
        <v>550</v>
      </c>
      <c r="K359" s="4">
        <v>23</v>
      </c>
      <c r="L359" s="58">
        <f t="shared" si="31"/>
        <v>676.5</v>
      </c>
      <c r="M359" s="58">
        <f t="shared" si="32"/>
        <v>128.83000000000001</v>
      </c>
      <c r="N359" s="7" t="s">
        <v>25</v>
      </c>
      <c r="O359" s="4"/>
      <c r="P359" s="4"/>
      <c r="Q359" s="4">
        <v>10</v>
      </c>
      <c r="R359" s="68">
        <v>0</v>
      </c>
      <c r="S359" s="68">
        <v>2</v>
      </c>
      <c r="T359" s="68">
        <v>100</v>
      </c>
    </row>
    <row r="360" spans="1:20" ht="30" x14ac:dyDescent="0.25">
      <c r="A360" s="4">
        <v>26</v>
      </c>
      <c r="B360" s="4" t="s">
        <v>46</v>
      </c>
      <c r="C360" s="69" t="s">
        <v>561</v>
      </c>
      <c r="D360" s="4" t="s">
        <v>113</v>
      </c>
      <c r="E360" s="4"/>
      <c r="F360" s="4" t="s">
        <v>24</v>
      </c>
      <c r="G360" s="4" t="s">
        <v>24</v>
      </c>
      <c r="H360" s="4">
        <f t="shared" si="29"/>
        <v>10</v>
      </c>
      <c r="I360" s="10">
        <v>35</v>
      </c>
      <c r="J360" s="58">
        <f t="shared" si="30"/>
        <v>350</v>
      </c>
      <c r="K360" s="4">
        <v>23</v>
      </c>
      <c r="L360" s="58">
        <f t="shared" si="31"/>
        <v>430.5</v>
      </c>
      <c r="M360" s="58">
        <f t="shared" si="32"/>
        <v>81.98</v>
      </c>
      <c r="N360" s="7" t="s">
        <v>25</v>
      </c>
      <c r="O360" s="4"/>
      <c r="P360" s="4"/>
      <c r="Q360" s="4">
        <v>10</v>
      </c>
      <c r="R360" s="68">
        <v>1</v>
      </c>
      <c r="S360" s="68">
        <v>0</v>
      </c>
      <c r="T360" s="68">
        <v>100</v>
      </c>
    </row>
    <row r="361" spans="1:20" ht="45" x14ac:dyDescent="0.25">
      <c r="A361" s="4">
        <v>27</v>
      </c>
      <c r="B361" s="4" t="s">
        <v>523</v>
      </c>
      <c r="C361" s="5" t="s">
        <v>562</v>
      </c>
      <c r="D361" s="4" t="s">
        <v>28</v>
      </c>
      <c r="E361" s="4"/>
      <c r="F361" s="4" t="s">
        <v>24</v>
      </c>
      <c r="G361" s="4" t="s">
        <v>24</v>
      </c>
      <c r="H361" s="4">
        <f t="shared" si="29"/>
        <v>50</v>
      </c>
      <c r="I361" s="6">
        <v>0.45</v>
      </c>
      <c r="J361" s="58">
        <f t="shared" si="30"/>
        <v>22.5</v>
      </c>
      <c r="K361" s="4">
        <v>23</v>
      </c>
      <c r="L361" s="58">
        <f t="shared" si="31"/>
        <v>27.68</v>
      </c>
      <c r="M361" s="58">
        <f t="shared" si="32"/>
        <v>5.27</v>
      </c>
      <c r="N361" s="7" t="s">
        <v>58</v>
      </c>
      <c r="O361" s="4"/>
      <c r="P361" s="4">
        <v>50</v>
      </c>
      <c r="Q361" s="4"/>
      <c r="R361" s="68">
        <v>0</v>
      </c>
      <c r="S361" s="68">
        <v>200</v>
      </c>
      <c r="T361" s="68">
        <v>100</v>
      </c>
    </row>
    <row r="362" spans="1:20" ht="45" x14ac:dyDescent="0.25">
      <c r="A362" s="4">
        <v>28</v>
      </c>
      <c r="B362" s="3" t="s">
        <v>217</v>
      </c>
      <c r="C362" s="22" t="s">
        <v>563</v>
      </c>
      <c r="D362" s="3" t="s">
        <v>88</v>
      </c>
      <c r="E362" s="3" t="s">
        <v>564</v>
      </c>
      <c r="F362" s="3" t="s">
        <v>24</v>
      </c>
      <c r="G362" s="3" t="s">
        <v>24</v>
      </c>
      <c r="H362" s="3">
        <f t="shared" ref="H362" si="33">O362+P362+Q362</f>
        <v>25</v>
      </c>
      <c r="I362" s="6">
        <v>10.5</v>
      </c>
      <c r="J362" s="6">
        <f t="shared" si="30"/>
        <v>262.5</v>
      </c>
      <c r="K362" s="3">
        <v>23</v>
      </c>
      <c r="L362" s="6">
        <f t="shared" si="31"/>
        <v>322.88</v>
      </c>
      <c r="M362" s="6">
        <f t="shared" si="32"/>
        <v>61.49</v>
      </c>
      <c r="N362" s="15" t="s">
        <v>58</v>
      </c>
      <c r="O362" s="3"/>
      <c r="P362" s="3">
        <v>25</v>
      </c>
      <c r="Q362" s="3"/>
      <c r="R362" s="68">
        <v>0</v>
      </c>
      <c r="S362" s="68">
        <v>20</v>
      </c>
      <c r="T362" s="68">
        <v>20</v>
      </c>
    </row>
    <row r="363" spans="1:20" ht="45" x14ac:dyDescent="0.25">
      <c r="A363" s="3">
        <v>29</v>
      </c>
      <c r="B363" s="3" t="s">
        <v>217</v>
      </c>
      <c r="C363" s="22" t="s">
        <v>565</v>
      </c>
      <c r="D363" s="3" t="s">
        <v>88</v>
      </c>
      <c r="E363" s="3" t="s">
        <v>566</v>
      </c>
      <c r="F363" s="3" t="s">
        <v>24</v>
      </c>
      <c r="G363" s="3" t="s">
        <v>24</v>
      </c>
      <c r="H363" s="3">
        <f>O363+P363+Q363</f>
        <v>15</v>
      </c>
      <c r="I363" s="6">
        <v>5.8</v>
      </c>
      <c r="J363" s="6">
        <f>H363*I363</f>
        <v>87</v>
      </c>
      <c r="K363" s="3">
        <v>23</v>
      </c>
      <c r="L363" s="6">
        <f>J363*1.23</f>
        <v>107.01</v>
      </c>
      <c r="M363" s="6">
        <f>J363/4.2693</f>
        <v>20.38</v>
      </c>
      <c r="N363" s="15" t="s">
        <v>58</v>
      </c>
      <c r="O363" s="3"/>
      <c r="P363" s="3">
        <v>15</v>
      </c>
      <c r="Q363" s="3"/>
      <c r="R363" s="68">
        <v>0</v>
      </c>
      <c r="S363" s="68">
        <v>15</v>
      </c>
      <c r="T363" s="68">
        <v>20</v>
      </c>
    </row>
    <row r="364" spans="1:20" ht="45" x14ac:dyDescent="0.25">
      <c r="A364" s="8">
        <v>30</v>
      </c>
      <c r="B364" s="8" t="s">
        <v>217</v>
      </c>
      <c r="C364" s="11" t="s">
        <v>567</v>
      </c>
      <c r="D364" s="8" t="s">
        <v>88</v>
      </c>
      <c r="E364" s="8" t="s">
        <v>568</v>
      </c>
      <c r="F364" s="8" t="s">
        <v>24</v>
      </c>
      <c r="G364" s="8" t="s">
        <v>24</v>
      </c>
      <c r="H364" s="8">
        <f>O364+P364+Q364</f>
        <v>10</v>
      </c>
      <c r="I364" s="17">
        <v>14.6</v>
      </c>
      <c r="J364" s="17">
        <f>H364*I364</f>
        <v>146</v>
      </c>
      <c r="K364" s="8">
        <v>23</v>
      </c>
      <c r="L364" s="17">
        <f>J364*1.23</f>
        <v>179.58</v>
      </c>
      <c r="M364" s="17">
        <f>J364/4.2693</f>
        <v>34.200000000000003</v>
      </c>
      <c r="N364" s="13" t="s">
        <v>58</v>
      </c>
      <c r="O364" s="8"/>
      <c r="P364" s="8">
        <v>10</v>
      </c>
      <c r="Q364" s="8"/>
      <c r="R364" s="68">
        <v>15</v>
      </c>
      <c r="S364" s="68">
        <v>20</v>
      </c>
      <c r="T364" s="68">
        <v>20</v>
      </c>
    </row>
    <row r="365" spans="1:20" ht="45" x14ac:dyDescent="0.25">
      <c r="A365" s="8">
        <v>31</v>
      </c>
      <c r="B365" s="8" t="s">
        <v>217</v>
      </c>
      <c r="C365" s="11" t="s">
        <v>569</v>
      </c>
      <c r="D365" s="8" t="s">
        <v>88</v>
      </c>
      <c r="E365" s="8" t="s">
        <v>570</v>
      </c>
      <c r="F365" s="8" t="s">
        <v>24</v>
      </c>
      <c r="G365" s="8" t="s">
        <v>24</v>
      </c>
      <c r="H365" s="8">
        <f>O365+P365+Q365</f>
        <v>2</v>
      </c>
      <c r="I365" s="17">
        <v>68.5</v>
      </c>
      <c r="J365" s="17">
        <f>H365*I365</f>
        <v>137</v>
      </c>
      <c r="K365" s="8">
        <v>23</v>
      </c>
      <c r="L365" s="17">
        <f>J365*1.23</f>
        <v>168.51</v>
      </c>
      <c r="M365" s="17">
        <f>J365/4.2693</f>
        <v>32.090000000000003</v>
      </c>
      <c r="N365" s="13" t="s">
        <v>58</v>
      </c>
      <c r="O365" s="8"/>
      <c r="P365" s="8">
        <v>2</v>
      </c>
      <c r="Q365" s="8"/>
      <c r="R365" s="68">
        <v>7</v>
      </c>
      <c r="S365" s="68">
        <v>10</v>
      </c>
      <c r="T365" s="68">
        <v>5</v>
      </c>
    </row>
    <row r="366" spans="1:20" ht="45" x14ac:dyDescent="0.25">
      <c r="A366" s="4">
        <v>32</v>
      </c>
      <c r="B366" s="4" t="s">
        <v>46</v>
      </c>
      <c r="C366" s="9" t="s">
        <v>571</v>
      </c>
      <c r="D366" s="4" t="s">
        <v>113</v>
      </c>
      <c r="E366" s="4" t="s">
        <v>572</v>
      </c>
      <c r="F366" s="4" t="s">
        <v>24</v>
      </c>
      <c r="G366" s="4" t="s">
        <v>24</v>
      </c>
      <c r="H366" s="4">
        <f t="shared" si="29"/>
        <v>6</v>
      </c>
      <c r="I366" s="6">
        <v>19</v>
      </c>
      <c r="J366" s="58">
        <f t="shared" si="30"/>
        <v>114</v>
      </c>
      <c r="K366" s="4">
        <v>23</v>
      </c>
      <c r="L366" s="58">
        <f t="shared" si="31"/>
        <v>140.22</v>
      </c>
      <c r="M366" s="58">
        <f t="shared" si="32"/>
        <v>26.7</v>
      </c>
      <c r="N366" s="7" t="s">
        <v>58</v>
      </c>
      <c r="O366" s="4"/>
      <c r="P366" s="4">
        <v>4</v>
      </c>
      <c r="Q366" s="4">
        <v>2</v>
      </c>
      <c r="R366" s="68">
        <v>0</v>
      </c>
      <c r="S366" s="68">
        <v>8</v>
      </c>
      <c r="T366" s="68">
        <v>10</v>
      </c>
    </row>
    <row r="367" spans="1:20" ht="45" x14ac:dyDescent="0.25">
      <c r="A367" s="4">
        <v>33</v>
      </c>
      <c r="B367" s="4" t="s">
        <v>46</v>
      </c>
      <c r="C367" s="9" t="s">
        <v>573</v>
      </c>
      <c r="D367" s="4" t="s">
        <v>113</v>
      </c>
      <c r="E367" s="4" t="s">
        <v>574</v>
      </c>
      <c r="F367" s="4" t="s">
        <v>24</v>
      </c>
      <c r="G367" s="4" t="s">
        <v>24</v>
      </c>
      <c r="H367" s="4">
        <f t="shared" si="29"/>
        <v>6</v>
      </c>
      <c r="I367" s="10">
        <v>17</v>
      </c>
      <c r="J367" s="58">
        <f t="shared" si="30"/>
        <v>102</v>
      </c>
      <c r="K367" s="4">
        <v>23</v>
      </c>
      <c r="L367" s="58">
        <f t="shared" si="31"/>
        <v>125.46</v>
      </c>
      <c r="M367" s="58">
        <f t="shared" si="32"/>
        <v>23.89</v>
      </c>
      <c r="N367" s="7" t="s">
        <v>58</v>
      </c>
      <c r="O367" s="4"/>
      <c r="P367" s="4">
        <v>4</v>
      </c>
      <c r="Q367" s="4">
        <v>2</v>
      </c>
      <c r="R367" s="68">
        <v>1</v>
      </c>
      <c r="S367" s="68">
        <v>6</v>
      </c>
      <c r="T367" s="68">
        <v>10</v>
      </c>
    </row>
    <row r="368" spans="1:20" ht="45" x14ac:dyDescent="0.25">
      <c r="A368" s="4">
        <v>34</v>
      </c>
      <c r="B368" s="4" t="s">
        <v>46</v>
      </c>
      <c r="C368" s="9" t="s">
        <v>575</v>
      </c>
      <c r="D368" s="4" t="s">
        <v>113</v>
      </c>
      <c r="E368" s="4"/>
      <c r="F368" s="4" t="s">
        <v>24</v>
      </c>
      <c r="G368" s="4" t="s">
        <v>24</v>
      </c>
      <c r="H368" s="4">
        <f t="shared" si="29"/>
        <v>12</v>
      </c>
      <c r="I368" s="6">
        <v>18.5</v>
      </c>
      <c r="J368" s="58">
        <f t="shared" si="30"/>
        <v>222</v>
      </c>
      <c r="K368" s="4">
        <v>23</v>
      </c>
      <c r="L368" s="58">
        <f t="shared" si="31"/>
        <v>273.06</v>
      </c>
      <c r="M368" s="58">
        <f t="shared" si="32"/>
        <v>52</v>
      </c>
      <c r="N368" s="7" t="s">
        <v>58</v>
      </c>
      <c r="O368" s="4"/>
      <c r="P368" s="4">
        <v>10</v>
      </c>
      <c r="Q368" s="4">
        <v>2</v>
      </c>
      <c r="R368" s="68">
        <v>0</v>
      </c>
      <c r="S368" s="68">
        <v>7</v>
      </c>
      <c r="T368" s="68">
        <v>30</v>
      </c>
    </row>
    <row r="369" spans="1:20" ht="45" x14ac:dyDescent="0.25">
      <c r="A369" s="4">
        <v>35</v>
      </c>
      <c r="B369" s="4" t="s">
        <v>46</v>
      </c>
      <c r="C369" s="5" t="s">
        <v>576</v>
      </c>
      <c r="D369" s="4" t="s">
        <v>28</v>
      </c>
      <c r="E369" s="4" t="s">
        <v>577</v>
      </c>
      <c r="F369" s="4" t="s">
        <v>24</v>
      </c>
      <c r="G369" s="4" t="s">
        <v>24</v>
      </c>
      <c r="H369" s="4">
        <f t="shared" si="29"/>
        <v>600</v>
      </c>
      <c r="I369" s="6">
        <v>0.17</v>
      </c>
      <c r="J369" s="58">
        <f t="shared" si="30"/>
        <v>102</v>
      </c>
      <c r="K369" s="4">
        <v>23</v>
      </c>
      <c r="L369" s="58">
        <f t="shared" si="31"/>
        <v>125.46</v>
      </c>
      <c r="M369" s="58">
        <f t="shared" si="32"/>
        <v>23.89</v>
      </c>
      <c r="N369" s="7" t="s">
        <v>58</v>
      </c>
      <c r="O369" s="4"/>
      <c r="P369" s="4">
        <v>600</v>
      </c>
      <c r="Q369" s="4"/>
      <c r="R369" s="68">
        <v>0</v>
      </c>
      <c r="S369" s="68">
        <v>400</v>
      </c>
      <c r="T369" s="68">
        <v>1000</v>
      </c>
    </row>
    <row r="370" spans="1:20" ht="45" x14ac:dyDescent="0.25">
      <c r="A370" s="4">
        <v>36</v>
      </c>
      <c r="B370" s="3" t="s">
        <v>46</v>
      </c>
      <c r="C370" s="22" t="s">
        <v>578</v>
      </c>
      <c r="D370" s="3" t="s">
        <v>113</v>
      </c>
      <c r="E370" s="3"/>
      <c r="F370" s="3" t="s">
        <v>24</v>
      </c>
      <c r="G370" s="3" t="s">
        <v>24</v>
      </c>
      <c r="H370" s="4">
        <f t="shared" si="29"/>
        <v>58</v>
      </c>
      <c r="I370" s="6">
        <v>8.3000000000000007</v>
      </c>
      <c r="J370" s="58">
        <f t="shared" si="30"/>
        <v>481.4</v>
      </c>
      <c r="K370" s="3">
        <v>23</v>
      </c>
      <c r="L370" s="58">
        <f t="shared" si="31"/>
        <v>592.12</v>
      </c>
      <c r="M370" s="58">
        <f t="shared" si="32"/>
        <v>112.76</v>
      </c>
      <c r="N370" s="15" t="s">
        <v>29</v>
      </c>
      <c r="O370" s="3">
        <v>50</v>
      </c>
      <c r="P370" s="3">
        <v>8</v>
      </c>
      <c r="Q370" s="3"/>
      <c r="R370" s="68">
        <v>0</v>
      </c>
      <c r="S370" s="68">
        <v>4</v>
      </c>
      <c r="T370" s="68">
        <v>10</v>
      </c>
    </row>
    <row r="371" spans="1:20" ht="45" x14ac:dyDescent="0.25">
      <c r="A371" s="4">
        <v>37</v>
      </c>
      <c r="B371" s="4" t="s">
        <v>46</v>
      </c>
      <c r="C371" s="5" t="s">
        <v>579</v>
      </c>
      <c r="D371" s="4" t="s">
        <v>28</v>
      </c>
      <c r="E371" s="4" t="s">
        <v>580</v>
      </c>
      <c r="F371" s="4" t="s">
        <v>24</v>
      </c>
      <c r="G371" s="4" t="s">
        <v>24</v>
      </c>
      <c r="H371" s="4">
        <f t="shared" si="29"/>
        <v>500</v>
      </c>
      <c r="I371" s="6">
        <v>0.12</v>
      </c>
      <c r="J371" s="58">
        <f t="shared" si="30"/>
        <v>60</v>
      </c>
      <c r="K371" s="4">
        <v>23</v>
      </c>
      <c r="L371" s="58">
        <f t="shared" si="31"/>
        <v>73.8</v>
      </c>
      <c r="M371" s="58">
        <f t="shared" si="32"/>
        <v>14.05</v>
      </c>
      <c r="N371" s="7" t="s">
        <v>58</v>
      </c>
      <c r="O371" s="4"/>
      <c r="P371" s="4">
        <v>500</v>
      </c>
      <c r="Q371" s="4"/>
      <c r="R371" s="68">
        <v>0</v>
      </c>
      <c r="S371" s="68">
        <v>0</v>
      </c>
      <c r="T371" s="68">
        <v>1000</v>
      </c>
    </row>
    <row r="372" spans="1:20" ht="45" x14ac:dyDescent="0.25">
      <c r="A372" s="4">
        <v>38</v>
      </c>
      <c r="B372" s="4" t="s">
        <v>46</v>
      </c>
      <c r="C372" s="5" t="s">
        <v>581</v>
      </c>
      <c r="D372" s="4" t="s">
        <v>113</v>
      </c>
      <c r="E372" s="4" t="s">
        <v>582</v>
      </c>
      <c r="F372" s="4" t="s">
        <v>24</v>
      </c>
      <c r="G372" s="4" t="s">
        <v>24</v>
      </c>
      <c r="H372" s="4">
        <f t="shared" si="29"/>
        <v>1</v>
      </c>
      <c r="I372" s="10">
        <v>17</v>
      </c>
      <c r="J372" s="58">
        <f t="shared" si="30"/>
        <v>17</v>
      </c>
      <c r="K372" s="4">
        <v>23</v>
      </c>
      <c r="L372" s="58">
        <f t="shared" si="31"/>
        <v>20.91</v>
      </c>
      <c r="M372" s="58">
        <f t="shared" si="32"/>
        <v>3.98</v>
      </c>
      <c r="N372" s="7" t="s">
        <v>58</v>
      </c>
      <c r="O372" s="4"/>
      <c r="P372" s="4">
        <v>1</v>
      </c>
      <c r="Q372" s="4"/>
      <c r="R372" s="68">
        <v>6</v>
      </c>
      <c r="S372" s="68">
        <v>1</v>
      </c>
      <c r="T372" s="68"/>
    </row>
    <row r="373" spans="1:20" ht="45" x14ac:dyDescent="0.25">
      <c r="A373" s="4">
        <v>39</v>
      </c>
      <c r="B373" s="4" t="s">
        <v>46</v>
      </c>
      <c r="C373" s="9" t="s">
        <v>583</v>
      </c>
      <c r="D373" s="4" t="s">
        <v>113</v>
      </c>
      <c r="E373" s="4" t="s">
        <v>584</v>
      </c>
      <c r="F373" s="4" t="s">
        <v>24</v>
      </c>
      <c r="G373" s="4" t="s">
        <v>24</v>
      </c>
      <c r="H373" s="4">
        <f t="shared" si="29"/>
        <v>20</v>
      </c>
      <c r="I373" s="6">
        <v>11.59</v>
      </c>
      <c r="J373" s="58">
        <f t="shared" si="30"/>
        <v>231.8</v>
      </c>
      <c r="K373" s="4">
        <v>23</v>
      </c>
      <c r="L373" s="58">
        <f t="shared" si="31"/>
        <v>285.11</v>
      </c>
      <c r="M373" s="58">
        <f t="shared" si="32"/>
        <v>54.29</v>
      </c>
      <c r="N373" s="7" t="s">
        <v>58</v>
      </c>
      <c r="O373" s="4"/>
      <c r="P373" s="4">
        <v>20</v>
      </c>
      <c r="Q373" s="4"/>
      <c r="R373" s="68">
        <v>0</v>
      </c>
      <c r="S373" s="68">
        <v>12</v>
      </c>
      <c r="T373" s="68">
        <v>20</v>
      </c>
    </row>
    <row r="374" spans="1:20" ht="45" x14ac:dyDescent="0.25">
      <c r="A374" s="8">
        <v>40</v>
      </c>
      <c r="B374" s="8" t="s">
        <v>46</v>
      </c>
      <c r="C374" s="16" t="s">
        <v>585</v>
      </c>
      <c r="D374" s="8" t="s">
        <v>113</v>
      </c>
      <c r="E374" s="8" t="s">
        <v>586</v>
      </c>
      <c r="F374" s="8" t="s">
        <v>24</v>
      </c>
      <c r="G374" s="8" t="s">
        <v>24</v>
      </c>
      <c r="H374" s="8">
        <f t="shared" si="29"/>
        <v>3</v>
      </c>
      <c r="I374" s="12">
        <v>18</v>
      </c>
      <c r="J374" s="17">
        <f t="shared" si="30"/>
        <v>54</v>
      </c>
      <c r="K374" s="8">
        <v>23</v>
      </c>
      <c r="L374" s="17">
        <f t="shared" si="31"/>
        <v>66.42</v>
      </c>
      <c r="M374" s="17">
        <f t="shared" si="32"/>
        <v>12.65</v>
      </c>
      <c r="N374" s="13" t="s">
        <v>58</v>
      </c>
      <c r="O374" s="8"/>
      <c r="P374" s="8">
        <v>3</v>
      </c>
      <c r="Q374" s="8"/>
      <c r="R374" s="68">
        <v>5</v>
      </c>
      <c r="S374" s="68">
        <v>6.5</v>
      </c>
      <c r="T374" s="68">
        <v>20</v>
      </c>
    </row>
    <row r="375" spans="1:20" ht="45" x14ac:dyDescent="0.25">
      <c r="A375" s="4">
        <v>41</v>
      </c>
      <c r="B375" s="4" t="s">
        <v>46</v>
      </c>
      <c r="C375" s="9" t="s">
        <v>587</v>
      </c>
      <c r="D375" s="4" t="s">
        <v>113</v>
      </c>
      <c r="E375" s="4" t="s">
        <v>588</v>
      </c>
      <c r="F375" s="4" t="s">
        <v>24</v>
      </c>
      <c r="G375" s="4" t="s">
        <v>24</v>
      </c>
      <c r="H375" s="4">
        <f t="shared" si="29"/>
        <v>3</v>
      </c>
      <c r="I375" s="6">
        <v>17.07</v>
      </c>
      <c r="J375" s="58">
        <f t="shared" si="30"/>
        <v>51.21</v>
      </c>
      <c r="K375" s="4">
        <v>23</v>
      </c>
      <c r="L375" s="58">
        <f t="shared" si="31"/>
        <v>62.99</v>
      </c>
      <c r="M375" s="58">
        <f t="shared" si="32"/>
        <v>11.99</v>
      </c>
      <c r="N375" s="7" t="s">
        <v>58</v>
      </c>
      <c r="O375" s="4"/>
      <c r="P375" s="4">
        <v>3</v>
      </c>
      <c r="Q375" s="4"/>
      <c r="R375" s="68">
        <v>0</v>
      </c>
      <c r="S375" s="68">
        <v>7</v>
      </c>
      <c r="T375" s="68">
        <v>20</v>
      </c>
    </row>
    <row r="376" spans="1:20" ht="45" x14ac:dyDescent="0.25">
      <c r="A376" s="4">
        <v>42</v>
      </c>
      <c r="B376" s="4" t="s">
        <v>46</v>
      </c>
      <c r="C376" s="9" t="s">
        <v>589</v>
      </c>
      <c r="D376" s="4" t="s">
        <v>113</v>
      </c>
      <c r="E376" s="4" t="s">
        <v>590</v>
      </c>
      <c r="F376" s="4" t="s">
        <v>24</v>
      </c>
      <c r="G376" s="4" t="s">
        <v>24</v>
      </c>
      <c r="H376" s="4">
        <f t="shared" si="29"/>
        <v>6</v>
      </c>
      <c r="I376" s="6">
        <v>17.07</v>
      </c>
      <c r="J376" s="58">
        <f t="shared" si="30"/>
        <v>102.42</v>
      </c>
      <c r="K376" s="4">
        <v>23</v>
      </c>
      <c r="L376" s="58">
        <f t="shared" si="31"/>
        <v>125.98</v>
      </c>
      <c r="M376" s="58">
        <f t="shared" si="32"/>
        <v>23.99</v>
      </c>
      <c r="N376" s="7" t="s">
        <v>58</v>
      </c>
      <c r="O376" s="4"/>
      <c r="P376" s="4">
        <v>6</v>
      </c>
      <c r="Q376" s="4"/>
      <c r="R376" s="68">
        <v>0</v>
      </c>
      <c r="S376" s="68">
        <v>5</v>
      </c>
      <c r="T376" s="68">
        <v>20</v>
      </c>
    </row>
    <row r="377" spans="1:20" ht="45" x14ac:dyDescent="0.25">
      <c r="A377" s="4">
        <v>43</v>
      </c>
      <c r="B377" s="4" t="s">
        <v>46</v>
      </c>
      <c r="C377" s="9" t="s">
        <v>591</v>
      </c>
      <c r="D377" s="4" t="s">
        <v>113</v>
      </c>
      <c r="E377" s="4" t="s">
        <v>592</v>
      </c>
      <c r="F377" s="4" t="s">
        <v>24</v>
      </c>
      <c r="G377" s="4" t="s">
        <v>24</v>
      </c>
      <c r="H377" s="4">
        <f t="shared" si="29"/>
        <v>20</v>
      </c>
      <c r="I377" s="6">
        <v>17.07</v>
      </c>
      <c r="J377" s="58">
        <f t="shared" si="30"/>
        <v>341.4</v>
      </c>
      <c r="K377" s="4">
        <v>23</v>
      </c>
      <c r="L377" s="58">
        <f t="shared" si="31"/>
        <v>419.92</v>
      </c>
      <c r="M377" s="58">
        <f t="shared" si="32"/>
        <v>79.97</v>
      </c>
      <c r="N377" s="7" t="s">
        <v>58</v>
      </c>
      <c r="O377" s="4"/>
      <c r="P377" s="4">
        <v>20</v>
      </c>
      <c r="Q377" s="4"/>
      <c r="R377" s="68">
        <v>0</v>
      </c>
      <c r="S377" s="68">
        <v>12</v>
      </c>
      <c r="T377" s="68">
        <v>20</v>
      </c>
    </row>
    <row r="378" spans="1:20" ht="60" x14ac:dyDescent="0.25">
      <c r="A378" s="4">
        <v>44</v>
      </c>
      <c r="B378" s="4" t="s">
        <v>46</v>
      </c>
      <c r="C378" s="9" t="s">
        <v>593</v>
      </c>
      <c r="D378" s="4" t="s">
        <v>113</v>
      </c>
      <c r="E378" s="4" t="s">
        <v>594</v>
      </c>
      <c r="F378" s="4" t="s">
        <v>24</v>
      </c>
      <c r="G378" s="4" t="s">
        <v>24</v>
      </c>
      <c r="H378" s="4">
        <f t="shared" si="29"/>
        <v>5</v>
      </c>
      <c r="I378" s="10">
        <v>38</v>
      </c>
      <c r="J378" s="58">
        <f t="shared" si="30"/>
        <v>190</v>
      </c>
      <c r="K378" s="4">
        <v>23</v>
      </c>
      <c r="L378" s="58">
        <f t="shared" si="31"/>
        <v>233.7</v>
      </c>
      <c r="M378" s="58">
        <f t="shared" si="32"/>
        <v>44.5</v>
      </c>
      <c r="N378" s="7" t="s">
        <v>25</v>
      </c>
      <c r="O378" s="4"/>
      <c r="P378" s="4"/>
      <c r="Q378" s="4">
        <v>5</v>
      </c>
      <c r="R378" s="68">
        <v>5</v>
      </c>
      <c r="S378" s="68">
        <v>0</v>
      </c>
      <c r="T378" s="68"/>
    </row>
    <row r="379" spans="1:20" ht="60" x14ac:dyDescent="0.25">
      <c r="A379" s="4">
        <v>45</v>
      </c>
      <c r="B379" s="4" t="s">
        <v>46</v>
      </c>
      <c r="C379" s="9" t="s">
        <v>595</v>
      </c>
      <c r="D379" s="4" t="s">
        <v>113</v>
      </c>
      <c r="E379" s="4" t="s">
        <v>596</v>
      </c>
      <c r="F379" s="4" t="s">
        <v>24</v>
      </c>
      <c r="G379" s="4" t="s">
        <v>24</v>
      </c>
      <c r="H379" s="4">
        <f t="shared" si="29"/>
        <v>5</v>
      </c>
      <c r="I379" s="10">
        <v>39.5</v>
      </c>
      <c r="J379" s="58">
        <f t="shared" si="30"/>
        <v>197.5</v>
      </c>
      <c r="K379" s="4">
        <v>23</v>
      </c>
      <c r="L379" s="58">
        <f t="shared" si="31"/>
        <v>242.93</v>
      </c>
      <c r="M379" s="58">
        <f t="shared" si="32"/>
        <v>46.26</v>
      </c>
      <c r="N379" s="7" t="s">
        <v>25</v>
      </c>
      <c r="O379" s="4"/>
      <c r="P379" s="4"/>
      <c r="Q379" s="4">
        <v>5</v>
      </c>
      <c r="R379" s="68">
        <v>5</v>
      </c>
      <c r="S379" s="68">
        <v>0</v>
      </c>
      <c r="T379" s="68">
        <v>30</v>
      </c>
    </row>
    <row r="380" spans="1:20" ht="60" x14ac:dyDescent="0.25">
      <c r="A380" s="4">
        <v>46</v>
      </c>
      <c r="B380" s="4" t="s">
        <v>46</v>
      </c>
      <c r="C380" s="9" t="s">
        <v>597</v>
      </c>
      <c r="D380" s="4" t="s">
        <v>113</v>
      </c>
      <c r="E380" s="4" t="s">
        <v>598</v>
      </c>
      <c r="F380" s="4" t="s">
        <v>24</v>
      </c>
      <c r="G380" s="4" t="s">
        <v>24</v>
      </c>
      <c r="H380" s="4">
        <f t="shared" si="29"/>
        <v>10</v>
      </c>
      <c r="I380" s="10">
        <v>34</v>
      </c>
      <c r="J380" s="58">
        <f t="shared" si="30"/>
        <v>340</v>
      </c>
      <c r="K380" s="4">
        <v>23</v>
      </c>
      <c r="L380" s="58">
        <f t="shared" si="31"/>
        <v>418.2</v>
      </c>
      <c r="M380" s="58">
        <f t="shared" si="32"/>
        <v>79.64</v>
      </c>
      <c r="N380" s="7" t="s">
        <v>25</v>
      </c>
      <c r="O380" s="4"/>
      <c r="P380" s="4"/>
      <c r="Q380" s="4">
        <v>10</v>
      </c>
      <c r="R380" s="68">
        <v>5</v>
      </c>
      <c r="S380" s="68">
        <v>0</v>
      </c>
      <c r="T380" s="68">
        <v>30</v>
      </c>
    </row>
    <row r="381" spans="1:20" ht="60" x14ac:dyDescent="0.25">
      <c r="A381" s="4">
        <v>47</v>
      </c>
      <c r="B381" s="4" t="s">
        <v>46</v>
      </c>
      <c r="C381" s="9" t="s">
        <v>599</v>
      </c>
      <c r="D381" s="4" t="s">
        <v>113</v>
      </c>
      <c r="E381" s="4" t="s">
        <v>600</v>
      </c>
      <c r="F381" s="4" t="s">
        <v>24</v>
      </c>
      <c r="G381" s="4" t="s">
        <v>24</v>
      </c>
      <c r="H381" s="4">
        <f t="shared" si="29"/>
        <v>10</v>
      </c>
      <c r="I381" s="10">
        <v>34</v>
      </c>
      <c r="J381" s="58">
        <f t="shared" si="30"/>
        <v>340</v>
      </c>
      <c r="K381" s="4">
        <v>23</v>
      </c>
      <c r="L381" s="58">
        <f t="shared" si="31"/>
        <v>418.2</v>
      </c>
      <c r="M381" s="58">
        <f t="shared" si="32"/>
        <v>79.64</v>
      </c>
      <c r="N381" s="7" t="s">
        <v>25</v>
      </c>
      <c r="O381" s="4"/>
      <c r="P381" s="4"/>
      <c r="Q381" s="4">
        <v>10</v>
      </c>
      <c r="R381" s="68">
        <v>5</v>
      </c>
      <c r="S381" s="68">
        <v>1</v>
      </c>
      <c r="T381" s="68">
        <v>30</v>
      </c>
    </row>
    <row r="382" spans="1:20" ht="60" x14ac:dyDescent="0.25">
      <c r="A382" s="4">
        <v>48</v>
      </c>
      <c r="B382" s="4" t="s">
        <v>46</v>
      </c>
      <c r="C382" s="9" t="s">
        <v>601</v>
      </c>
      <c r="D382" s="4" t="s">
        <v>113</v>
      </c>
      <c r="E382" s="4" t="s">
        <v>572</v>
      </c>
      <c r="F382" s="4" t="s">
        <v>24</v>
      </c>
      <c r="G382" s="4" t="s">
        <v>24</v>
      </c>
      <c r="H382" s="4">
        <f t="shared" si="29"/>
        <v>10</v>
      </c>
      <c r="I382" s="10">
        <v>34</v>
      </c>
      <c r="J382" s="58">
        <f t="shared" si="30"/>
        <v>340</v>
      </c>
      <c r="K382" s="4">
        <v>23</v>
      </c>
      <c r="L382" s="58">
        <f t="shared" si="31"/>
        <v>418.2</v>
      </c>
      <c r="M382" s="58">
        <f t="shared" si="32"/>
        <v>79.64</v>
      </c>
      <c r="N382" s="7" t="s">
        <v>25</v>
      </c>
      <c r="O382" s="4"/>
      <c r="P382" s="4"/>
      <c r="Q382" s="4">
        <v>10</v>
      </c>
      <c r="R382" s="68">
        <v>5</v>
      </c>
      <c r="S382" s="68">
        <v>1</v>
      </c>
      <c r="T382" s="68">
        <v>40</v>
      </c>
    </row>
    <row r="383" spans="1:20" ht="60" x14ac:dyDescent="0.25">
      <c r="A383" s="4">
        <v>49</v>
      </c>
      <c r="B383" s="4" t="s">
        <v>46</v>
      </c>
      <c r="C383" s="9" t="s">
        <v>602</v>
      </c>
      <c r="D383" s="4" t="s">
        <v>113</v>
      </c>
      <c r="E383" s="4"/>
      <c r="F383" s="4" t="s">
        <v>24</v>
      </c>
      <c r="G383" s="4" t="s">
        <v>24</v>
      </c>
      <c r="H383" s="4">
        <f t="shared" si="29"/>
        <v>5</v>
      </c>
      <c r="I383" s="10">
        <v>38</v>
      </c>
      <c r="J383" s="58">
        <f t="shared" si="30"/>
        <v>190</v>
      </c>
      <c r="K383" s="4">
        <v>23</v>
      </c>
      <c r="L383" s="58">
        <f t="shared" si="31"/>
        <v>233.7</v>
      </c>
      <c r="M383" s="58">
        <f t="shared" si="32"/>
        <v>44.5</v>
      </c>
      <c r="N383" s="7" t="s">
        <v>25</v>
      </c>
      <c r="O383" s="4"/>
      <c r="P383" s="4"/>
      <c r="Q383" s="4">
        <v>5</v>
      </c>
      <c r="R383" s="68">
        <v>3</v>
      </c>
      <c r="S383" s="68">
        <v>0</v>
      </c>
      <c r="T383" s="68"/>
    </row>
    <row r="384" spans="1:20" ht="60" x14ac:dyDescent="0.25">
      <c r="A384" s="4">
        <v>50</v>
      </c>
      <c r="B384" s="4" t="s">
        <v>46</v>
      </c>
      <c r="C384" s="9" t="s">
        <v>603</v>
      </c>
      <c r="D384" s="4" t="s">
        <v>113</v>
      </c>
      <c r="E384" s="4"/>
      <c r="F384" s="4" t="s">
        <v>24</v>
      </c>
      <c r="G384" s="4" t="s">
        <v>24</v>
      </c>
      <c r="H384" s="4">
        <f t="shared" si="29"/>
        <v>5</v>
      </c>
      <c r="I384" s="10">
        <v>38</v>
      </c>
      <c r="J384" s="58">
        <f t="shared" si="30"/>
        <v>190</v>
      </c>
      <c r="K384" s="4">
        <v>23</v>
      </c>
      <c r="L384" s="58">
        <f t="shared" si="31"/>
        <v>233.7</v>
      </c>
      <c r="M384" s="58">
        <f t="shared" si="32"/>
        <v>44.5</v>
      </c>
      <c r="N384" s="7" t="s">
        <v>25</v>
      </c>
      <c r="O384" s="4"/>
      <c r="P384" s="4"/>
      <c r="Q384" s="4">
        <v>5</v>
      </c>
      <c r="R384" s="68">
        <v>5</v>
      </c>
      <c r="S384" s="68">
        <v>0</v>
      </c>
      <c r="T384" s="68">
        <v>30</v>
      </c>
    </row>
    <row r="385" spans="1:20" ht="60" x14ac:dyDescent="0.25">
      <c r="A385" s="4">
        <v>51</v>
      </c>
      <c r="B385" s="4" t="s">
        <v>46</v>
      </c>
      <c r="C385" s="9" t="s">
        <v>604</v>
      </c>
      <c r="D385" s="4" t="s">
        <v>113</v>
      </c>
      <c r="E385" s="4"/>
      <c r="F385" s="4" t="s">
        <v>24</v>
      </c>
      <c r="G385" s="4" t="s">
        <v>24</v>
      </c>
      <c r="H385" s="4">
        <f t="shared" si="29"/>
        <v>10</v>
      </c>
      <c r="I385" s="10">
        <v>34</v>
      </c>
      <c r="J385" s="58">
        <f t="shared" si="30"/>
        <v>340</v>
      </c>
      <c r="K385" s="4">
        <v>23</v>
      </c>
      <c r="L385" s="58">
        <f t="shared" si="31"/>
        <v>418.2</v>
      </c>
      <c r="M385" s="58">
        <f t="shared" si="32"/>
        <v>79.64</v>
      </c>
      <c r="N385" s="7" t="s">
        <v>25</v>
      </c>
      <c r="O385" s="4"/>
      <c r="P385" s="4"/>
      <c r="Q385" s="4">
        <v>10</v>
      </c>
      <c r="R385" s="68">
        <v>5</v>
      </c>
      <c r="S385" s="68">
        <v>0</v>
      </c>
      <c r="T385" s="68">
        <v>30</v>
      </c>
    </row>
    <row r="386" spans="1:20" ht="60" x14ac:dyDescent="0.25">
      <c r="A386" s="4">
        <v>52</v>
      </c>
      <c r="B386" s="4" t="s">
        <v>46</v>
      </c>
      <c r="C386" s="9" t="s">
        <v>605</v>
      </c>
      <c r="D386" s="4" t="s">
        <v>113</v>
      </c>
      <c r="E386" s="4"/>
      <c r="F386" s="4" t="s">
        <v>24</v>
      </c>
      <c r="G386" s="4" t="s">
        <v>24</v>
      </c>
      <c r="H386" s="4">
        <f t="shared" si="29"/>
        <v>10</v>
      </c>
      <c r="I386" s="10">
        <v>35</v>
      </c>
      <c r="J386" s="58">
        <f t="shared" si="30"/>
        <v>350</v>
      </c>
      <c r="K386" s="4">
        <v>23</v>
      </c>
      <c r="L386" s="58">
        <f t="shared" si="31"/>
        <v>430.5</v>
      </c>
      <c r="M386" s="58">
        <f t="shared" si="32"/>
        <v>81.98</v>
      </c>
      <c r="N386" s="7" t="s">
        <v>25</v>
      </c>
      <c r="O386" s="4"/>
      <c r="P386" s="4"/>
      <c r="Q386" s="4">
        <v>10</v>
      </c>
      <c r="R386" s="68">
        <v>1</v>
      </c>
      <c r="S386" s="68">
        <v>0</v>
      </c>
      <c r="T386" s="68"/>
    </row>
    <row r="387" spans="1:20" ht="60" x14ac:dyDescent="0.25">
      <c r="A387" s="4">
        <v>53</v>
      </c>
      <c r="B387" s="4" t="s">
        <v>46</v>
      </c>
      <c r="C387" s="9" t="s">
        <v>606</v>
      </c>
      <c r="D387" s="4" t="s">
        <v>113</v>
      </c>
      <c r="E387" s="4"/>
      <c r="F387" s="4" t="s">
        <v>24</v>
      </c>
      <c r="G387" s="4" t="s">
        <v>24</v>
      </c>
      <c r="H387" s="4">
        <f t="shared" si="29"/>
        <v>10</v>
      </c>
      <c r="I387" s="10">
        <v>34</v>
      </c>
      <c r="J387" s="58">
        <f t="shared" si="30"/>
        <v>340</v>
      </c>
      <c r="K387" s="4">
        <v>23</v>
      </c>
      <c r="L387" s="58">
        <f t="shared" si="31"/>
        <v>418.2</v>
      </c>
      <c r="M387" s="58">
        <f t="shared" si="32"/>
        <v>79.64</v>
      </c>
      <c r="N387" s="7" t="s">
        <v>25</v>
      </c>
      <c r="O387" s="4"/>
      <c r="P387" s="4"/>
      <c r="Q387" s="4">
        <v>10</v>
      </c>
      <c r="R387" s="68">
        <v>1</v>
      </c>
      <c r="S387" s="68">
        <v>0</v>
      </c>
      <c r="T387" s="68">
        <v>30</v>
      </c>
    </row>
    <row r="388" spans="1:20" ht="45" x14ac:dyDescent="0.25">
      <c r="A388" s="4">
        <v>54</v>
      </c>
      <c r="B388" s="4" t="s">
        <v>46</v>
      </c>
      <c r="C388" s="9" t="s">
        <v>607</v>
      </c>
      <c r="D388" s="4" t="s">
        <v>28</v>
      </c>
      <c r="E388" s="4" t="s">
        <v>608</v>
      </c>
      <c r="F388" s="4" t="s">
        <v>24</v>
      </c>
      <c r="G388" s="4" t="s">
        <v>24</v>
      </c>
      <c r="H388" s="4">
        <f t="shared" si="29"/>
        <v>200</v>
      </c>
      <c r="I388" s="6">
        <v>1.46</v>
      </c>
      <c r="J388" s="58">
        <f t="shared" si="30"/>
        <v>292</v>
      </c>
      <c r="K388" s="4">
        <v>23</v>
      </c>
      <c r="L388" s="58">
        <f t="shared" si="31"/>
        <v>359.16</v>
      </c>
      <c r="M388" s="58">
        <f t="shared" si="32"/>
        <v>68.400000000000006</v>
      </c>
      <c r="N388" s="7" t="s">
        <v>58</v>
      </c>
      <c r="O388" s="4"/>
      <c r="P388" s="4">
        <v>200</v>
      </c>
      <c r="Q388" s="4"/>
      <c r="R388" s="68">
        <v>0</v>
      </c>
      <c r="S388" s="68">
        <v>400</v>
      </c>
      <c r="T388" s="68">
        <v>250</v>
      </c>
    </row>
    <row r="389" spans="1:20" ht="45" x14ac:dyDescent="0.25">
      <c r="A389" s="4">
        <v>55</v>
      </c>
      <c r="B389" s="4" t="s">
        <v>523</v>
      </c>
      <c r="C389" s="9" t="s">
        <v>609</v>
      </c>
      <c r="D389" s="4" t="s">
        <v>28</v>
      </c>
      <c r="E389" s="4" t="s">
        <v>610</v>
      </c>
      <c r="F389" s="4" t="s">
        <v>24</v>
      </c>
      <c r="G389" s="4" t="s">
        <v>24</v>
      </c>
      <c r="H389" s="4">
        <f t="shared" si="29"/>
        <v>100</v>
      </c>
      <c r="I389" s="6">
        <v>0.97</v>
      </c>
      <c r="J389" s="58">
        <f t="shared" si="30"/>
        <v>97</v>
      </c>
      <c r="K389" s="4">
        <v>23</v>
      </c>
      <c r="L389" s="58">
        <f t="shared" si="31"/>
        <v>119.31</v>
      </c>
      <c r="M389" s="58">
        <f t="shared" si="32"/>
        <v>22.72</v>
      </c>
      <c r="N389" s="7" t="s">
        <v>58</v>
      </c>
      <c r="O389" s="4"/>
      <c r="P389" s="4">
        <v>100</v>
      </c>
      <c r="Q389" s="4"/>
      <c r="R389" s="68">
        <v>0</v>
      </c>
      <c r="S389" s="68">
        <v>100</v>
      </c>
      <c r="T389" s="68">
        <v>100</v>
      </c>
    </row>
    <row r="390" spans="1:20" ht="45" x14ac:dyDescent="0.25">
      <c r="A390" s="4">
        <v>56</v>
      </c>
      <c r="B390" s="4" t="s">
        <v>523</v>
      </c>
      <c r="C390" s="9" t="s">
        <v>611</v>
      </c>
      <c r="D390" s="4" t="s">
        <v>28</v>
      </c>
      <c r="E390" s="4" t="s">
        <v>276</v>
      </c>
      <c r="F390" s="4" t="s">
        <v>24</v>
      </c>
      <c r="G390" s="4" t="s">
        <v>24</v>
      </c>
      <c r="H390" s="4">
        <f t="shared" si="29"/>
        <v>200</v>
      </c>
      <c r="I390" s="6">
        <v>0.67</v>
      </c>
      <c r="J390" s="58">
        <f t="shared" si="30"/>
        <v>134</v>
      </c>
      <c r="K390" s="4">
        <v>23</v>
      </c>
      <c r="L390" s="58">
        <f t="shared" si="31"/>
        <v>164.82</v>
      </c>
      <c r="M390" s="58">
        <f t="shared" si="32"/>
        <v>31.39</v>
      </c>
      <c r="N390" s="7" t="s">
        <v>58</v>
      </c>
      <c r="O390" s="4"/>
      <c r="P390" s="4">
        <v>200</v>
      </c>
      <c r="Q390" s="4"/>
      <c r="R390" s="68">
        <v>0</v>
      </c>
      <c r="S390" s="68">
        <v>100</v>
      </c>
      <c r="T390" s="68">
        <v>10</v>
      </c>
    </row>
    <row r="391" spans="1:20" ht="45" x14ac:dyDescent="0.25">
      <c r="A391" s="4">
        <v>57</v>
      </c>
      <c r="B391" s="4" t="s">
        <v>523</v>
      </c>
      <c r="C391" s="9" t="s">
        <v>612</v>
      </c>
      <c r="D391" s="4" t="s">
        <v>28</v>
      </c>
      <c r="E391" s="4" t="s">
        <v>276</v>
      </c>
      <c r="F391" s="4" t="s">
        <v>24</v>
      </c>
      <c r="G391" s="4" t="s">
        <v>24</v>
      </c>
      <c r="H391" s="4">
        <f t="shared" si="29"/>
        <v>100</v>
      </c>
      <c r="I391" s="6">
        <v>10.1</v>
      </c>
      <c r="J391" s="58">
        <f t="shared" si="30"/>
        <v>1010</v>
      </c>
      <c r="K391" s="4">
        <v>23</v>
      </c>
      <c r="L391" s="58">
        <f t="shared" si="31"/>
        <v>1242.3</v>
      </c>
      <c r="M391" s="58">
        <f t="shared" si="32"/>
        <v>236.57</v>
      </c>
      <c r="N391" s="7" t="s">
        <v>58</v>
      </c>
      <c r="O391" s="4"/>
      <c r="P391" s="4">
        <v>100</v>
      </c>
      <c r="Q391" s="4"/>
      <c r="R391" s="68">
        <v>0</v>
      </c>
      <c r="S391" s="68">
        <v>150</v>
      </c>
      <c r="T391" s="68">
        <v>100</v>
      </c>
    </row>
    <row r="392" spans="1:20" ht="45" x14ac:dyDescent="0.25">
      <c r="A392" s="4">
        <v>58</v>
      </c>
      <c r="B392" s="4" t="s">
        <v>523</v>
      </c>
      <c r="C392" s="9" t="s">
        <v>613</v>
      </c>
      <c r="D392" s="4" t="s">
        <v>28</v>
      </c>
      <c r="E392" s="4" t="s">
        <v>614</v>
      </c>
      <c r="F392" s="4" t="s">
        <v>24</v>
      </c>
      <c r="G392" s="4" t="s">
        <v>24</v>
      </c>
      <c r="H392" s="4">
        <f t="shared" si="29"/>
        <v>100</v>
      </c>
      <c r="I392" s="10">
        <v>2.8</v>
      </c>
      <c r="J392" s="58">
        <f t="shared" si="30"/>
        <v>280</v>
      </c>
      <c r="K392" s="4">
        <v>23</v>
      </c>
      <c r="L392" s="58">
        <f t="shared" si="31"/>
        <v>344.4</v>
      </c>
      <c r="M392" s="58">
        <f t="shared" si="32"/>
        <v>65.58</v>
      </c>
      <c r="N392" s="7" t="s">
        <v>58</v>
      </c>
      <c r="O392" s="4"/>
      <c r="P392" s="4">
        <v>100</v>
      </c>
      <c r="Q392" s="4"/>
      <c r="R392" s="68">
        <v>4</v>
      </c>
      <c r="S392" s="68">
        <v>20</v>
      </c>
      <c r="T392" s="68"/>
    </row>
    <row r="393" spans="1:20" ht="45" x14ac:dyDescent="0.25">
      <c r="A393" s="4">
        <v>59</v>
      </c>
      <c r="B393" s="4" t="s">
        <v>523</v>
      </c>
      <c r="C393" s="9" t="s">
        <v>615</v>
      </c>
      <c r="D393" s="4" t="s">
        <v>28</v>
      </c>
      <c r="E393" s="4" t="s">
        <v>616</v>
      </c>
      <c r="F393" s="4" t="s">
        <v>24</v>
      </c>
      <c r="G393" s="4" t="s">
        <v>24</v>
      </c>
      <c r="H393" s="4">
        <f t="shared" si="29"/>
        <v>200</v>
      </c>
      <c r="I393" s="10">
        <v>1.4</v>
      </c>
      <c r="J393" s="58">
        <f t="shared" si="30"/>
        <v>280</v>
      </c>
      <c r="K393" s="4">
        <v>23</v>
      </c>
      <c r="L393" s="58">
        <f t="shared" si="31"/>
        <v>344.4</v>
      </c>
      <c r="M393" s="58">
        <f t="shared" si="32"/>
        <v>65.58</v>
      </c>
      <c r="N393" s="7" t="s">
        <v>58</v>
      </c>
      <c r="O393" s="4"/>
      <c r="P393" s="4">
        <v>200</v>
      </c>
      <c r="Q393" s="4"/>
      <c r="R393" s="68">
        <v>5</v>
      </c>
      <c r="S393" s="68">
        <v>520</v>
      </c>
      <c r="T393" s="68">
        <v>1000</v>
      </c>
    </row>
    <row r="394" spans="1:20" ht="45" x14ac:dyDescent="0.25">
      <c r="A394" s="4">
        <v>60</v>
      </c>
      <c r="B394" s="4" t="s">
        <v>523</v>
      </c>
      <c r="C394" s="9" t="s">
        <v>617</v>
      </c>
      <c r="D394" s="4" t="s">
        <v>113</v>
      </c>
      <c r="E394" s="4"/>
      <c r="F394" s="4" t="s">
        <v>24</v>
      </c>
      <c r="G394" s="4" t="s">
        <v>24</v>
      </c>
      <c r="H394" s="4">
        <f t="shared" si="29"/>
        <v>4</v>
      </c>
      <c r="I394" s="6">
        <v>18</v>
      </c>
      <c r="J394" s="58">
        <f t="shared" si="30"/>
        <v>72</v>
      </c>
      <c r="K394" s="4">
        <v>23</v>
      </c>
      <c r="L394" s="58">
        <f t="shared" si="31"/>
        <v>88.56</v>
      </c>
      <c r="M394" s="58">
        <f t="shared" si="32"/>
        <v>16.86</v>
      </c>
      <c r="N394" s="7" t="s">
        <v>58</v>
      </c>
      <c r="O394" s="4"/>
      <c r="P394" s="4">
        <v>4</v>
      </c>
      <c r="Q394" s="4"/>
      <c r="R394" s="68">
        <v>0</v>
      </c>
      <c r="S394" s="68">
        <v>6</v>
      </c>
      <c r="T394" s="68">
        <v>10</v>
      </c>
    </row>
    <row r="395" spans="1:20" ht="45" x14ac:dyDescent="0.25">
      <c r="A395" s="4">
        <v>61</v>
      </c>
      <c r="B395" s="4" t="s">
        <v>523</v>
      </c>
      <c r="C395" s="9" t="s">
        <v>618</v>
      </c>
      <c r="D395" s="4" t="s">
        <v>113</v>
      </c>
      <c r="E395" s="4"/>
      <c r="F395" s="4" t="s">
        <v>24</v>
      </c>
      <c r="G395" s="4" t="s">
        <v>24</v>
      </c>
      <c r="H395" s="4">
        <f t="shared" si="29"/>
        <v>4</v>
      </c>
      <c r="I395" s="6">
        <v>16</v>
      </c>
      <c r="J395" s="58">
        <f t="shared" si="30"/>
        <v>64</v>
      </c>
      <c r="K395" s="4">
        <v>23</v>
      </c>
      <c r="L395" s="58">
        <f t="shared" si="31"/>
        <v>78.72</v>
      </c>
      <c r="M395" s="58">
        <f t="shared" si="32"/>
        <v>14.99</v>
      </c>
      <c r="N395" s="7" t="s">
        <v>58</v>
      </c>
      <c r="O395" s="4"/>
      <c r="P395" s="4">
        <v>4</v>
      </c>
      <c r="Q395" s="4"/>
      <c r="R395" s="68">
        <v>0</v>
      </c>
      <c r="S395" s="68">
        <v>3</v>
      </c>
      <c r="T395" s="68">
        <v>15</v>
      </c>
    </row>
    <row r="396" spans="1:20" ht="45" x14ac:dyDescent="0.25">
      <c r="A396" s="4">
        <v>62</v>
      </c>
      <c r="B396" s="4" t="s">
        <v>523</v>
      </c>
      <c r="C396" s="9" t="s">
        <v>619</v>
      </c>
      <c r="D396" s="4" t="s">
        <v>113</v>
      </c>
      <c r="E396" s="4"/>
      <c r="F396" s="4" t="s">
        <v>24</v>
      </c>
      <c r="G396" s="4" t="s">
        <v>24</v>
      </c>
      <c r="H396" s="4">
        <f t="shared" si="29"/>
        <v>2</v>
      </c>
      <c r="I396" s="6">
        <v>18</v>
      </c>
      <c r="J396" s="58">
        <f t="shared" si="30"/>
        <v>36</v>
      </c>
      <c r="K396" s="4">
        <v>23</v>
      </c>
      <c r="L396" s="58">
        <f t="shared" si="31"/>
        <v>44.28</v>
      </c>
      <c r="M396" s="58">
        <f t="shared" si="32"/>
        <v>8.43</v>
      </c>
      <c r="N396" s="7" t="s">
        <v>58</v>
      </c>
      <c r="O396" s="4"/>
      <c r="P396" s="4">
        <v>2</v>
      </c>
      <c r="Q396" s="4"/>
      <c r="R396" s="68">
        <v>0</v>
      </c>
      <c r="S396" s="68">
        <v>11</v>
      </c>
      <c r="T396" s="68">
        <v>20</v>
      </c>
    </row>
    <row r="397" spans="1:20" ht="45" x14ac:dyDescent="0.25">
      <c r="A397" s="4">
        <v>63</v>
      </c>
      <c r="B397" s="4" t="s">
        <v>523</v>
      </c>
      <c r="C397" s="9" t="s">
        <v>620</v>
      </c>
      <c r="D397" s="4" t="s">
        <v>113</v>
      </c>
      <c r="E397" s="4"/>
      <c r="F397" s="4" t="s">
        <v>24</v>
      </c>
      <c r="G397" s="4" t="s">
        <v>24</v>
      </c>
      <c r="H397" s="4">
        <f t="shared" si="29"/>
        <v>5</v>
      </c>
      <c r="I397" s="6">
        <v>13</v>
      </c>
      <c r="J397" s="58">
        <f t="shared" si="30"/>
        <v>65</v>
      </c>
      <c r="K397" s="4">
        <v>23</v>
      </c>
      <c r="L397" s="58">
        <f t="shared" si="31"/>
        <v>79.95</v>
      </c>
      <c r="M397" s="58">
        <f t="shared" si="32"/>
        <v>15.22</v>
      </c>
      <c r="N397" s="7" t="s">
        <v>58</v>
      </c>
      <c r="O397" s="4"/>
      <c r="P397" s="4">
        <v>5</v>
      </c>
      <c r="Q397" s="4"/>
      <c r="R397" s="68">
        <v>0</v>
      </c>
      <c r="S397" s="68">
        <v>6</v>
      </c>
      <c r="T397" s="68">
        <v>10</v>
      </c>
    </row>
    <row r="398" spans="1:20" ht="45" x14ac:dyDescent="0.25">
      <c r="A398" s="8">
        <v>64</v>
      </c>
      <c r="B398" s="8" t="s">
        <v>523</v>
      </c>
      <c r="C398" s="16" t="s">
        <v>621</v>
      </c>
      <c r="D398" s="8" t="s">
        <v>113</v>
      </c>
      <c r="E398" s="8" t="s">
        <v>622</v>
      </c>
      <c r="F398" s="8" t="s">
        <v>24</v>
      </c>
      <c r="G398" s="8" t="s">
        <v>24</v>
      </c>
      <c r="H398" s="8">
        <f t="shared" si="29"/>
        <v>5</v>
      </c>
      <c r="I398" s="17">
        <v>9.76</v>
      </c>
      <c r="J398" s="17">
        <f t="shared" si="30"/>
        <v>48.8</v>
      </c>
      <c r="K398" s="8">
        <v>23</v>
      </c>
      <c r="L398" s="17">
        <f t="shared" si="31"/>
        <v>60.02</v>
      </c>
      <c r="M398" s="17">
        <f t="shared" si="32"/>
        <v>11.43</v>
      </c>
      <c r="N398" s="13" t="s">
        <v>58</v>
      </c>
      <c r="O398" s="8"/>
      <c r="P398" s="8">
        <v>5</v>
      </c>
      <c r="Q398" s="8"/>
      <c r="R398" s="68">
        <v>0</v>
      </c>
      <c r="S398" s="68">
        <v>9</v>
      </c>
      <c r="T398" s="68">
        <v>20</v>
      </c>
    </row>
    <row r="399" spans="1:20" ht="45" x14ac:dyDescent="0.25">
      <c r="A399" s="4">
        <v>65</v>
      </c>
      <c r="B399" s="4" t="s">
        <v>523</v>
      </c>
      <c r="C399" s="9" t="s">
        <v>623</v>
      </c>
      <c r="D399" s="4" t="s">
        <v>113</v>
      </c>
      <c r="E399" s="4" t="s">
        <v>624</v>
      </c>
      <c r="F399" s="4" t="s">
        <v>24</v>
      </c>
      <c r="G399" s="4" t="s">
        <v>24</v>
      </c>
      <c r="H399" s="4">
        <f t="shared" si="29"/>
        <v>2</v>
      </c>
      <c r="I399" s="6">
        <v>0.49</v>
      </c>
      <c r="J399" s="58">
        <f t="shared" si="30"/>
        <v>0.98</v>
      </c>
      <c r="K399" s="4">
        <v>23</v>
      </c>
      <c r="L399" s="58">
        <f t="shared" si="31"/>
        <v>1.21</v>
      </c>
      <c r="M399" s="58">
        <f t="shared" si="32"/>
        <v>0.23</v>
      </c>
      <c r="N399" s="7" t="s">
        <v>58</v>
      </c>
      <c r="O399" s="4"/>
      <c r="P399" s="4">
        <v>2</v>
      </c>
      <c r="Q399" s="4"/>
      <c r="R399" s="68">
        <v>0</v>
      </c>
      <c r="S399" s="68">
        <v>5</v>
      </c>
      <c r="T399" s="68">
        <v>30</v>
      </c>
    </row>
    <row r="400" spans="1:20" ht="45" x14ac:dyDescent="0.25">
      <c r="A400" s="183">
        <v>66</v>
      </c>
      <c r="B400" s="183" t="s">
        <v>523</v>
      </c>
      <c r="C400" s="188" t="s">
        <v>1346</v>
      </c>
      <c r="D400" s="183" t="s">
        <v>113</v>
      </c>
      <c r="E400" s="183" t="s">
        <v>1347</v>
      </c>
      <c r="F400" s="4" t="s">
        <v>24</v>
      </c>
      <c r="G400" s="4" t="s">
        <v>24</v>
      </c>
      <c r="H400" s="183">
        <f t="shared" si="29"/>
        <v>2</v>
      </c>
      <c r="I400" s="186">
        <v>11.06</v>
      </c>
      <c r="J400" s="186">
        <f t="shared" si="30"/>
        <v>22.12</v>
      </c>
      <c r="K400" s="183">
        <v>23</v>
      </c>
      <c r="L400" s="186">
        <f t="shared" si="31"/>
        <v>27.21</v>
      </c>
      <c r="M400" s="186">
        <f t="shared" si="32"/>
        <v>5.18</v>
      </c>
      <c r="N400" s="187" t="s">
        <v>58</v>
      </c>
      <c r="O400" s="4"/>
      <c r="P400" s="4">
        <v>2</v>
      </c>
      <c r="Q400" s="4"/>
      <c r="R400" s="183">
        <v>0</v>
      </c>
      <c r="S400" s="183">
        <v>0</v>
      </c>
      <c r="T400" s="183"/>
    </row>
    <row r="401" spans="1:20" ht="45" x14ac:dyDescent="0.25">
      <c r="A401" s="183">
        <v>67</v>
      </c>
      <c r="B401" s="183" t="s">
        <v>523</v>
      </c>
      <c r="C401" s="188" t="s">
        <v>1348</v>
      </c>
      <c r="D401" s="183" t="s">
        <v>113</v>
      </c>
      <c r="E401" s="183" t="s">
        <v>1349</v>
      </c>
      <c r="F401" s="4" t="s">
        <v>24</v>
      </c>
      <c r="G401" s="4" t="s">
        <v>24</v>
      </c>
      <c r="H401" s="183">
        <f t="shared" si="29"/>
        <v>2</v>
      </c>
      <c r="I401" s="186">
        <v>10.57</v>
      </c>
      <c r="J401" s="186">
        <f t="shared" si="30"/>
        <v>21.14</v>
      </c>
      <c r="K401" s="183">
        <v>23</v>
      </c>
      <c r="L401" s="186">
        <f t="shared" si="31"/>
        <v>26</v>
      </c>
      <c r="M401" s="186">
        <f t="shared" si="32"/>
        <v>4.95</v>
      </c>
      <c r="N401" s="187" t="s">
        <v>58</v>
      </c>
      <c r="O401" s="4"/>
      <c r="P401" s="4">
        <v>2</v>
      </c>
      <c r="Q401" s="4"/>
      <c r="R401" s="183">
        <v>0</v>
      </c>
      <c r="S401" s="183">
        <v>0</v>
      </c>
      <c r="T401" s="183"/>
    </row>
    <row r="402" spans="1:20" ht="45" x14ac:dyDescent="0.25">
      <c r="A402" s="8">
        <v>68</v>
      </c>
      <c r="B402" s="8" t="s">
        <v>523</v>
      </c>
      <c r="C402" s="16" t="s">
        <v>625</v>
      </c>
      <c r="D402" s="8" t="s">
        <v>113</v>
      </c>
      <c r="E402" s="8" t="s">
        <v>626</v>
      </c>
      <c r="F402" s="8" t="s">
        <v>24</v>
      </c>
      <c r="G402" s="8" t="s">
        <v>24</v>
      </c>
      <c r="H402" s="8">
        <f t="shared" si="29"/>
        <v>2</v>
      </c>
      <c r="I402" s="17">
        <v>19.5</v>
      </c>
      <c r="J402" s="17">
        <f t="shared" si="30"/>
        <v>39</v>
      </c>
      <c r="K402" s="8">
        <v>23</v>
      </c>
      <c r="L402" s="17">
        <f t="shared" si="31"/>
        <v>47.97</v>
      </c>
      <c r="M402" s="17">
        <f t="shared" si="32"/>
        <v>9.1300000000000008</v>
      </c>
      <c r="N402" s="13" t="s">
        <v>58</v>
      </c>
      <c r="O402" s="8"/>
      <c r="P402" s="8">
        <v>2</v>
      </c>
      <c r="Q402" s="8"/>
      <c r="R402" s="68">
        <v>0</v>
      </c>
      <c r="S402" s="68">
        <v>1.5</v>
      </c>
      <c r="T402" s="68"/>
    </row>
    <row r="403" spans="1:20" ht="45" x14ac:dyDescent="0.25">
      <c r="A403" s="4">
        <v>69</v>
      </c>
      <c r="B403" s="4" t="s">
        <v>523</v>
      </c>
      <c r="C403" s="9" t="s">
        <v>627</v>
      </c>
      <c r="D403" s="4" t="s">
        <v>113</v>
      </c>
      <c r="E403" s="4" t="s">
        <v>628</v>
      </c>
      <c r="F403" s="4" t="s">
        <v>24</v>
      </c>
      <c r="G403" s="4" t="s">
        <v>24</v>
      </c>
      <c r="H403" s="4">
        <f t="shared" si="29"/>
        <v>2</v>
      </c>
      <c r="I403" s="6">
        <v>11.38</v>
      </c>
      <c r="J403" s="58">
        <f t="shared" si="30"/>
        <v>22.76</v>
      </c>
      <c r="K403" s="4">
        <v>23</v>
      </c>
      <c r="L403" s="58">
        <f t="shared" si="31"/>
        <v>27.99</v>
      </c>
      <c r="M403" s="58">
        <f t="shared" si="32"/>
        <v>5.33</v>
      </c>
      <c r="N403" s="7" t="s">
        <v>58</v>
      </c>
      <c r="O403" s="4"/>
      <c r="P403" s="4">
        <v>2</v>
      </c>
      <c r="Q403" s="4"/>
      <c r="R403" s="68">
        <v>0</v>
      </c>
      <c r="S403" s="68">
        <v>2</v>
      </c>
      <c r="T403" s="68">
        <v>5</v>
      </c>
    </row>
    <row r="404" spans="1:20" ht="45" x14ac:dyDescent="0.25">
      <c r="A404" s="4">
        <v>70</v>
      </c>
      <c r="B404" s="4" t="s">
        <v>523</v>
      </c>
      <c r="C404" s="9" t="s">
        <v>629</v>
      </c>
      <c r="D404" s="4" t="s">
        <v>113</v>
      </c>
      <c r="E404" s="4" t="s">
        <v>628</v>
      </c>
      <c r="F404" s="4" t="s">
        <v>24</v>
      </c>
      <c r="G404" s="4" t="s">
        <v>24</v>
      </c>
      <c r="H404" s="4">
        <f t="shared" ref="H404:H457" si="34">O404+P404++Q404</f>
        <v>2</v>
      </c>
      <c r="I404" s="6">
        <v>19.5</v>
      </c>
      <c r="J404" s="58">
        <f t="shared" ref="J404:J467" si="35">H404*I404</f>
        <v>39</v>
      </c>
      <c r="K404" s="4">
        <v>23</v>
      </c>
      <c r="L404" s="58">
        <f t="shared" ref="L404:L467" si="36">J404*1.23</f>
        <v>47.97</v>
      </c>
      <c r="M404" s="58">
        <f t="shared" ref="M404:M467" si="37">J404/4.2693</f>
        <v>9.1300000000000008</v>
      </c>
      <c r="N404" s="7" t="s">
        <v>58</v>
      </c>
      <c r="O404" s="4"/>
      <c r="P404" s="4">
        <v>2</v>
      </c>
      <c r="Q404" s="4"/>
      <c r="R404" s="68">
        <v>0</v>
      </c>
      <c r="S404" s="68">
        <v>1</v>
      </c>
      <c r="T404" s="68"/>
    </row>
    <row r="405" spans="1:20" ht="45" x14ac:dyDescent="0.25">
      <c r="A405" s="4">
        <v>71</v>
      </c>
      <c r="B405" s="4" t="s">
        <v>523</v>
      </c>
      <c r="C405" s="9" t="s">
        <v>630</v>
      </c>
      <c r="D405" s="4" t="s">
        <v>113</v>
      </c>
      <c r="E405" s="4" t="s">
        <v>631</v>
      </c>
      <c r="F405" s="4" t="s">
        <v>24</v>
      </c>
      <c r="G405" s="4" t="s">
        <v>24</v>
      </c>
      <c r="H405" s="4">
        <f t="shared" si="34"/>
        <v>2</v>
      </c>
      <c r="I405" s="6">
        <v>10.57</v>
      </c>
      <c r="J405" s="58">
        <f t="shared" si="35"/>
        <v>21.14</v>
      </c>
      <c r="K405" s="4">
        <v>23</v>
      </c>
      <c r="L405" s="58">
        <f t="shared" si="36"/>
        <v>26</v>
      </c>
      <c r="M405" s="58">
        <f t="shared" si="37"/>
        <v>4.95</v>
      </c>
      <c r="N405" s="7" t="s">
        <v>58</v>
      </c>
      <c r="O405" s="4"/>
      <c r="P405" s="4">
        <v>2</v>
      </c>
      <c r="Q405" s="4"/>
      <c r="R405" s="68">
        <v>0</v>
      </c>
      <c r="S405" s="68">
        <v>2</v>
      </c>
      <c r="T405" s="68">
        <v>5</v>
      </c>
    </row>
    <row r="406" spans="1:20" ht="45" x14ac:dyDescent="0.25">
      <c r="A406" s="4">
        <v>72</v>
      </c>
      <c r="B406" s="4" t="s">
        <v>523</v>
      </c>
      <c r="C406" s="9" t="s">
        <v>632</v>
      </c>
      <c r="D406" s="4" t="s">
        <v>113</v>
      </c>
      <c r="E406" s="4" t="s">
        <v>633</v>
      </c>
      <c r="F406" s="4" t="s">
        <v>24</v>
      </c>
      <c r="G406" s="4" t="s">
        <v>24</v>
      </c>
      <c r="H406" s="4">
        <f t="shared" si="34"/>
        <v>5</v>
      </c>
      <c r="I406" s="6">
        <v>10.57</v>
      </c>
      <c r="J406" s="58">
        <f t="shared" si="35"/>
        <v>52.85</v>
      </c>
      <c r="K406" s="4">
        <v>23</v>
      </c>
      <c r="L406" s="58">
        <f t="shared" si="36"/>
        <v>65.010000000000005</v>
      </c>
      <c r="M406" s="58">
        <f t="shared" si="37"/>
        <v>12.38</v>
      </c>
      <c r="N406" s="7" t="s">
        <v>58</v>
      </c>
      <c r="O406" s="4"/>
      <c r="P406" s="4">
        <v>5</v>
      </c>
      <c r="Q406" s="4"/>
      <c r="R406" s="68">
        <v>0</v>
      </c>
      <c r="S406" s="68">
        <v>9</v>
      </c>
      <c r="T406" s="68">
        <v>50</v>
      </c>
    </row>
    <row r="407" spans="1:20" ht="45" x14ac:dyDescent="0.25">
      <c r="A407" s="4">
        <v>73</v>
      </c>
      <c r="B407" s="4" t="s">
        <v>523</v>
      </c>
      <c r="C407" s="9" t="s">
        <v>634</v>
      </c>
      <c r="D407" s="4" t="s">
        <v>113</v>
      </c>
      <c r="E407" s="4" t="s">
        <v>635</v>
      </c>
      <c r="F407" s="4" t="s">
        <v>24</v>
      </c>
      <c r="G407" s="4" t="s">
        <v>24</v>
      </c>
      <c r="H407" s="4">
        <f t="shared" si="34"/>
        <v>3</v>
      </c>
      <c r="I407" s="6">
        <v>10.57</v>
      </c>
      <c r="J407" s="58">
        <f t="shared" si="35"/>
        <v>31.71</v>
      </c>
      <c r="K407" s="4">
        <v>23</v>
      </c>
      <c r="L407" s="58">
        <f t="shared" si="36"/>
        <v>39</v>
      </c>
      <c r="M407" s="58">
        <f t="shared" si="37"/>
        <v>7.43</v>
      </c>
      <c r="N407" s="7" t="s">
        <v>58</v>
      </c>
      <c r="O407" s="4"/>
      <c r="P407" s="4">
        <v>3</v>
      </c>
      <c r="Q407" s="4"/>
      <c r="R407" s="68">
        <v>0</v>
      </c>
      <c r="S407" s="68">
        <v>6</v>
      </c>
      <c r="T407" s="68">
        <v>30</v>
      </c>
    </row>
    <row r="408" spans="1:20" ht="45" x14ac:dyDescent="0.25">
      <c r="A408" s="4">
        <v>74</v>
      </c>
      <c r="B408" s="4" t="s">
        <v>523</v>
      </c>
      <c r="C408" s="9" t="s">
        <v>636</v>
      </c>
      <c r="D408" s="4" t="s">
        <v>113</v>
      </c>
      <c r="E408" s="4" t="s">
        <v>637</v>
      </c>
      <c r="F408" s="4" t="s">
        <v>24</v>
      </c>
      <c r="G408" s="4" t="s">
        <v>24</v>
      </c>
      <c r="H408" s="4">
        <f t="shared" si="34"/>
        <v>4</v>
      </c>
      <c r="I408" s="6">
        <v>9.76</v>
      </c>
      <c r="J408" s="58">
        <f t="shared" si="35"/>
        <v>39.04</v>
      </c>
      <c r="K408" s="4">
        <v>23</v>
      </c>
      <c r="L408" s="58">
        <f t="shared" si="36"/>
        <v>48.02</v>
      </c>
      <c r="M408" s="58">
        <f t="shared" si="37"/>
        <v>9.14</v>
      </c>
      <c r="N408" s="7" t="s">
        <v>58</v>
      </c>
      <c r="O408" s="4"/>
      <c r="P408" s="4">
        <v>4</v>
      </c>
      <c r="Q408" s="4"/>
      <c r="R408" s="68">
        <v>0</v>
      </c>
      <c r="S408" s="68">
        <v>7.5</v>
      </c>
      <c r="T408" s="68">
        <v>10</v>
      </c>
    </row>
    <row r="409" spans="1:20" ht="45" x14ac:dyDescent="0.25">
      <c r="A409" s="4">
        <v>75</v>
      </c>
      <c r="B409" s="4" t="s">
        <v>523</v>
      </c>
      <c r="C409" s="9" t="s">
        <v>638</v>
      </c>
      <c r="D409" s="4" t="s">
        <v>113</v>
      </c>
      <c r="E409" s="4" t="s">
        <v>639</v>
      </c>
      <c r="F409" s="4" t="s">
        <v>24</v>
      </c>
      <c r="G409" s="4" t="s">
        <v>24</v>
      </c>
      <c r="H409" s="4">
        <f t="shared" si="34"/>
        <v>10</v>
      </c>
      <c r="I409" s="6">
        <v>9.76</v>
      </c>
      <c r="J409" s="58">
        <f t="shared" si="35"/>
        <v>97.6</v>
      </c>
      <c r="K409" s="4">
        <v>23</v>
      </c>
      <c r="L409" s="58">
        <f t="shared" si="36"/>
        <v>120.05</v>
      </c>
      <c r="M409" s="58">
        <f t="shared" si="37"/>
        <v>22.86</v>
      </c>
      <c r="N409" s="7" t="s">
        <v>58</v>
      </c>
      <c r="O409" s="4"/>
      <c r="P409" s="4">
        <v>10</v>
      </c>
      <c r="Q409" s="4"/>
      <c r="R409" s="68">
        <v>0</v>
      </c>
      <c r="S409" s="68">
        <v>12</v>
      </c>
      <c r="T409" s="68"/>
    </row>
    <row r="410" spans="1:20" ht="45" x14ac:dyDescent="0.25">
      <c r="A410" s="4">
        <v>76</v>
      </c>
      <c r="B410" s="4" t="s">
        <v>523</v>
      </c>
      <c r="C410" s="9" t="s">
        <v>640</v>
      </c>
      <c r="D410" s="4" t="s">
        <v>113</v>
      </c>
      <c r="E410" s="4" t="s">
        <v>641</v>
      </c>
      <c r="F410" s="4" t="s">
        <v>24</v>
      </c>
      <c r="G410" s="4" t="s">
        <v>24</v>
      </c>
      <c r="H410" s="4">
        <f t="shared" si="34"/>
        <v>5</v>
      </c>
      <c r="I410" s="6">
        <v>9.76</v>
      </c>
      <c r="J410" s="58">
        <f t="shared" si="35"/>
        <v>48.8</v>
      </c>
      <c r="K410" s="4">
        <v>23</v>
      </c>
      <c r="L410" s="58">
        <f t="shared" si="36"/>
        <v>60.02</v>
      </c>
      <c r="M410" s="58">
        <f t="shared" si="37"/>
        <v>11.43</v>
      </c>
      <c r="N410" s="7" t="s">
        <v>58</v>
      </c>
      <c r="O410" s="4"/>
      <c r="P410" s="4">
        <v>5</v>
      </c>
      <c r="Q410" s="4"/>
      <c r="R410" s="68">
        <v>0</v>
      </c>
      <c r="S410" s="68">
        <v>11</v>
      </c>
      <c r="T410" s="68">
        <v>15</v>
      </c>
    </row>
    <row r="411" spans="1:20" ht="45" x14ac:dyDescent="0.25">
      <c r="A411" s="4">
        <v>77</v>
      </c>
      <c r="B411" s="4" t="s">
        <v>523</v>
      </c>
      <c r="C411" s="9" t="s">
        <v>642</v>
      </c>
      <c r="D411" s="4" t="s">
        <v>113</v>
      </c>
      <c r="E411" s="4" t="s">
        <v>643</v>
      </c>
      <c r="F411" s="4" t="s">
        <v>24</v>
      </c>
      <c r="G411" s="4" t="s">
        <v>24</v>
      </c>
      <c r="H411" s="4">
        <f t="shared" si="34"/>
        <v>5</v>
      </c>
      <c r="I411" s="6">
        <v>9.76</v>
      </c>
      <c r="J411" s="58">
        <f t="shared" si="35"/>
        <v>48.8</v>
      </c>
      <c r="K411" s="4">
        <v>23</v>
      </c>
      <c r="L411" s="58">
        <f t="shared" si="36"/>
        <v>60.02</v>
      </c>
      <c r="M411" s="58">
        <f t="shared" si="37"/>
        <v>11.43</v>
      </c>
      <c r="N411" s="7" t="s">
        <v>58</v>
      </c>
      <c r="O411" s="4"/>
      <c r="P411" s="4">
        <v>5</v>
      </c>
      <c r="Q411" s="4"/>
      <c r="R411" s="68">
        <v>0</v>
      </c>
      <c r="S411" s="68">
        <v>5</v>
      </c>
      <c r="T411" s="68"/>
    </row>
    <row r="412" spans="1:20" ht="45" x14ac:dyDescent="0.25">
      <c r="A412" s="4">
        <v>78</v>
      </c>
      <c r="B412" s="4" t="s">
        <v>523</v>
      </c>
      <c r="C412" s="9" t="s">
        <v>644</v>
      </c>
      <c r="D412" s="4" t="s">
        <v>28</v>
      </c>
      <c r="E412" s="4" t="s">
        <v>645</v>
      </c>
      <c r="F412" s="4" t="s">
        <v>24</v>
      </c>
      <c r="G412" s="4" t="s">
        <v>24</v>
      </c>
      <c r="H412" s="4">
        <f t="shared" si="34"/>
        <v>100</v>
      </c>
      <c r="I412" s="6">
        <v>0.41</v>
      </c>
      <c r="J412" s="58">
        <f t="shared" si="35"/>
        <v>41</v>
      </c>
      <c r="K412" s="4">
        <v>23</v>
      </c>
      <c r="L412" s="58">
        <f t="shared" si="36"/>
        <v>50.43</v>
      </c>
      <c r="M412" s="58">
        <f t="shared" si="37"/>
        <v>9.6</v>
      </c>
      <c r="N412" s="7" t="s">
        <v>58</v>
      </c>
      <c r="O412" s="4"/>
      <c r="P412" s="4">
        <v>100</v>
      </c>
      <c r="Q412" s="4"/>
      <c r="R412" s="68">
        <v>0</v>
      </c>
      <c r="S412" s="68">
        <v>130</v>
      </c>
      <c r="T412" s="68"/>
    </row>
    <row r="413" spans="1:20" ht="45" x14ac:dyDescent="0.25">
      <c r="A413" s="4">
        <v>79</v>
      </c>
      <c r="B413" s="4" t="s">
        <v>523</v>
      </c>
      <c r="C413" s="9" t="s">
        <v>646</v>
      </c>
      <c r="D413" s="4" t="s">
        <v>113</v>
      </c>
      <c r="E413" s="4" t="s">
        <v>622</v>
      </c>
      <c r="F413" s="4" t="s">
        <v>24</v>
      </c>
      <c r="G413" s="4" t="s">
        <v>24</v>
      </c>
      <c r="H413" s="4">
        <f t="shared" si="34"/>
        <v>2</v>
      </c>
      <c r="I413" s="6">
        <v>9.76</v>
      </c>
      <c r="J413" s="58">
        <f t="shared" si="35"/>
        <v>19.52</v>
      </c>
      <c r="K413" s="4">
        <v>23</v>
      </c>
      <c r="L413" s="58">
        <f t="shared" si="36"/>
        <v>24.01</v>
      </c>
      <c r="M413" s="58">
        <f t="shared" si="37"/>
        <v>4.57</v>
      </c>
      <c r="N413" s="7" t="s">
        <v>58</v>
      </c>
      <c r="O413" s="4"/>
      <c r="P413" s="4">
        <v>2</v>
      </c>
      <c r="Q413" s="4"/>
      <c r="R413" s="68">
        <v>0</v>
      </c>
      <c r="S413" s="68">
        <v>3.5</v>
      </c>
      <c r="T413" s="68">
        <v>10</v>
      </c>
    </row>
    <row r="414" spans="1:20" ht="45" x14ac:dyDescent="0.25">
      <c r="A414" s="4">
        <v>80</v>
      </c>
      <c r="B414" s="4" t="s">
        <v>523</v>
      </c>
      <c r="C414" s="9" t="s">
        <v>647</v>
      </c>
      <c r="D414" s="4" t="s">
        <v>28</v>
      </c>
      <c r="E414" s="4" t="s">
        <v>622</v>
      </c>
      <c r="F414" s="4" t="s">
        <v>24</v>
      </c>
      <c r="G414" s="4" t="s">
        <v>24</v>
      </c>
      <c r="H414" s="4">
        <f t="shared" si="34"/>
        <v>100</v>
      </c>
      <c r="I414" s="6">
        <v>0.8</v>
      </c>
      <c r="J414" s="58">
        <f t="shared" si="35"/>
        <v>80</v>
      </c>
      <c r="K414" s="4">
        <v>23</v>
      </c>
      <c r="L414" s="58">
        <f t="shared" si="36"/>
        <v>98.4</v>
      </c>
      <c r="M414" s="58">
        <f t="shared" si="37"/>
        <v>18.739999999999998</v>
      </c>
      <c r="N414" s="7" t="s">
        <v>58</v>
      </c>
      <c r="O414" s="4"/>
      <c r="P414" s="4">
        <v>100</v>
      </c>
      <c r="Q414" s="4"/>
      <c r="R414" s="68">
        <v>0</v>
      </c>
      <c r="S414" s="68">
        <v>70</v>
      </c>
      <c r="T414" s="68">
        <v>200</v>
      </c>
    </row>
    <row r="415" spans="1:20" ht="45" x14ac:dyDescent="0.25">
      <c r="A415" s="4">
        <v>81</v>
      </c>
      <c r="B415" s="4" t="s">
        <v>523</v>
      </c>
      <c r="C415" s="9" t="s">
        <v>648</v>
      </c>
      <c r="D415" s="4" t="s">
        <v>28</v>
      </c>
      <c r="E415" s="4" t="s">
        <v>649</v>
      </c>
      <c r="F415" s="4" t="s">
        <v>24</v>
      </c>
      <c r="G415" s="4" t="s">
        <v>24</v>
      </c>
      <c r="H415" s="4">
        <f t="shared" si="34"/>
        <v>100</v>
      </c>
      <c r="I415" s="6">
        <v>0.18</v>
      </c>
      <c r="J415" s="58">
        <f t="shared" si="35"/>
        <v>18</v>
      </c>
      <c r="K415" s="4">
        <v>23</v>
      </c>
      <c r="L415" s="58">
        <f t="shared" si="36"/>
        <v>22.14</v>
      </c>
      <c r="M415" s="58">
        <f t="shared" si="37"/>
        <v>4.22</v>
      </c>
      <c r="N415" s="7" t="s">
        <v>58</v>
      </c>
      <c r="O415" s="4"/>
      <c r="P415" s="4">
        <v>100</v>
      </c>
      <c r="Q415" s="4"/>
      <c r="R415" s="68">
        <v>0</v>
      </c>
      <c r="S415" s="68">
        <v>0</v>
      </c>
      <c r="T415" s="68">
        <v>200</v>
      </c>
    </row>
    <row r="416" spans="1:20" ht="45" x14ac:dyDescent="0.25">
      <c r="A416" s="4">
        <v>82</v>
      </c>
      <c r="B416" s="4" t="s">
        <v>523</v>
      </c>
      <c r="C416" s="9" t="s">
        <v>650</v>
      </c>
      <c r="D416" s="4" t="s">
        <v>28</v>
      </c>
      <c r="E416" s="4"/>
      <c r="F416" s="4" t="s">
        <v>24</v>
      </c>
      <c r="G416" s="4" t="s">
        <v>24</v>
      </c>
      <c r="H416" s="4">
        <f t="shared" si="34"/>
        <v>100</v>
      </c>
      <c r="I416" s="10">
        <v>3.5</v>
      </c>
      <c r="J416" s="58">
        <f t="shared" si="35"/>
        <v>350</v>
      </c>
      <c r="K416" s="4">
        <v>23</v>
      </c>
      <c r="L416" s="58">
        <f t="shared" si="36"/>
        <v>430.5</v>
      </c>
      <c r="M416" s="58">
        <f t="shared" si="37"/>
        <v>81.98</v>
      </c>
      <c r="N416" s="7" t="s">
        <v>58</v>
      </c>
      <c r="O416" s="4"/>
      <c r="P416" s="4">
        <v>100</v>
      </c>
      <c r="Q416" s="4"/>
      <c r="R416" s="68">
        <v>5</v>
      </c>
      <c r="S416" s="68">
        <v>70</v>
      </c>
      <c r="T416" s="68">
        <v>200</v>
      </c>
    </row>
    <row r="417" spans="1:20" ht="45" x14ac:dyDescent="0.25">
      <c r="A417" s="4">
        <v>83</v>
      </c>
      <c r="B417" s="4" t="s">
        <v>523</v>
      </c>
      <c r="C417" s="9" t="s">
        <v>651</v>
      </c>
      <c r="D417" s="4" t="s">
        <v>28</v>
      </c>
      <c r="E417" s="4"/>
      <c r="F417" s="4" t="s">
        <v>24</v>
      </c>
      <c r="G417" s="4" t="s">
        <v>24</v>
      </c>
      <c r="H417" s="4">
        <f t="shared" si="34"/>
        <v>100</v>
      </c>
      <c r="I417" s="10">
        <v>3.3</v>
      </c>
      <c r="J417" s="58">
        <f t="shared" si="35"/>
        <v>330</v>
      </c>
      <c r="K417" s="4">
        <v>23</v>
      </c>
      <c r="L417" s="58">
        <f t="shared" si="36"/>
        <v>405.9</v>
      </c>
      <c r="M417" s="58">
        <f t="shared" si="37"/>
        <v>77.3</v>
      </c>
      <c r="N417" s="7" t="s">
        <v>58</v>
      </c>
      <c r="O417" s="4"/>
      <c r="P417" s="4">
        <v>100</v>
      </c>
      <c r="Q417" s="4"/>
      <c r="R417" s="68">
        <v>5</v>
      </c>
      <c r="S417" s="68">
        <v>70</v>
      </c>
      <c r="T417" s="68">
        <v>200</v>
      </c>
    </row>
    <row r="418" spans="1:20" ht="45" x14ac:dyDescent="0.25">
      <c r="A418" s="4">
        <v>84</v>
      </c>
      <c r="B418" s="4" t="s">
        <v>523</v>
      </c>
      <c r="C418" s="9" t="s">
        <v>652</v>
      </c>
      <c r="D418" s="4" t="s">
        <v>28</v>
      </c>
      <c r="E418" s="4" t="s">
        <v>653</v>
      </c>
      <c r="F418" s="4" t="s">
        <v>24</v>
      </c>
      <c r="G418" s="4" t="s">
        <v>24</v>
      </c>
      <c r="H418" s="4">
        <f t="shared" si="34"/>
        <v>50</v>
      </c>
      <c r="I418" s="10">
        <v>4</v>
      </c>
      <c r="J418" s="58">
        <f t="shared" si="35"/>
        <v>200</v>
      </c>
      <c r="K418" s="4">
        <v>23</v>
      </c>
      <c r="L418" s="58">
        <f t="shared" si="36"/>
        <v>246</v>
      </c>
      <c r="M418" s="58">
        <f t="shared" si="37"/>
        <v>46.85</v>
      </c>
      <c r="N418" s="7" t="s">
        <v>58</v>
      </c>
      <c r="O418" s="4"/>
      <c r="P418" s="4">
        <v>50</v>
      </c>
      <c r="Q418" s="4"/>
      <c r="R418" s="68">
        <v>5</v>
      </c>
      <c r="S418" s="68">
        <v>50</v>
      </c>
      <c r="T418" s="68">
        <v>200</v>
      </c>
    </row>
    <row r="419" spans="1:20" ht="45" x14ac:dyDescent="0.25">
      <c r="A419" s="4">
        <v>85</v>
      </c>
      <c r="B419" s="4" t="s">
        <v>523</v>
      </c>
      <c r="C419" s="9" t="s">
        <v>654</v>
      </c>
      <c r="D419" s="4" t="s">
        <v>113</v>
      </c>
      <c r="E419" s="4" t="s">
        <v>655</v>
      </c>
      <c r="F419" s="4" t="s">
        <v>24</v>
      </c>
      <c r="G419" s="4" t="s">
        <v>24</v>
      </c>
      <c r="H419" s="4">
        <f t="shared" si="34"/>
        <v>6</v>
      </c>
      <c r="I419" s="10">
        <v>20.5</v>
      </c>
      <c r="J419" s="58">
        <f t="shared" si="35"/>
        <v>123</v>
      </c>
      <c r="K419" s="4">
        <v>23</v>
      </c>
      <c r="L419" s="58">
        <f t="shared" si="36"/>
        <v>151.29</v>
      </c>
      <c r="M419" s="58">
        <f t="shared" si="37"/>
        <v>28.81</v>
      </c>
      <c r="N419" s="7" t="s">
        <v>58</v>
      </c>
      <c r="O419" s="4"/>
      <c r="P419" s="4">
        <v>6</v>
      </c>
      <c r="Q419" s="4"/>
      <c r="R419" s="68">
        <v>6</v>
      </c>
      <c r="S419" s="68">
        <v>6</v>
      </c>
      <c r="T419" s="68">
        <v>6</v>
      </c>
    </row>
    <row r="420" spans="1:20" ht="45" x14ac:dyDescent="0.25">
      <c r="A420" s="4">
        <v>86</v>
      </c>
      <c r="B420" s="3" t="s">
        <v>523</v>
      </c>
      <c r="C420" s="14" t="s">
        <v>656</v>
      </c>
      <c r="D420" s="3" t="s">
        <v>28</v>
      </c>
      <c r="E420" s="3" t="s">
        <v>657</v>
      </c>
      <c r="F420" s="3" t="s">
        <v>24</v>
      </c>
      <c r="G420" s="3" t="s">
        <v>24</v>
      </c>
      <c r="H420" s="4">
        <f t="shared" si="34"/>
        <v>20</v>
      </c>
      <c r="I420" s="6">
        <v>2.2999999999999998</v>
      </c>
      <c r="J420" s="58">
        <f t="shared" si="35"/>
        <v>46</v>
      </c>
      <c r="K420" s="3">
        <v>23</v>
      </c>
      <c r="L420" s="58">
        <f t="shared" si="36"/>
        <v>56.58</v>
      </c>
      <c r="M420" s="58">
        <f t="shared" si="37"/>
        <v>10.77</v>
      </c>
      <c r="N420" s="7" t="s">
        <v>58</v>
      </c>
      <c r="O420" s="3"/>
      <c r="P420" s="3">
        <v>20</v>
      </c>
      <c r="Q420" s="3"/>
      <c r="R420" s="68">
        <v>0</v>
      </c>
      <c r="S420" s="68">
        <v>5</v>
      </c>
      <c r="T420" s="68">
        <v>6</v>
      </c>
    </row>
    <row r="421" spans="1:20" ht="45" x14ac:dyDescent="0.25">
      <c r="A421" s="183">
        <v>87</v>
      </c>
      <c r="B421" s="183" t="s">
        <v>658</v>
      </c>
      <c r="C421" s="188" t="s">
        <v>1350</v>
      </c>
      <c r="D421" s="183" t="s">
        <v>28</v>
      </c>
      <c r="E421" s="183"/>
      <c r="F421" s="4" t="s">
        <v>24</v>
      </c>
      <c r="G421" s="4" t="s">
        <v>24</v>
      </c>
      <c r="H421" s="183">
        <f t="shared" si="34"/>
        <v>50</v>
      </c>
      <c r="I421" s="186">
        <v>2.2000000000000002</v>
      </c>
      <c r="J421" s="186">
        <f t="shared" si="35"/>
        <v>110</v>
      </c>
      <c r="K421" s="183">
        <v>23</v>
      </c>
      <c r="L421" s="186">
        <f t="shared" si="36"/>
        <v>135.30000000000001</v>
      </c>
      <c r="M421" s="186">
        <f t="shared" si="37"/>
        <v>25.77</v>
      </c>
      <c r="N421" s="187" t="s">
        <v>58</v>
      </c>
      <c r="O421" s="4"/>
      <c r="P421" s="4">
        <v>50</v>
      </c>
      <c r="Q421" s="4"/>
      <c r="R421" s="183">
        <v>0</v>
      </c>
      <c r="S421" s="183">
        <v>0</v>
      </c>
      <c r="T421" s="183"/>
    </row>
    <row r="422" spans="1:20" ht="45" x14ac:dyDescent="0.25">
      <c r="A422" s="183">
        <v>88</v>
      </c>
      <c r="B422" s="183" t="s">
        <v>658</v>
      </c>
      <c r="C422" s="188" t="s">
        <v>1351</v>
      </c>
      <c r="D422" s="183" t="s">
        <v>28</v>
      </c>
      <c r="E422" s="183"/>
      <c r="F422" s="4" t="s">
        <v>24</v>
      </c>
      <c r="G422" s="4" t="s">
        <v>24</v>
      </c>
      <c r="H422" s="183">
        <f t="shared" si="34"/>
        <v>50</v>
      </c>
      <c r="I422" s="186">
        <v>4.05</v>
      </c>
      <c r="J422" s="186">
        <f t="shared" si="35"/>
        <v>202.5</v>
      </c>
      <c r="K422" s="183">
        <v>23</v>
      </c>
      <c r="L422" s="186">
        <f t="shared" si="36"/>
        <v>249.08</v>
      </c>
      <c r="M422" s="186">
        <f t="shared" si="37"/>
        <v>47.43</v>
      </c>
      <c r="N422" s="187" t="s">
        <v>58</v>
      </c>
      <c r="O422" s="4"/>
      <c r="P422" s="4">
        <v>50</v>
      </c>
      <c r="Q422" s="4"/>
      <c r="R422" s="183">
        <v>0</v>
      </c>
      <c r="S422" s="183">
        <v>0</v>
      </c>
      <c r="T422" s="183"/>
    </row>
    <row r="423" spans="1:20" ht="45" x14ac:dyDescent="0.25">
      <c r="A423" s="183">
        <v>89</v>
      </c>
      <c r="B423" s="183" t="s">
        <v>658</v>
      </c>
      <c r="C423" s="188" t="s">
        <v>1352</v>
      </c>
      <c r="D423" s="183" t="s">
        <v>28</v>
      </c>
      <c r="E423" s="183"/>
      <c r="F423" s="4" t="s">
        <v>24</v>
      </c>
      <c r="G423" s="4" t="s">
        <v>24</v>
      </c>
      <c r="H423" s="183">
        <f t="shared" si="34"/>
        <v>50</v>
      </c>
      <c r="I423" s="186">
        <v>5.8</v>
      </c>
      <c r="J423" s="186">
        <f t="shared" si="35"/>
        <v>290</v>
      </c>
      <c r="K423" s="183">
        <v>23</v>
      </c>
      <c r="L423" s="186">
        <f t="shared" si="36"/>
        <v>356.7</v>
      </c>
      <c r="M423" s="186">
        <f t="shared" si="37"/>
        <v>67.930000000000007</v>
      </c>
      <c r="N423" s="187" t="s">
        <v>58</v>
      </c>
      <c r="O423" s="4"/>
      <c r="P423" s="4">
        <v>50</v>
      </c>
      <c r="Q423" s="4"/>
      <c r="R423" s="183">
        <v>0</v>
      </c>
      <c r="S423" s="183">
        <v>0</v>
      </c>
      <c r="T423" s="183"/>
    </row>
    <row r="424" spans="1:20" ht="45" x14ac:dyDescent="0.25">
      <c r="A424" s="183">
        <v>90</v>
      </c>
      <c r="B424" s="183" t="s">
        <v>658</v>
      </c>
      <c r="C424" s="188" t="s">
        <v>1353</v>
      </c>
      <c r="D424" s="183" t="s">
        <v>28</v>
      </c>
      <c r="E424" s="183"/>
      <c r="F424" s="4" t="s">
        <v>24</v>
      </c>
      <c r="G424" s="4" t="s">
        <v>24</v>
      </c>
      <c r="H424" s="183">
        <f t="shared" si="34"/>
        <v>50</v>
      </c>
      <c r="I424" s="186">
        <v>7.8</v>
      </c>
      <c r="J424" s="186">
        <f t="shared" si="35"/>
        <v>390</v>
      </c>
      <c r="K424" s="183">
        <v>23</v>
      </c>
      <c r="L424" s="186">
        <f t="shared" si="36"/>
        <v>479.7</v>
      </c>
      <c r="M424" s="186">
        <f t="shared" si="37"/>
        <v>91.35</v>
      </c>
      <c r="N424" s="187" t="s">
        <v>58</v>
      </c>
      <c r="O424" s="4"/>
      <c r="P424" s="4">
        <v>50</v>
      </c>
      <c r="Q424" s="4"/>
      <c r="R424" s="183">
        <v>0</v>
      </c>
      <c r="S424" s="183">
        <v>0</v>
      </c>
      <c r="T424" s="183"/>
    </row>
    <row r="425" spans="1:20" ht="45" x14ac:dyDescent="0.25">
      <c r="A425" s="183">
        <v>91</v>
      </c>
      <c r="B425" s="183" t="s">
        <v>658</v>
      </c>
      <c r="C425" s="188" t="s">
        <v>1354</v>
      </c>
      <c r="D425" s="183" t="s">
        <v>28</v>
      </c>
      <c r="E425" s="183"/>
      <c r="F425" s="4" t="s">
        <v>24</v>
      </c>
      <c r="G425" s="4" t="s">
        <v>24</v>
      </c>
      <c r="H425" s="183">
        <f t="shared" si="34"/>
        <v>50</v>
      </c>
      <c r="I425" s="186">
        <v>9.5</v>
      </c>
      <c r="J425" s="186">
        <f t="shared" si="35"/>
        <v>475</v>
      </c>
      <c r="K425" s="183">
        <v>23</v>
      </c>
      <c r="L425" s="186">
        <f t="shared" si="36"/>
        <v>584.25</v>
      </c>
      <c r="M425" s="186">
        <f t="shared" si="37"/>
        <v>111.26</v>
      </c>
      <c r="N425" s="187" t="s">
        <v>58</v>
      </c>
      <c r="O425" s="4"/>
      <c r="P425" s="4">
        <v>50</v>
      </c>
      <c r="Q425" s="4"/>
      <c r="R425" s="183">
        <v>0</v>
      </c>
      <c r="S425" s="183">
        <v>0</v>
      </c>
      <c r="T425" s="183"/>
    </row>
    <row r="426" spans="1:20" ht="45" x14ac:dyDescent="0.25">
      <c r="A426" s="4">
        <v>92</v>
      </c>
      <c r="B426" s="4" t="s">
        <v>658</v>
      </c>
      <c r="C426" s="9" t="s">
        <v>659</v>
      </c>
      <c r="D426" s="4" t="s">
        <v>28</v>
      </c>
      <c r="E426" s="4"/>
      <c r="F426" s="4" t="s">
        <v>24</v>
      </c>
      <c r="G426" s="4" t="s">
        <v>24</v>
      </c>
      <c r="H426" s="4">
        <f t="shared" si="34"/>
        <v>50</v>
      </c>
      <c r="I426" s="6">
        <v>2.8</v>
      </c>
      <c r="J426" s="58">
        <f t="shared" si="35"/>
        <v>140</v>
      </c>
      <c r="K426" s="4">
        <v>23</v>
      </c>
      <c r="L426" s="58">
        <f t="shared" si="36"/>
        <v>172.2</v>
      </c>
      <c r="M426" s="58">
        <f t="shared" si="37"/>
        <v>32.79</v>
      </c>
      <c r="N426" s="7" t="s">
        <v>58</v>
      </c>
      <c r="O426" s="4"/>
      <c r="P426" s="4">
        <v>50</v>
      </c>
      <c r="Q426" s="4"/>
      <c r="R426" s="68">
        <v>0</v>
      </c>
      <c r="S426" s="68">
        <v>0</v>
      </c>
      <c r="T426" s="68">
        <v>30</v>
      </c>
    </row>
    <row r="427" spans="1:20" ht="45" x14ac:dyDescent="0.25">
      <c r="A427" s="4">
        <v>93</v>
      </c>
      <c r="B427" s="4" t="s">
        <v>658</v>
      </c>
      <c r="C427" s="9" t="s">
        <v>660</v>
      </c>
      <c r="D427" s="4" t="s">
        <v>28</v>
      </c>
      <c r="E427" s="4"/>
      <c r="F427" s="4" t="s">
        <v>24</v>
      </c>
      <c r="G427" s="4" t="s">
        <v>24</v>
      </c>
      <c r="H427" s="4">
        <f t="shared" si="34"/>
        <v>50</v>
      </c>
      <c r="I427" s="6">
        <v>3.2</v>
      </c>
      <c r="J427" s="58">
        <f t="shared" si="35"/>
        <v>160</v>
      </c>
      <c r="K427" s="4">
        <v>23</v>
      </c>
      <c r="L427" s="58">
        <f t="shared" si="36"/>
        <v>196.8</v>
      </c>
      <c r="M427" s="58">
        <f t="shared" si="37"/>
        <v>37.479999999999997</v>
      </c>
      <c r="N427" s="7" t="s">
        <v>58</v>
      </c>
      <c r="O427" s="4"/>
      <c r="P427" s="4">
        <v>50</v>
      </c>
      <c r="Q427" s="4"/>
      <c r="R427" s="68">
        <v>0</v>
      </c>
      <c r="S427" s="68">
        <v>0</v>
      </c>
      <c r="T427" s="68">
        <v>30</v>
      </c>
    </row>
    <row r="428" spans="1:20" ht="45" x14ac:dyDescent="0.25">
      <c r="A428" s="4">
        <v>94</v>
      </c>
      <c r="B428" s="4" t="s">
        <v>658</v>
      </c>
      <c r="C428" s="9" t="s">
        <v>661</v>
      </c>
      <c r="D428" s="4" t="s">
        <v>28</v>
      </c>
      <c r="E428" s="4"/>
      <c r="F428" s="4" t="s">
        <v>24</v>
      </c>
      <c r="G428" s="4" t="s">
        <v>24</v>
      </c>
      <c r="H428" s="4">
        <f t="shared" si="34"/>
        <v>50</v>
      </c>
      <c r="I428" s="6">
        <v>3.8</v>
      </c>
      <c r="J428" s="58">
        <f t="shared" si="35"/>
        <v>190</v>
      </c>
      <c r="K428" s="4">
        <v>23</v>
      </c>
      <c r="L428" s="58">
        <f t="shared" si="36"/>
        <v>233.7</v>
      </c>
      <c r="M428" s="58">
        <f t="shared" si="37"/>
        <v>44.5</v>
      </c>
      <c r="N428" s="7" t="s">
        <v>58</v>
      </c>
      <c r="O428" s="4"/>
      <c r="P428" s="4">
        <v>50</v>
      </c>
      <c r="Q428" s="4"/>
      <c r="R428" s="68">
        <v>0</v>
      </c>
      <c r="S428" s="68">
        <v>0</v>
      </c>
      <c r="T428" s="68">
        <v>30</v>
      </c>
    </row>
    <row r="429" spans="1:20" ht="45" x14ac:dyDescent="0.25">
      <c r="A429" s="183">
        <v>95</v>
      </c>
      <c r="B429" s="183" t="s">
        <v>658</v>
      </c>
      <c r="C429" s="188" t="s">
        <v>1355</v>
      </c>
      <c r="D429" s="183" t="s">
        <v>28</v>
      </c>
      <c r="E429" s="183"/>
      <c r="F429" s="4" t="s">
        <v>24</v>
      </c>
      <c r="G429" s="4" t="s">
        <v>24</v>
      </c>
      <c r="H429" s="183">
        <f t="shared" si="34"/>
        <v>50</v>
      </c>
      <c r="I429" s="186">
        <v>4.3</v>
      </c>
      <c r="J429" s="186">
        <f t="shared" si="35"/>
        <v>215</v>
      </c>
      <c r="K429" s="183">
        <v>23</v>
      </c>
      <c r="L429" s="186">
        <f t="shared" si="36"/>
        <v>264.45</v>
      </c>
      <c r="M429" s="186">
        <f t="shared" si="37"/>
        <v>50.36</v>
      </c>
      <c r="N429" s="187" t="s">
        <v>58</v>
      </c>
      <c r="O429" s="4"/>
      <c r="P429" s="4">
        <v>50</v>
      </c>
      <c r="Q429" s="4"/>
      <c r="R429" s="183">
        <v>0</v>
      </c>
      <c r="S429" s="183">
        <v>0</v>
      </c>
      <c r="T429" s="183"/>
    </row>
    <row r="430" spans="1:20" ht="45" x14ac:dyDescent="0.25">
      <c r="A430" s="183">
        <v>96</v>
      </c>
      <c r="B430" s="183" t="s">
        <v>658</v>
      </c>
      <c r="C430" s="188" t="s">
        <v>1356</v>
      </c>
      <c r="D430" s="183" t="s">
        <v>28</v>
      </c>
      <c r="E430" s="183"/>
      <c r="F430" s="4" t="s">
        <v>24</v>
      </c>
      <c r="G430" s="4" t="s">
        <v>24</v>
      </c>
      <c r="H430" s="183">
        <f t="shared" si="34"/>
        <v>50</v>
      </c>
      <c r="I430" s="186">
        <v>4.3</v>
      </c>
      <c r="J430" s="186">
        <f t="shared" si="35"/>
        <v>215</v>
      </c>
      <c r="K430" s="183">
        <v>23</v>
      </c>
      <c r="L430" s="186">
        <f t="shared" si="36"/>
        <v>264.45</v>
      </c>
      <c r="M430" s="186">
        <f t="shared" si="37"/>
        <v>50.36</v>
      </c>
      <c r="N430" s="187" t="s">
        <v>58</v>
      </c>
      <c r="O430" s="4"/>
      <c r="P430" s="4">
        <v>50</v>
      </c>
      <c r="Q430" s="4"/>
      <c r="R430" s="183">
        <v>0</v>
      </c>
      <c r="S430" s="183">
        <v>0</v>
      </c>
      <c r="T430" s="183"/>
    </row>
    <row r="431" spans="1:20" ht="45" x14ac:dyDescent="0.25">
      <c r="A431" s="183">
        <v>97</v>
      </c>
      <c r="B431" s="183" t="s">
        <v>658</v>
      </c>
      <c r="C431" s="188" t="s">
        <v>1357</v>
      </c>
      <c r="D431" s="183" t="s">
        <v>28</v>
      </c>
      <c r="E431" s="183"/>
      <c r="F431" s="3" t="s">
        <v>24</v>
      </c>
      <c r="G431" s="3" t="s">
        <v>24</v>
      </c>
      <c r="H431" s="183">
        <f t="shared" si="34"/>
        <v>50</v>
      </c>
      <c r="I431" s="186">
        <v>3.9</v>
      </c>
      <c r="J431" s="186">
        <f t="shared" si="35"/>
        <v>195</v>
      </c>
      <c r="K431" s="183">
        <v>23</v>
      </c>
      <c r="L431" s="186">
        <f t="shared" si="36"/>
        <v>239.85</v>
      </c>
      <c r="M431" s="186">
        <f t="shared" si="37"/>
        <v>45.67</v>
      </c>
      <c r="N431" s="187" t="s">
        <v>58</v>
      </c>
      <c r="O431" s="3"/>
      <c r="P431" s="3">
        <v>50</v>
      </c>
      <c r="Q431" s="3"/>
      <c r="R431" s="183">
        <v>0</v>
      </c>
      <c r="S431" s="183">
        <v>0</v>
      </c>
      <c r="T431" s="183"/>
    </row>
    <row r="432" spans="1:20" ht="45" x14ac:dyDescent="0.25">
      <c r="A432" s="183">
        <v>98</v>
      </c>
      <c r="B432" s="183" t="s">
        <v>658</v>
      </c>
      <c r="C432" s="188" t="s">
        <v>1358</v>
      </c>
      <c r="D432" s="183" t="s">
        <v>28</v>
      </c>
      <c r="E432" s="183"/>
      <c r="F432" s="3" t="s">
        <v>24</v>
      </c>
      <c r="G432" s="3" t="s">
        <v>24</v>
      </c>
      <c r="H432" s="183">
        <f t="shared" si="34"/>
        <v>50</v>
      </c>
      <c r="I432" s="186">
        <v>3.5</v>
      </c>
      <c r="J432" s="186">
        <f t="shared" si="35"/>
        <v>175</v>
      </c>
      <c r="K432" s="183">
        <v>23</v>
      </c>
      <c r="L432" s="186">
        <f t="shared" si="36"/>
        <v>215.25</v>
      </c>
      <c r="M432" s="186">
        <f t="shared" si="37"/>
        <v>40.99</v>
      </c>
      <c r="N432" s="187" t="s">
        <v>58</v>
      </c>
      <c r="O432" s="3"/>
      <c r="P432" s="3">
        <v>50</v>
      </c>
      <c r="Q432" s="3"/>
      <c r="R432" s="183">
        <v>0</v>
      </c>
      <c r="S432" s="183">
        <v>0</v>
      </c>
      <c r="T432" s="183"/>
    </row>
    <row r="433" spans="1:20" ht="45" x14ac:dyDescent="0.25">
      <c r="A433" s="4">
        <v>99</v>
      </c>
      <c r="B433" s="4" t="s">
        <v>523</v>
      </c>
      <c r="C433" s="9" t="s">
        <v>662</v>
      </c>
      <c r="D433" s="4" t="s">
        <v>28</v>
      </c>
      <c r="E433" s="4" t="s">
        <v>663</v>
      </c>
      <c r="F433" s="4" t="s">
        <v>24</v>
      </c>
      <c r="G433" s="4" t="s">
        <v>24</v>
      </c>
      <c r="H433" s="4">
        <f t="shared" si="34"/>
        <v>1500</v>
      </c>
      <c r="I433" s="10">
        <v>0.35</v>
      </c>
      <c r="J433" s="58">
        <f t="shared" si="35"/>
        <v>525</v>
      </c>
      <c r="K433" s="4">
        <v>23</v>
      </c>
      <c r="L433" s="58">
        <f t="shared" si="36"/>
        <v>645.75</v>
      </c>
      <c r="M433" s="58">
        <f t="shared" si="37"/>
        <v>122.97</v>
      </c>
      <c r="N433" s="7" t="s">
        <v>58</v>
      </c>
      <c r="O433" s="4"/>
      <c r="P433" s="4">
        <v>1000</v>
      </c>
      <c r="Q433" s="4">
        <v>500</v>
      </c>
      <c r="R433" s="68">
        <v>1350</v>
      </c>
      <c r="S433" s="68">
        <v>600</v>
      </c>
      <c r="T433" s="68"/>
    </row>
    <row r="434" spans="1:20" ht="45" x14ac:dyDescent="0.25">
      <c r="A434" s="4">
        <v>100</v>
      </c>
      <c r="B434" s="4" t="s">
        <v>523</v>
      </c>
      <c r="C434" s="9" t="s">
        <v>664</v>
      </c>
      <c r="D434" s="4" t="s">
        <v>28</v>
      </c>
      <c r="E434" s="4" t="s">
        <v>665</v>
      </c>
      <c r="F434" s="4" t="s">
        <v>24</v>
      </c>
      <c r="G434" s="4" t="s">
        <v>24</v>
      </c>
      <c r="H434" s="4">
        <f t="shared" si="34"/>
        <v>2500</v>
      </c>
      <c r="I434" s="10">
        <v>0.4</v>
      </c>
      <c r="J434" s="58">
        <f t="shared" si="35"/>
        <v>1000</v>
      </c>
      <c r="K434" s="4">
        <v>23</v>
      </c>
      <c r="L434" s="58">
        <f t="shared" si="36"/>
        <v>1230</v>
      </c>
      <c r="M434" s="58">
        <f t="shared" si="37"/>
        <v>234.23</v>
      </c>
      <c r="N434" s="7" t="s">
        <v>58</v>
      </c>
      <c r="O434" s="4"/>
      <c r="P434" s="4">
        <v>2000</v>
      </c>
      <c r="Q434" s="4">
        <v>500</v>
      </c>
      <c r="R434" s="68">
        <v>0</v>
      </c>
      <c r="S434" s="68">
        <v>200</v>
      </c>
      <c r="T434" s="68">
        <v>2000</v>
      </c>
    </row>
    <row r="435" spans="1:20" ht="45" x14ac:dyDescent="0.25">
      <c r="A435" s="4">
        <v>101</v>
      </c>
      <c r="B435" s="4" t="s">
        <v>523</v>
      </c>
      <c r="C435" s="5" t="s">
        <v>666</v>
      </c>
      <c r="D435" s="4" t="s">
        <v>28</v>
      </c>
      <c r="E435" s="4" t="s">
        <v>667</v>
      </c>
      <c r="F435" s="4" t="s">
        <v>24</v>
      </c>
      <c r="G435" s="4" t="s">
        <v>24</v>
      </c>
      <c r="H435" s="4">
        <f t="shared" si="34"/>
        <v>2000</v>
      </c>
      <c r="I435" s="10">
        <v>0.45</v>
      </c>
      <c r="J435" s="58">
        <f t="shared" si="35"/>
        <v>900</v>
      </c>
      <c r="K435" s="4">
        <v>23</v>
      </c>
      <c r="L435" s="58">
        <f t="shared" si="36"/>
        <v>1107</v>
      </c>
      <c r="M435" s="58">
        <f t="shared" si="37"/>
        <v>210.81</v>
      </c>
      <c r="N435" s="7" t="s">
        <v>58</v>
      </c>
      <c r="O435" s="4"/>
      <c r="P435" s="4">
        <v>2000</v>
      </c>
      <c r="Q435" s="4"/>
      <c r="R435" s="68">
        <v>0</v>
      </c>
      <c r="S435" s="68">
        <v>100</v>
      </c>
      <c r="T435" s="68">
        <v>2000</v>
      </c>
    </row>
    <row r="436" spans="1:20" ht="90" x14ac:dyDescent="0.25">
      <c r="A436" s="4">
        <v>102</v>
      </c>
      <c r="B436" s="4" t="s">
        <v>523</v>
      </c>
      <c r="C436" s="9" t="s">
        <v>668</v>
      </c>
      <c r="D436" s="4" t="s">
        <v>113</v>
      </c>
      <c r="E436" s="4" t="s">
        <v>669</v>
      </c>
      <c r="F436" s="4" t="s">
        <v>24</v>
      </c>
      <c r="G436" s="4" t="s">
        <v>24</v>
      </c>
      <c r="H436" s="4">
        <f t="shared" si="34"/>
        <v>5</v>
      </c>
      <c r="I436" s="10">
        <v>32</v>
      </c>
      <c r="J436" s="58">
        <f t="shared" si="35"/>
        <v>160</v>
      </c>
      <c r="K436" s="4">
        <v>23</v>
      </c>
      <c r="L436" s="58">
        <f t="shared" si="36"/>
        <v>196.8</v>
      </c>
      <c r="M436" s="58">
        <f t="shared" si="37"/>
        <v>37.479999999999997</v>
      </c>
      <c r="N436" s="7" t="s">
        <v>25</v>
      </c>
      <c r="O436" s="4"/>
      <c r="P436" s="4"/>
      <c r="Q436" s="4">
        <v>5</v>
      </c>
      <c r="R436" s="68">
        <v>2</v>
      </c>
      <c r="S436" s="68">
        <v>0</v>
      </c>
      <c r="T436" s="68">
        <v>10</v>
      </c>
    </row>
    <row r="437" spans="1:20" ht="90" x14ac:dyDescent="0.25">
      <c r="A437" s="4">
        <v>103</v>
      </c>
      <c r="B437" s="4" t="s">
        <v>523</v>
      </c>
      <c r="C437" s="9" t="s">
        <v>670</v>
      </c>
      <c r="D437" s="4" t="s">
        <v>113</v>
      </c>
      <c r="E437" s="4" t="s">
        <v>671</v>
      </c>
      <c r="F437" s="4" t="s">
        <v>24</v>
      </c>
      <c r="G437" s="4" t="s">
        <v>24</v>
      </c>
      <c r="H437" s="4">
        <f t="shared" si="34"/>
        <v>9</v>
      </c>
      <c r="I437" s="6">
        <v>21.14</v>
      </c>
      <c r="J437" s="58">
        <f t="shared" si="35"/>
        <v>190.26</v>
      </c>
      <c r="K437" s="4">
        <v>23</v>
      </c>
      <c r="L437" s="58">
        <f t="shared" si="36"/>
        <v>234.02</v>
      </c>
      <c r="M437" s="58">
        <f t="shared" si="37"/>
        <v>44.56</v>
      </c>
      <c r="N437" s="7" t="s">
        <v>25</v>
      </c>
      <c r="O437" s="4"/>
      <c r="P437" s="4">
        <v>4</v>
      </c>
      <c r="Q437" s="4">
        <v>5</v>
      </c>
      <c r="R437" s="68">
        <v>0</v>
      </c>
      <c r="S437" s="68">
        <v>0</v>
      </c>
      <c r="T437" s="68">
        <v>10</v>
      </c>
    </row>
    <row r="438" spans="1:20" ht="75" x14ac:dyDescent="0.25">
      <c r="A438" s="8">
        <v>104</v>
      </c>
      <c r="B438" s="8" t="s">
        <v>523</v>
      </c>
      <c r="C438" s="16" t="s">
        <v>672</v>
      </c>
      <c r="D438" s="8" t="s">
        <v>113</v>
      </c>
      <c r="E438" s="8" t="s">
        <v>276</v>
      </c>
      <c r="F438" s="8" t="s">
        <v>24</v>
      </c>
      <c r="G438" s="8" t="s">
        <v>24</v>
      </c>
      <c r="H438" s="8">
        <f t="shared" si="34"/>
        <v>5</v>
      </c>
      <c r="I438" s="12">
        <v>20.5</v>
      </c>
      <c r="J438" s="17">
        <f t="shared" si="35"/>
        <v>102.5</v>
      </c>
      <c r="K438" s="8">
        <v>23</v>
      </c>
      <c r="L438" s="17">
        <f t="shared" si="36"/>
        <v>126.08</v>
      </c>
      <c r="M438" s="17">
        <f t="shared" si="37"/>
        <v>24.01</v>
      </c>
      <c r="N438" s="13" t="s">
        <v>25</v>
      </c>
      <c r="O438" s="8"/>
      <c r="P438" s="8"/>
      <c r="Q438" s="8">
        <v>5</v>
      </c>
      <c r="R438" s="68">
        <v>0</v>
      </c>
      <c r="S438" s="68">
        <v>0</v>
      </c>
      <c r="T438" s="68">
        <v>5</v>
      </c>
    </row>
    <row r="439" spans="1:20" ht="60" x14ac:dyDescent="0.25">
      <c r="A439" s="4">
        <v>105</v>
      </c>
      <c r="B439" s="4" t="s">
        <v>523</v>
      </c>
      <c r="C439" s="9" t="s">
        <v>673</v>
      </c>
      <c r="D439" s="4" t="s">
        <v>113</v>
      </c>
      <c r="E439" s="4"/>
      <c r="F439" s="4" t="s">
        <v>24</v>
      </c>
      <c r="G439" s="4" t="s">
        <v>24</v>
      </c>
      <c r="H439" s="4">
        <f t="shared" si="34"/>
        <v>5</v>
      </c>
      <c r="I439" s="10">
        <v>20</v>
      </c>
      <c r="J439" s="58">
        <f t="shared" si="35"/>
        <v>100</v>
      </c>
      <c r="K439" s="4">
        <v>23</v>
      </c>
      <c r="L439" s="58">
        <f t="shared" si="36"/>
        <v>123</v>
      </c>
      <c r="M439" s="58">
        <f t="shared" si="37"/>
        <v>23.42</v>
      </c>
      <c r="N439" s="7" t="s">
        <v>25</v>
      </c>
      <c r="O439" s="4"/>
      <c r="P439" s="4"/>
      <c r="Q439" s="4">
        <v>5</v>
      </c>
      <c r="R439" s="68">
        <v>0</v>
      </c>
      <c r="S439" s="68">
        <v>0</v>
      </c>
      <c r="T439" s="68">
        <v>5</v>
      </c>
    </row>
    <row r="440" spans="1:20" ht="75" x14ac:dyDescent="0.25">
      <c r="A440" s="4">
        <v>106</v>
      </c>
      <c r="B440" s="4" t="s">
        <v>523</v>
      </c>
      <c r="C440" s="9" t="s">
        <v>674</v>
      </c>
      <c r="D440" s="4" t="s">
        <v>113</v>
      </c>
      <c r="E440" s="4"/>
      <c r="F440" s="4" t="s">
        <v>24</v>
      </c>
      <c r="G440" s="4" t="s">
        <v>24</v>
      </c>
      <c r="H440" s="4">
        <f t="shared" si="34"/>
        <v>5</v>
      </c>
      <c r="I440" s="10">
        <v>20</v>
      </c>
      <c r="J440" s="58">
        <f t="shared" si="35"/>
        <v>100</v>
      </c>
      <c r="K440" s="4">
        <v>23</v>
      </c>
      <c r="L440" s="58">
        <f t="shared" si="36"/>
        <v>123</v>
      </c>
      <c r="M440" s="58">
        <f t="shared" si="37"/>
        <v>23.42</v>
      </c>
      <c r="N440" s="7" t="s">
        <v>25</v>
      </c>
      <c r="O440" s="4"/>
      <c r="P440" s="4"/>
      <c r="Q440" s="4">
        <v>5</v>
      </c>
      <c r="R440" s="68">
        <v>2</v>
      </c>
      <c r="S440" s="68">
        <v>0</v>
      </c>
      <c r="T440" s="68">
        <v>5</v>
      </c>
    </row>
    <row r="441" spans="1:20" ht="75" x14ac:dyDescent="0.25">
      <c r="A441" s="4">
        <v>107</v>
      </c>
      <c r="B441" s="4" t="s">
        <v>523</v>
      </c>
      <c r="C441" s="9" t="s">
        <v>675</v>
      </c>
      <c r="D441" s="4" t="s">
        <v>113</v>
      </c>
      <c r="E441" s="4" t="s">
        <v>676</v>
      </c>
      <c r="F441" s="4" t="s">
        <v>24</v>
      </c>
      <c r="G441" s="4" t="s">
        <v>24</v>
      </c>
      <c r="H441" s="4">
        <f t="shared" si="34"/>
        <v>1</v>
      </c>
      <c r="I441" s="10">
        <v>21</v>
      </c>
      <c r="J441" s="58">
        <f t="shared" si="35"/>
        <v>21</v>
      </c>
      <c r="K441" s="4">
        <v>23</v>
      </c>
      <c r="L441" s="58">
        <f t="shared" si="36"/>
        <v>25.83</v>
      </c>
      <c r="M441" s="58">
        <f t="shared" si="37"/>
        <v>4.92</v>
      </c>
      <c r="N441" s="7" t="s">
        <v>29</v>
      </c>
      <c r="O441" s="4">
        <v>1</v>
      </c>
      <c r="P441" s="4"/>
      <c r="Q441" s="4"/>
      <c r="R441" s="68">
        <v>1</v>
      </c>
      <c r="S441" s="68">
        <v>0</v>
      </c>
      <c r="T441" s="68"/>
    </row>
    <row r="442" spans="1:20" ht="45" x14ac:dyDescent="0.25">
      <c r="A442" s="4">
        <v>108</v>
      </c>
      <c r="B442" s="4" t="s">
        <v>523</v>
      </c>
      <c r="C442" s="9" t="s">
        <v>677</v>
      </c>
      <c r="D442" s="4" t="s">
        <v>113</v>
      </c>
      <c r="E442" s="4"/>
      <c r="F442" s="4" t="s">
        <v>24</v>
      </c>
      <c r="G442" s="4" t="s">
        <v>24</v>
      </c>
      <c r="H442" s="4">
        <f t="shared" si="34"/>
        <v>1</v>
      </c>
      <c r="I442" s="10">
        <v>31</v>
      </c>
      <c r="J442" s="58">
        <f t="shared" si="35"/>
        <v>31</v>
      </c>
      <c r="K442" s="4">
        <v>23</v>
      </c>
      <c r="L442" s="58">
        <f t="shared" si="36"/>
        <v>38.130000000000003</v>
      </c>
      <c r="M442" s="58">
        <f t="shared" si="37"/>
        <v>7.26</v>
      </c>
      <c r="N442" s="7" t="s">
        <v>29</v>
      </c>
      <c r="O442" s="4">
        <v>1</v>
      </c>
      <c r="P442" s="4"/>
      <c r="Q442" s="4"/>
      <c r="R442" s="68">
        <v>1</v>
      </c>
      <c r="S442" s="68">
        <v>0</v>
      </c>
      <c r="T442" s="68"/>
    </row>
    <row r="443" spans="1:20" ht="45" x14ac:dyDescent="0.25">
      <c r="A443" s="8">
        <v>109</v>
      </c>
      <c r="B443" s="8" t="s">
        <v>523</v>
      </c>
      <c r="C443" s="16" t="s">
        <v>678</v>
      </c>
      <c r="D443" s="8" t="s">
        <v>88</v>
      </c>
      <c r="E443" s="8"/>
      <c r="F443" s="8" t="s">
        <v>24</v>
      </c>
      <c r="G443" s="8"/>
      <c r="H443" s="8">
        <f t="shared" si="34"/>
        <v>10</v>
      </c>
      <c r="I443" s="12">
        <v>20</v>
      </c>
      <c r="J443" s="17">
        <f t="shared" si="35"/>
        <v>200</v>
      </c>
      <c r="K443" s="8">
        <v>23</v>
      </c>
      <c r="L443" s="17">
        <f t="shared" si="36"/>
        <v>246</v>
      </c>
      <c r="M443" s="17">
        <f t="shared" si="37"/>
        <v>46.85</v>
      </c>
      <c r="N443" s="13" t="s">
        <v>25</v>
      </c>
      <c r="O443" s="8"/>
      <c r="P443" s="8"/>
      <c r="Q443" s="8">
        <v>10</v>
      </c>
      <c r="R443" s="68">
        <v>5</v>
      </c>
      <c r="S443" s="68">
        <v>0</v>
      </c>
      <c r="T443" s="68"/>
    </row>
    <row r="444" spans="1:20" ht="60" x14ac:dyDescent="0.25">
      <c r="A444" s="183">
        <v>110</v>
      </c>
      <c r="B444" s="183" t="s">
        <v>523</v>
      </c>
      <c r="C444" s="188" t="s">
        <v>1359</v>
      </c>
      <c r="D444" s="183" t="s">
        <v>88</v>
      </c>
      <c r="E444" s="183" t="s">
        <v>1360</v>
      </c>
      <c r="F444" s="4" t="s">
        <v>24</v>
      </c>
      <c r="G444" s="4"/>
      <c r="H444" s="183">
        <f t="shared" si="34"/>
        <v>5</v>
      </c>
      <c r="I444" s="186">
        <v>73</v>
      </c>
      <c r="J444" s="186">
        <f t="shared" si="35"/>
        <v>365</v>
      </c>
      <c r="K444" s="183">
        <v>23</v>
      </c>
      <c r="L444" s="186">
        <f t="shared" si="36"/>
        <v>448.95</v>
      </c>
      <c r="M444" s="186">
        <f t="shared" si="37"/>
        <v>85.49</v>
      </c>
      <c r="N444" s="187" t="s">
        <v>25</v>
      </c>
      <c r="O444" s="4"/>
      <c r="P444" s="4"/>
      <c r="Q444" s="4">
        <v>5</v>
      </c>
      <c r="R444" s="183">
        <v>0</v>
      </c>
      <c r="S444" s="183">
        <v>0</v>
      </c>
      <c r="T444" s="183"/>
    </row>
    <row r="445" spans="1:20" ht="45" x14ac:dyDescent="0.25">
      <c r="A445" s="4">
        <v>111</v>
      </c>
      <c r="B445" s="4" t="s">
        <v>46</v>
      </c>
      <c r="C445" s="9" t="s">
        <v>679</v>
      </c>
      <c r="D445" s="4" t="s">
        <v>113</v>
      </c>
      <c r="E445" s="4" t="s">
        <v>680</v>
      </c>
      <c r="F445" s="4"/>
      <c r="G445" s="4"/>
      <c r="H445" s="4">
        <f t="shared" si="34"/>
        <v>3</v>
      </c>
      <c r="I445" s="6">
        <v>25.5</v>
      </c>
      <c r="J445" s="58">
        <f t="shared" si="35"/>
        <v>76.5</v>
      </c>
      <c r="K445" s="4">
        <v>23</v>
      </c>
      <c r="L445" s="58">
        <f t="shared" si="36"/>
        <v>94.1</v>
      </c>
      <c r="M445" s="58">
        <f t="shared" si="37"/>
        <v>17.920000000000002</v>
      </c>
      <c r="N445" s="7" t="s">
        <v>58</v>
      </c>
      <c r="O445" s="4"/>
      <c r="P445" s="4">
        <v>3</v>
      </c>
      <c r="Q445" s="4"/>
      <c r="R445" s="68">
        <v>0</v>
      </c>
      <c r="S445" s="68">
        <v>3</v>
      </c>
      <c r="T445" s="68">
        <v>5</v>
      </c>
    </row>
    <row r="446" spans="1:20" ht="45" x14ac:dyDescent="0.25">
      <c r="A446" s="4">
        <v>112</v>
      </c>
      <c r="B446" s="4" t="s">
        <v>46</v>
      </c>
      <c r="C446" s="9" t="s">
        <v>681</v>
      </c>
      <c r="D446" s="4" t="s">
        <v>113</v>
      </c>
      <c r="E446" s="4" t="s">
        <v>682</v>
      </c>
      <c r="F446" s="4" t="s">
        <v>24</v>
      </c>
      <c r="G446" s="4" t="s">
        <v>24</v>
      </c>
      <c r="H446" s="4">
        <f t="shared" si="34"/>
        <v>2</v>
      </c>
      <c r="I446" s="6">
        <v>28.57</v>
      </c>
      <c r="J446" s="58">
        <f t="shared" si="35"/>
        <v>57.14</v>
      </c>
      <c r="K446" s="4">
        <v>23</v>
      </c>
      <c r="L446" s="58">
        <f t="shared" si="36"/>
        <v>70.28</v>
      </c>
      <c r="M446" s="58">
        <f t="shared" si="37"/>
        <v>13.38</v>
      </c>
      <c r="N446" s="7" t="s">
        <v>58</v>
      </c>
      <c r="O446" s="4"/>
      <c r="P446" s="4">
        <v>2</v>
      </c>
      <c r="Q446" s="4"/>
      <c r="R446" s="68">
        <v>0</v>
      </c>
      <c r="S446" s="68">
        <v>2</v>
      </c>
      <c r="T446" s="68">
        <v>5</v>
      </c>
    </row>
    <row r="447" spans="1:20" ht="45" x14ac:dyDescent="0.25">
      <c r="A447" s="4">
        <v>113</v>
      </c>
      <c r="B447" s="4" t="s">
        <v>46</v>
      </c>
      <c r="C447" s="9" t="s">
        <v>683</v>
      </c>
      <c r="D447" s="4" t="s">
        <v>113</v>
      </c>
      <c r="E447" s="4" t="s">
        <v>684</v>
      </c>
      <c r="F447" s="4" t="s">
        <v>24</v>
      </c>
      <c r="G447" s="4" t="s">
        <v>24</v>
      </c>
      <c r="H447" s="4">
        <f t="shared" si="34"/>
        <v>2</v>
      </c>
      <c r="I447" s="6">
        <v>17.14</v>
      </c>
      <c r="J447" s="58">
        <f t="shared" si="35"/>
        <v>34.28</v>
      </c>
      <c r="K447" s="4">
        <v>23</v>
      </c>
      <c r="L447" s="58">
        <f t="shared" si="36"/>
        <v>42.16</v>
      </c>
      <c r="M447" s="58">
        <f t="shared" si="37"/>
        <v>8.0299999999999994</v>
      </c>
      <c r="N447" s="7" t="s">
        <v>58</v>
      </c>
      <c r="O447" s="4"/>
      <c r="P447" s="4">
        <v>2</v>
      </c>
      <c r="Q447" s="4"/>
      <c r="R447" s="68">
        <v>0</v>
      </c>
      <c r="S447" s="68">
        <v>3.5</v>
      </c>
      <c r="T447" s="68">
        <v>5</v>
      </c>
    </row>
    <row r="448" spans="1:20" ht="45" x14ac:dyDescent="0.25">
      <c r="A448" s="183">
        <v>114</v>
      </c>
      <c r="B448" s="183" t="s">
        <v>658</v>
      </c>
      <c r="C448" s="188" t="s">
        <v>1361</v>
      </c>
      <c r="D448" s="183" t="s">
        <v>28</v>
      </c>
      <c r="E448" s="183"/>
      <c r="F448" s="4" t="s">
        <v>24</v>
      </c>
      <c r="G448" s="4" t="s">
        <v>24</v>
      </c>
      <c r="H448" s="183">
        <f t="shared" si="34"/>
        <v>50</v>
      </c>
      <c r="I448" s="186">
        <v>46</v>
      </c>
      <c r="J448" s="186">
        <f t="shared" si="35"/>
        <v>2300</v>
      </c>
      <c r="K448" s="183">
        <v>23</v>
      </c>
      <c r="L448" s="186">
        <f t="shared" si="36"/>
        <v>2829</v>
      </c>
      <c r="M448" s="186">
        <f t="shared" si="37"/>
        <v>538.73</v>
      </c>
      <c r="N448" s="187" t="s">
        <v>58</v>
      </c>
      <c r="O448" s="4"/>
      <c r="P448" s="4">
        <v>50</v>
      </c>
      <c r="Q448" s="4"/>
      <c r="R448" s="183">
        <v>0</v>
      </c>
      <c r="S448" s="183">
        <v>0</v>
      </c>
      <c r="T448" s="183"/>
    </row>
    <row r="449" spans="1:20" ht="45" x14ac:dyDescent="0.25">
      <c r="A449" s="4">
        <v>115</v>
      </c>
      <c r="B449" s="4" t="s">
        <v>658</v>
      </c>
      <c r="C449" s="9" t="s">
        <v>685</v>
      </c>
      <c r="D449" s="4" t="s">
        <v>28</v>
      </c>
      <c r="E449" s="4"/>
      <c r="F449" s="4" t="s">
        <v>24</v>
      </c>
      <c r="G449" s="4" t="s">
        <v>24</v>
      </c>
      <c r="H449" s="4">
        <f t="shared" si="34"/>
        <v>50</v>
      </c>
      <c r="I449" s="6">
        <v>44</v>
      </c>
      <c r="J449" s="58">
        <f t="shared" si="35"/>
        <v>2200</v>
      </c>
      <c r="K449" s="4">
        <v>23</v>
      </c>
      <c r="L449" s="58">
        <f t="shared" si="36"/>
        <v>2706</v>
      </c>
      <c r="M449" s="58">
        <f t="shared" si="37"/>
        <v>515.30999999999995</v>
      </c>
      <c r="N449" s="7" t="s">
        <v>58</v>
      </c>
      <c r="O449" s="4"/>
      <c r="P449" s="4">
        <v>50</v>
      </c>
      <c r="Q449" s="4"/>
      <c r="R449" s="68">
        <v>0</v>
      </c>
      <c r="S449" s="68">
        <v>50</v>
      </c>
      <c r="T449" s="68"/>
    </row>
    <row r="450" spans="1:20" ht="45" x14ac:dyDescent="0.25">
      <c r="A450" s="4">
        <v>116</v>
      </c>
      <c r="B450" s="4" t="s">
        <v>658</v>
      </c>
      <c r="C450" s="9" t="s">
        <v>686</v>
      </c>
      <c r="D450" s="4" t="s">
        <v>28</v>
      </c>
      <c r="E450" s="4"/>
      <c r="F450" s="4" t="s">
        <v>24</v>
      </c>
      <c r="G450" s="4" t="s">
        <v>24</v>
      </c>
      <c r="H450" s="4">
        <f t="shared" si="34"/>
        <v>50</v>
      </c>
      <c r="I450" s="6">
        <v>42</v>
      </c>
      <c r="J450" s="58">
        <f t="shared" si="35"/>
        <v>2100</v>
      </c>
      <c r="K450" s="4">
        <v>23</v>
      </c>
      <c r="L450" s="58">
        <f t="shared" si="36"/>
        <v>2583</v>
      </c>
      <c r="M450" s="58">
        <f t="shared" si="37"/>
        <v>491.88</v>
      </c>
      <c r="N450" s="7" t="s">
        <v>58</v>
      </c>
      <c r="O450" s="4"/>
      <c r="P450" s="4">
        <v>50</v>
      </c>
      <c r="Q450" s="4"/>
      <c r="R450" s="68">
        <v>0</v>
      </c>
      <c r="S450" s="68">
        <v>50</v>
      </c>
      <c r="T450" s="68"/>
    </row>
    <row r="451" spans="1:20" ht="45" x14ac:dyDescent="0.25">
      <c r="A451" s="4">
        <v>117</v>
      </c>
      <c r="B451" s="3" t="s">
        <v>658</v>
      </c>
      <c r="C451" s="14" t="s">
        <v>687</v>
      </c>
      <c r="D451" s="3" t="s">
        <v>28</v>
      </c>
      <c r="E451" s="3"/>
      <c r="F451" s="3" t="s">
        <v>24</v>
      </c>
      <c r="G451" s="3" t="s">
        <v>24</v>
      </c>
      <c r="H451" s="4">
        <f t="shared" si="34"/>
        <v>50</v>
      </c>
      <c r="I451" s="6">
        <v>13.5</v>
      </c>
      <c r="J451" s="58">
        <f t="shared" si="35"/>
        <v>675</v>
      </c>
      <c r="K451" s="3">
        <v>23</v>
      </c>
      <c r="L451" s="58">
        <f t="shared" si="36"/>
        <v>830.25</v>
      </c>
      <c r="M451" s="58">
        <f t="shared" si="37"/>
        <v>158.11000000000001</v>
      </c>
      <c r="N451" s="7" t="s">
        <v>58</v>
      </c>
      <c r="O451" s="3"/>
      <c r="P451" s="3">
        <v>50</v>
      </c>
      <c r="Q451" s="3"/>
      <c r="R451" s="68">
        <v>0</v>
      </c>
      <c r="S451" s="68">
        <v>50</v>
      </c>
      <c r="T451" s="68"/>
    </row>
    <row r="452" spans="1:20" ht="45" x14ac:dyDescent="0.25">
      <c r="A452" s="4">
        <v>118</v>
      </c>
      <c r="B452" s="4" t="s">
        <v>658</v>
      </c>
      <c r="C452" s="9" t="s">
        <v>688</v>
      </c>
      <c r="D452" s="4" t="s">
        <v>28</v>
      </c>
      <c r="E452" s="4"/>
      <c r="F452" s="4" t="s">
        <v>24</v>
      </c>
      <c r="G452" s="4" t="s">
        <v>24</v>
      </c>
      <c r="H452" s="4">
        <f t="shared" si="34"/>
        <v>50</v>
      </c>
      <c r="I452" s="6">
        <v>9.5</v>
      </c>
      <c r="J452" s="58">
        <f t="shared" si="35"/>
        <v>475</v>
      </c>
      <c r="K452" s="4">
        <v>23</v>
      </c>
      <c r="L452" s="58">
        <f t="shared" si="36"/>
        <v>584.25</v>
      </c>
      <c r="M452" s="58">
        <f t="shared" si="37"/>
        <v>111.26</v>
      </c>
      <c r="N452" s="7" t="s">
        <v>58</v>
      </c>
      <c r="O452" s="4"/>
      <c r="P452" s="4">
        <v>50</v>
      </c>
      <c r="Q452" s="4"/>
      <c r="R452" s="68">
        <v>0</v>
      </c>
      <c r="S452" s="68">
        <v>50</v>
      </c>
      <c r="T452" s="68"/>
    </row>
    <row r="453" spans="1:20" ht="45" x14ac:dyDescent="0.25">
      <c r="A453" s="4">
        <v>119</v>
      </c>
      <c r="B453" s="3" t="s">
        <v>658</v>
      </c>
      <c r="C453" s="14" t="s">
        <v>689</v>
      </c>
      <c r="D453" s="3" t="s">
        <v>28</v>
      </c>
      <c r="E453" s="3"/>
      <c r="F453" s="3" t="s">
        <v>24</v>
      </c>
      <c r="G453" s="3" t="s">
        <v>24</v>
      </c>
      <c r="H453" s="4">
        <f t="shared" si="34"/>
        <v>50</v>
      </c>
      <c r="I453" s="6">
        <v>31</v>
      </c>
      <c r="J453" s="58">
        <f t="shared" si="35"/>
        <v>1550</v>
      </c>
      <c r="K453" s="3">
        <v>23</v>
      </c>
      <c r="L453" s="58">
        <f t="shared" si="36"/>
        <v>1906.5</v>
      </c>
      <c r="M453" s="58">
        <f t="shared" si="37"/>
        <v>363.06</v>
      </c>
      <c r="N453" s="7" t="s">
        <v>58</v>
      </c>
      <c r="O453" s="3"/>
      <c r="P453" s="3">
        <v>50</v>
      </c>
      <c r="Q453" s="3"/>
      <c r="R453" s="68">
        <v>0</v>
      </c>
      <c r="S453" s="68">
        <v>50</v>
      </c>
      <c r="T453" s="68"/>
    </row>
    <row r="454" spans="1:20" ht="45" x14ac:dyDescent="0.25">
      <c r="A454" s="4">
        <v>120</v>
      </c>
      <c r="B454" s="4" t="s">
        <v>658</v>
      </c>
      <c r="C454" s="9" t="s">
        <v>690</v>
      </c>
      <c r="D454" s="4" t="s">
        <v>28</v>
      </c>
      <c r="E454" s="4"/>
      <c r="F454" s="4" t="s">
        <v>24</v>
      </c>
      <c r="G454" s="4" t="s">
        <v>24</v>
      </c>
      <c r="H454" s="4">
        <f t="shared" si="34"/>
        <v>50</v>
      </c>
      <c r="I454" s="6">
        <v>33</v>
      </c>
      <c r="J454" s="58">
        <f t="shared" si="35"/>
        <v>1650</v>
      </c>
      <c r="K454" s="4">
        <v>23</v>
      </c>
      <c r="L454" s="58">
        <f t="shared" si="36"/>
        <v>2029.5</v>
      </c>
      <c r="M454" s="58">
        <f t="shared" si="37"/>
        <v>386.48</v>
      </c>
      <c r="N454" s="7" t="s">
        <v>58</v>
      </c>
      <c r="O454" s="4"/>
      <c r="P454" s="4">
        <v>50</v>
      </c>
      <c r="Q454" s="4"/>
      <c r="R454" s="68">
        <v>0</v>
      </c>
      <c r="S454" s="68">
        <v>50</v>
      </c>
      <c r="T454" s="68"/>
    </row>
    <row r="455" spans="1:20" ht="45" x14ac:dyDescent="0.25">
      <c r="A455" s="4">
        <v>121</v>
      </c>
      <c r="B455" s="4" t="s">
        <v>658</v>
      </c>
      <c r="C455" s="9" t="s">
        <v>691</v>
      </c>
      <c r="D455" s="4" t="s">
        <v>28</v>
      </c>
      <c r="E455" s="4"/>
      <c r="F455" s="4" t="s">
        <v>24</v>
      </c>
      <c r="G455" s="4" t="s">
        <v>24</v>
      </c>
      <c r="H455" s="4">
        <f t="shared" si="34"/>
        <v>50</v>
      </c>
      <c r="I455" s="6">
        <v>10.5</v>
      </c>
      <c r="J455" s="58">
        <f t="shared" si="35"/>
        <v>525</v>
      </c>
      <c r="K455" s="4">
        <v>23</v>
      </c>
      <c r="L455" s="58">
        <f t="shared" si="36"/>
        <v>645.75</v>
      </c>
      <c r="M455" s="58">
        <f t="shared" si="37"/>
        <v>122.97</v>
      </c>
      <c r="N455" s="7" t="s">
        <v>58</v>
      </c>
      <c r="O455" s="4"/>
      <c r="P455" s="4">
        <v>50</v>
      </c>
      <c r="Q455" s="4"/>
      <c r="R455" s="68">
        <v>0</v>
      </c>
      <c r="S455" s="68">
        <v>50</v>
      </c>
      <c r="T455" s="68"/>
    </row>
    <row r="456" spans="1:20" ht="45" x14ac:dyDescent="0.25">
      <c r="A456" s="4">
        <v>122</v>
      </c>
      <c r="B456" s="4" t="s">
        <v>658</v>
      </c>
      <c r="C456" s="9" t="s">
        <v>692</v>
      </c>
      <c r="D456" s="4" t="s">
        <v>28</v>
      </c>
      <c r="E456" s="4"/>
      <c r="F456" s="4" t="s">
        <v>24</v>
      </c>
      <c r="G456" s="4" t="s">
        <v>24</v>
      </c>
      <c r="H456" s="4">
        <f t="shared" si="34"/>
        <v>50</v>
      </c>
      <c r="I456" s="6">
        <v>9.1999999999999993</v>
      </c>
      <c r="J456" s="58">
        <f t="shared" si="35"/>
        <v>460</v>
      </c>
      <c r="K456" s="4">
        <v>23</v>
      </c>
      <c r="L456" s="58">
        <f t="shared" si="36"/>
        <v>565.79999999999995</v>
      </c>
      <c r="M456" s="58">
        <f t="shared" si="37"/>
        <v>107.75</v>
      </c>
      <c r="N456" s="7" t="s">
        <v>58</v>
      </c>
      <c r="O456" s="4"/>
      <c r="P456" s="4">
        <v>50</v>
      </c>
      <c r="Q456" s="4"/>
      <c r="R456" s="68">
        <v>0</v>
      </c>
      <c r="S456" s="68">
        <v>50</v>
      </c>
      <c r="T456" s="68"/>
    </row>
    <row r="457" spans="1:20" ht="45" x14ac:dyDescent="0.25">
      <c r="A457" s="4">
        <v>123</v>
      </c>
      <c r="B457" s="4" t="s">
        <v>658</v>
      </c>
      <c r="C457" s="9" t="s">
        <v>693</v>
      </c>
      <c r="D457" s="4" t="s">
        <v>28</v>
      </c>
      <c r="E457" s="4"/>
      <c r="F457" s="4" t="s">
        <v>24</v>
      </c>
      <c r="G457" s="4" t="s">
        <v>24</v>
      </c>
      <c r="H457" s="4">
        <f t="shared" si="34"/>
        <v>50</v>
      </c>
      <c r="I457" s="6">
        <v>12</v>
      </c>
      <c r="J457" s="58">
        <f t="shared" si="35"/>
        <v>600</v>
      </c>
      <c r="K457" s="4">
        <v>23</v>
      </c>
      <c r="L457" s="58">
        <f t="shared" si="36"/>
        <v>738</v>
      </c>
      <c r="M457" s="58">
        <f t="shared" si="37"/>
        <v>140.54</v>
      </c>
      <c r="N457" s="7" t="s">
        <v>58</v>
      </c>
      <c r="O457" s="4"/>
      <c r="P457" s="4">
        <v>50</v>
      </c>
      <c r="Q457" s="4"/>
      <c r="R457" s="68">
        <v>0</v>
      </c>
      <c r="S457" s="68">
        <v>50</v>
      </c>
      <c r="T457" s="68"/>
    </row>
    <row r="458" spans="1:20" ht="45" x14ac:dyDescent="0.25">
      <c r="A458" s="30"/>
      <c r="B458" s="30" t="s">
        <v>46</v>
      </c>
      <c r="C458" s="76" t="s">
        <v>694</v>
      </c>
      <c r="D458" s="30" t="s">
        <v>113</v>
      </c>
      <c r="E458" s="30" t="s">
        <v>695</v>
      </c>
      <c r="F458" s="30" t="s">
        <v>24</v>
      </c>
      <c r="G458" s="30" t="s">
        <v>24</v>
      </c>
      <c r="H458" s="30">
        <v>5</v>
      </c>
      <c r="I458" s="39">
        <v>11</v>
      </c>
      <c r="J458" s="64">
        <f t="shared" si="35"/>
        <v>55</v>
      </c>
      <c r="K458" s="30">
        <v>23</v>
      </c>
      <c r="L458" s="64">
        <f t="shared" si="36"/>
        <v>67.650000000000006</v>
      </c>
      <c r="M458" s="64">
        <f t="shared" si="37"/>
        <v>12.88</v>
      </c>
      <c r="N458" s="70" t="s">
        <v>29</v>
      </c>
      <c r="O458" s="30"/>
      <c r="P458" s="30"/>
      <c r="Q458" s="30"/>
      <c r="R458" s="60">
        <v>5</v>
      </c>
      <c r="S458" s="60"/>
      <c r="T458" s="60"/>
    </row>
    <row r="459" spans="1:20" ht="45" x14ac:dyDescent="0.25">
      <c r="A459" s="30"/>
      <c r="B459" s="30" t="s">
        <v>46</v>
      </c>
      <c r="C459" s="76" t="s">
        <v>696</v>
      </c>
      <c r="D459" s="30" t="s">
        <v>28</v>
      </c>
      <c r="E459" s="30" t="s">
        <v>697</v>
      </c>
      <c r="F459" s="30"/>
      <c r="G459" s="30"/>
      <c r="H459" s="30">
        <v>200</v>
      </c>
      <c r="I459" s="39">
        <v>0.28000000000000003</v>
      </c>
      <c r="J459" s="64">
        <f t="shared" si="35"/>
        <v>56</v>
      </c>
      <c r="K459" s="30">
        <v>23</v>
      </c>
      <c r="L459" s="64">
        <f t="shared" si="36"/>
        <v>68.88</v>
      </c>
      <c r="M459" s="64">
        <f t="shared" si="37"/>
        <v>13.12</v>
      </c>
      <c r="N459" s="70" t="s">
        <v>29</v>
      </c>
      <c r="O459" s="30"/>
      <c r="P459" s="30"/>
      <c r="Q459" s="30"/>
      <c r="R459" s="60">
        <v>200</v>
      </c>
      <c r="S459" s="60"/>
      <c r="T459" s="60"/>
    </row>
    <row r="460" spans="1:20" ht="45" x14ac:dyDescent="0.25">
      <c r="A460" s="30"/>
      <c r="B460" s="30" t="s">
        <v>46</v>
      </c>
      <c r="C460" s="76" t="s">
        <v>698</v>
      </c>
      <c r="D460" s="30" t="s">
        <v>28</v>
      </c>
      <c r="E460" s="30" t="s">
        <v>699</v>
      </c>
      <c r="F460" s="30"/>
      <c r="G460" s="30"/>
      <c r="H460" s="30">
        <v>200</v>
      </c>
      <c r="I460" s="39">
        <v>0.21</v>
      </c>
      <c r="J460" s="64">
        <f t="shared" si="35"/>
        <v>42</v>
      </c>
      <c r="K460" s="30">
        <v>23</v>
      </c>
      <c r="L460" s="64">
        <f t="shared" si="36"/>
        <v>51.66</v>
      </c>
      <c r="M460" s="64">
        <f t="shared" si="37"/>
        <v>9.84</v>
      </c>
      <c r="N460" s="70" t="s">
        <v>29</v>
      </c>
      <c r="O460" s="30"/>
      <c r="P460" s="30"/>
      <c r="Q460" s="30"/>
      <c r="R460" s="60">
        <v>200</v>
      </c>
      <c r="S460" s="60"/>
      <c r="T460" s="60"/>
    </row>
    <row r="461" spans="1:20" ht="45" x14ac:dyDescent="0.25">
      <c r="A461" s="30"/>
      <c r="B461" s="30" t="s">
        <v>46</v>
      </c>
      <c r="C461" s="76" t="s">
        <v>700</v>
      </c>
      <c r="D461" s="30" t="s">
        <v>28</v>
      </c>
      <c r="E461" s="30" t="s">
        <v>701</v>
      </c>
      <c r="F461" s="30"/>
      <c r="G461" s="30"/>
      <c r="H461" s="30">
        <v>200</v>
      </c>
      <c r="I461" s="39">
        <v>0.19</v>
      </c>
      <c r="J461" s="64">
        <f t="shared" si="35"/>
        <v>38</v>
      </c>
      <c r="K461" s="30">
        <v>23</v>
      </c>
      <c r="L461" s="64">
        <f t="shared" si="36"/>
        <v>46.74</v>
      </c>
      <c r="M461" s="64">
        <f t="shared" si="37"/>
        <v>8.9</v>
      </c>
      <c r="N461" s="70" t="s">
        <v>29</v>
      </c>
      <c r="O461" s="30"/>
      <c r="P461" s="30"/>
      <c r="Q461" s="30"/>
      <c r="R461" s="60">
        <v>200</v>
      </c>
      <c r="S461" s="60"/>
      <c r="T461" s="60"/>
    </row>
    <row r="462" spans="1:20" ht="45" x14ac:dyDescent="0.25">
      <c r="A462" s="30"/>
      <c r="B462" s="30" t="s">
        <v>46</v>
      </c>
      <c r="C462" s="76" t="s">
        <v>702</v>
      </c>
      <c r="D462" s="30" t="s">
        <v>28</v>
      </c>
      <c r="E462" s="30" t="s">
        <v>703</v>
      </c>
      <c r="F462" s="30"/>
      <c r="G462" s="30"/>
      <c r="H462" s="30">
        <v>200</v>
      </c>
      <c r="I462" s="39">
        <v>0.19</v>
      </c>
      <c r="J462" s="64">
        <f t="shared" si="35"/>
        <v>38</v>
      </c>
      <c r="K462" s="30">
        <v>23</v>
      </c>
      <c r="L462" s="64">
        <f t="shared" si="36"/>
        <v>46.74</v>
      </c>
      <c r="M462" s="64">
        <f t="shared" si="37"/>
        <v>8.9</v>
      </c>
      <c r="N462" s="70" t="s">
        <v>29</v>
      </c>
      <c r="O462" s="30"/>
      <c r="P462" s="30"/>
      <c r="Q462" s="30"/>
      <c r="R462" s="60">
        <v>200</v>
      </c>
      <c r="S462" s="60"/>
      <c r="T462" s="60"/>
    </row>
    <row r="463" spans="1:20" ht="45" x14ac:dyDescent="0.25">
      <c r="A463" s="30"/>
      <c r="B463" s="30" t="s">
        <v>46</v>
      </c>
      <c r="C463" s="76" t="s">
        <v>704</v>
      </c>
      <c r="D463" s="30" t="s">
        <v>28</v>
      </c>
      <c r="E463" s="30"/>
      <c r="F463" s="30"/>
      <c r="G463" s="30"/>
      <c r="H463" s="30">
        <v>200</v>
      </c>
      <c r="I463" s="39">
        <v>0.19</v>
      </c>
      <c r="J463" s="64">
        <f t="shared" si="35"/>
        <v>38</v>
      </c>
      <c r="K463" s="30">
        <v>23</v>
      </c>
      <c r="L463" s="64">
        <f t="shared" si="36"/>
        <v>46.74</v>
      </c>
      <c r="M463" s="64">
        <f t="shared" si="37"/>
        <v>8.9</v>
      </c>
      <c r="N463" s="70" t="s">
        <v>29</v>
      </c>
      <c r="O463" s="30"/>
      <c r="P463" s="30"/>
      <c r="Q463" s="30"/>
      <c r="R463" s="60">
        <v>200</v>
      </c>
      <c r="S463" s="60"/>
      <c r="T463" s="60"/>
    </row>
    <row r="464" spans="1:20" ht="45" x14ac:dyDescent="0.25">
      <c r="A464" s="30"/>
      <c r="B464" s="30" t="s">
        <v>46</v>
      </c>
      <c r="C464" s="76" t="s">
        <v>705</v>
      </c>
      <c r="D464" s="30" t="s">
        <v>28</v>
      </c>
      <c r="E464" s="30"/>
      <c r="F464" s="30"/>
      <c r="G464" s="30"/>
      <c r="H464" s="30">
        <v>200</v>
      </c>
      <c r="I464" s="39">
        <v>0.2</v>
      </c>
      <c r="J464" s="64">
        <f t="shared" si="35"/>
        <v>40</v>
      </c>
      <c r="K464" s="30">
        <v>23</v>
      </c>
      <c r="L464" s="64">
        <f t="shared" si="36"/>
        <v>49.2</v>
      </c>
      <c r="M464" s="64">
        <f t="shared" si="37"/>
        <v>9.3699999999999992</v>
      </c>
      <c r="N464" s="70" t="s">
        <v>29</v>
      </c>
      <c r="O464" s="30"/>
      <c r="P464" s="30"/>
      <c r="Q464" s="30"/>
      <c r="R464" s="60">
        <v>200</v>
      </c>
      <c r="S464" s="60"/>
      <c r="T464" s="60"/>
    </row>
    <row r="465" spans="1:20" ht="45" x14ac:dyDescent="0.25">
      <c r="A465" s="30"/>
      <c r="B465" s="30" t="s">
        <v>46</v>
      </c>
      <c r="C465" s="76" t="s">
        <v>706</v>
      </c>
      <c r="D465" s="30" t="s">
        <v>28</v>
      </c>
      <c r="E465" s="30"/>
      <c r="F465" s="30"/>
      <c r="G465" s="30"/>
      <c r="H465" s="30">
        <v>200</v>
      </c>
      <c r="I465" s="39">
        <v>0.23</v>
      </c>
      <c r="J465" s="64">
        <f t="shared" si="35"/>
        <v>46</v>
      </c>
      <c r="K465" s="30">
        <v>23</v>
      </c>
      <c r="L465" s="64">
        <f t="shared" si="36"/>
        <v>56.58</v>
      </c>
      <c r="M465" s="64">
        <f t="shared" si="37"/>
        <v>10.77</v>
      </c>
      <c r="N465" s="70" t="s">
        <v>29</v>
      </c>
      <c r="O465" s="30"/>
      <c r="P465" s="30"/>
      <c r="Q465" s="30"/>
      <c r="R465" s="60">
        <v>200</v>
      </c>
      <c r="S465" s="60"/>
      <c r="T465" s="60"/>
    </row>
    <row r="466" spans="1:20" ht="45" x14ac:dyDescent="0.25">
      <c r="A466" s="30"/>
      <c r="B466" s="30" t="s">
        <v>46</v>
      </c>
      <c r="C466" s="93" t="s">
        <v>707</v>
      </c>
      <c r="D466" s="30" t="s">
        <v>28</v>
      </c>
      <c r="E466" s="30"/>
      <c r="F466" s="30"/>
      <c r="G466" s="30"/>
      <c r="H466" s="30">
        <v>200</v>
      </c>
      <c r="I466" s="39">
        <v>0.09</v>
      </c>
      <c r="J466" s="64">
        <f t="shared" si="35"/>
        <v>18</v>
      </c>
      <c r="K466" s="30">
        <v>23</v>
      </c>
      <c r="L466" s="64">
        <f t="shared" si="36"/>
        <v>22.14</v>
      </c>
      <c r="M466" s="64">
        <f t="shared" si="37"/>
        <v>4.22</v>
      </c>
      <c r="N466" s="70" t="s">
        <v>29</v>
      </c>
      <c r="O466" s="30"/>
      <c r="P466" s="30"/>
      <c r="Q466" s="30"/>
      <c r="R466" s="60">
        <v>200</v>
      </c>
      <c r="S466" s="60"/>
      <c r="T466" s="60"/>
    </row>
    <row r="467" spans="1:20" ht="45" x14ac:dyDescent="0.25">
      <c r="A467" s="30"/>
      <c r="B467" s="30" t="s">
        <v>46</v>
      </c>
      <c r="C467" s="93" t="s">
        <v>708</v>
      </c>
      <c r="D467" s="30" t="s">
        <v>28</v>
      </c>
      <c r="E467" s="30"/>
      <c r="F467" s="30"/>
      <c r="G467" s="30"/>
      <c r="H467" s="30">
        <v>200</v>
      </c>
      <c r="I467" s="39">
        <v>0.1</v>
      </c>
      <c r="J467" s="64">
        <f t="shared" si="35"/>
        <v>20</v>
      </c>
      <c r="K467" s="30">
        <v>23</v>
      </c>
      <c r="L467" s="64">
        <f t="shared" si="36"/>
        <v>24.6</v>
      </c>
      <c r="M467" s="64">
        <f t="shared" si="37"/>
        <v>4.68</v>
      </c>
      <c r="N467" s="70" t="s">
        <v>29</v>
      </c>
      <c r="O467" s="30"/>
      <c r="P467" s="30"/>
      <c r="Q467" s="30"/>
      <c r="R467" s="60">
        <v>200</v>
      </c>
      <c r="S467" s="60"/>
      <c r="T467" s="60"/>
    </row>
    <row r="468" spans="1:20" ht="45" x14ac:dyDescent="0.25">
      <c r="A468" s="30"/>
      <c r="B468" s="30" t="s">
        <v>46</v>
      </c>
      <c r="C468" s="93" t="s">
        <v>709</v>
      </c>
      <c r="D468" s="30" t="s">
        <v>28</v>
      </c>
      <c r="E468" s="30" t="s">
        <v>710</v>
      </c>
      <c r="F468" s="30"/>
      <c r="G468" s="30"/>
      <c r="H468" s="30">
        <v>200</v>
      </c>
      <c r="I468" s="39">
        <v>0.12</v>
      </c>
      <c r="J468" s="64">
        <f t="shared" ref="J468:J531" si="38">H468*I468</f>
        <v>24</v>
      </c>
      <c r="K468" s="30">
        <v>23</v>
      </c>
      <c r="L468" s="64">
        <f t="shared" ref="L468:L531" si="39">J468*1.23</f>
        <v>29.52</v>
      </c>
      <c r="M468" s="64">
        <f t="shared" ref="M468:M531" si="40">J468/4.2693</f>
        <v>5.62</v>
      </c>
      <c r="N468" s="70" t="s">
        <v>29</v>
      </c>
      <c r="O468" s="30"/>
      <c r="P468" s="30"/>
      <c r="Q468" s="30"/>
      <c r="R468" s="60">
        <v>200</v>
      </c>
      <c r="S468" s="60"/>
      <c r="T468" s="60"/>
    </row>
    <row r="469" spans="1:20" ht="45" x14ac:dyDescent="0.25">
      <c r="A469" s="30"/>
      <c r="B469" s="30" t="s">
        <v>46</v>
      </c>
      <c r="C469" s="93" t="s">
        <v>711</v>
      </c>
      <c r="D469" s="30" t="s">
        <v>28</v>
      </c>
      <c r="E469" s="30"/>
      <c r="F469" s="30"/>
      <c r="G469" s="30"/>
      <c r="H469" s="30">
        <v>200</v>
      </c>
      <c r="I469" s="39">
        <v>0.14000000000000001</v>
      </c>
      <c r="J469" s="64">
        <f t="shared" si="38"/>
        <v>28</v>
      </c>
      <c r="K469" s="30">
        <v>23</v>
      </c>
      <c r="L469" s="64">
        <f t="shared" si="39"/>
        <v>34.44</v>
      </c>
      <c r="M469" s="64">
        <f t="shared" si="40"/>
        <v>6.56</v>
      </c>
      <c r="N469" s="70" t="s">
        <v>29</v>
      </c>
      <c r="O469" s="30"/>
      <c r="P469" s="30"/>
      <c r="Q469" s="30"/>
      <c r="R469" s="60">
        <v>200</v>
      </c>
      <c r="S469" s="60"/>
      <c r="T469" s="60"/>
    </row>
    <row r="470" spans="1:20" ht="45" x14ac:dyDescent="0.25">
      <c r="A470" s="30"/>
      <c r="B470" s="30" t="s">
        <v>46</v>
      </c>
      <c r="C470" s="93" t="s">
        <v>712</v>
      </c>
      <c r="D470" s="30" t="s">
        <v>28</v>
      </c>
      <c r="E470" s="30" t="s">
        <v>713</v>
      </c>
      <c r="F470" s="30"/>
      <c r="G470" s="30"/>
      <c r="H470" s="30">
        <v>200</v>
      </c>
      <c r="I470" s="39">
        <v>0.16</v>
      </c>
      <c r="J470" s="64">
        <f t="shared" si="38"/>
        <v>32</v>
      </c>
      <c r="K470" s="30">
        <v>23</v>
      </c>
      <c r="L470" s="64">
        <f t="shared" si="39"/>
        <v>39.36</v>
      </c>
      <c r="M470" s="64">
        <f t="shared" si="40"/>
        <v>7.5</v>
      </c>
      <c r="N470" s="70" t="s">
        <v>29</v>
      </c>
      <c r="O470" s="30"/>
      <c r="P470" s="30"/>
      <c r="Q470" s="30"/>
      <c r="R470" s="60">
        <v>200</v>
      </c>
      <c r="S470" s="60"/>
      <c r="T470" s="60"/>
    </row>
    <row r="471" spans="1:20" ht="45" x14ac:dyDescent="0.25">
      <c r="A471" s="30"/>
      <c r="B471" s="30" t="s">
        <v>46</v>
      </c>
      <c r="C471" s="93" t="s">
        <v>714</v>
      </c>
      <c r="D471" s="30" t="s">
        <v>28</v>
      </c>
      <c r="E471" s="30"/>
      <c r="F471" s="30"/>
      <c r="G471" s="30"/>
      <c r="H471" s="30">
        <v>200</v>
      </c>
      <c r="I471" s="39">
        <v>0.15</v>
      </c>
      <c r="J471" s="64">
        <f t="shared" si="38"/>
        <v>30</v>
      </c>
      <c r="K471" s="30">
        <v>23</v>
      </c>
      <c r="L471" s="64">
        <f t="shared" si="39"/>
        <v>36.9</v>
      </c>
      <c r="M471" s="64">
        <f t="shared" si="40"/>
        <v>7.03</v>
      </c>
      <c r="N471" s="70" t="s">
        <v>29</v>
      </c>
      <c r="O471" s="30"/>
      <c r="P471" s="30"/>
      <c r="Q471" s="30"/>
      <c r="R471" s="60">
        <v>200</v>
      </c>
      <c r="S471" s="60"/>
      <c r="T471" s="60"/>
    </row>
    <row r="472" spans="1:20" ht="45" x14ac:dyDescent="0.25">
      <c r="A472" s="30"/>
      <c r="B472" s="30" t="s">
        <v>46</v>
      </c>
      <c r="C472" s="93" t="s">
        <v>715</v>
      </c>
      <c r="D472" s="30" t="s">
        <v>28</v>
      </c>
      <c r="E472" s="30"/>
      <c r="F472" s="30"/>
      <c r="G472" s="30"/>
      <c r="H472" s="30">
        <v>200</v>
      </c>
      <c r="I472" s="39">
        <v>0.18</v>
      </c>
      <c r="J472" s="64">
        <f t="shared" si="38"/>
        <v>36</v>
      </c>
      <c r="K472" s="30">
        <v>23</v>
      </c>
      <c r="L472" s="64">
        <f t="shared" si="39"/>
        <v>44.28</v>
      </c>
      <c r="M472" s="64">
        <f t="shared" si="40"/>
        <v>8.43</v>
      </c>
      <c r="N472" s="70" t="s">
        <v>29</v>
      </c>
      <c r="O472" s="30"/>
      <c r="P472" s="30"/>
      <c r="Q472" s="30"/>
      <c r="R472" s="60">
        <v>200</v>
      </c>
      <c r="S472" s="60"/>
      <c r="T472" s="60"/>
    </row>
    <row r="473" spans="1:20" ht="45" x14ac:dyDescent="0.25">
      <c r="A473" s="30"/>
      <c r="B473" s="30" t="s">
        <v>46</v>
      </c>
      <c r="C473" s="93" t="s">
        <v>716</v>
      </c>
      <c r="D473" s="30" t="s">
        <v>28</v>
      </c>
      <c r="E473" s="30"/>
      <c r="F473" s="30"/>
      <c r="G473" s="30"/>
      <c r="H473" s="30">
        <v>200</v>
      </c>
      <c r="I473" s="39">
        <v>0.19</v>
      </c>
      <c r="J473" s="64">
        <f t="shared" si="38"/>
        <v>38</v>
      </c>
      <c r="K473" s="30">
        <v>23</v>
      </c>
      <c r="L473" s="64">
        <f t="shared" si="39"/>
        <v>46.74</v>
      </c>
      <c r="M473" s="64">
        <f t="shared" si="40"/>
        <v>8.9</v>
      </c>
      <c r="N473" s="70" t="s">
        <v>29</v>
      </c>
      <c r="O473" s="30"/>
      <c r="P473" s="30"/>
      <c r="Q473" s="30"/>
      <c r="R473" s="60">
        <v>200</v>
      </c>
      <c r="S473" s="60"/>
      <c r="T473" s="60"/>
    </row>
    <row r="474" spans="1:20" ht="45" x14ac:dyDescent="0.25">
      <c r="A474" s="30"/>
      <c r="B474" s="30" t="s">
        <v>46</v>
      </c>
      <c r="C474" s="93" t="s">
        <v>717</v>
      </c>
      <c r="D474" s="30" t="s">
        <v>28</v>
      </c>
      <c r="E474" s="30"/>
      <c r="F474" s="30"/>
      <c r="G474" s="30"/>
      <c r="H474" s="30">
        <v>200</v>
      </c>
      <c r="I474" s="39">
        <v>0.19</v>
      </c>
      <c r="J474" s="64">
        <f t="shared" si="38"/>
        <v>38</v>
      </c>
      <c r="K474" s="30">
        <v>23</v>
      </c>
      <c r="L474" s="64">
        <f t="shared" si="39"/>
        <v>46.74</v>
      </c>
      <c r="M474" s="64">
        <f t="shared" si="40"/>
        <v>8.9</v>
      </c>
      <c r="N474" s="70" t="s">
        <v>29</v>
      </c>
      <c r="O474" s="30"/>
      <c r="P474" s="30"/>
      <c r="Q474" s="30"/>
      <c r="R474" s="60">
        <v>200</v>
      </c>
      <c r="S474" s="60"/>
      <c r="T474" s="60"/>
    </row>
    <row r="475" spans="1:20" ht="45" x14ac:dyDescent="0.25">
      <c r="A475" s="30"/>
      <c r="B475" s="30" t="s">
        <v>46</v>
      </c>
      <c r="C475" s="93" t="s">
        <v>718</v>
      </c>
      <c r="D475" s="30" t="s">
        <v>28</v>
      </c>
      <c r="E475" s="30" t="s">
        <v>719</v>
      </c>
      <c r="F475" s="30"/>
      <c r="G475" s="30"/>
      <c r="H475" s="30">
        <v>300</v>
      </c>
      <c r="I475" s="39">
        <v>0.06</v>
      </c>
      <c r="J475" s="64">
        <f t="shared" si="38"/>
        <v>18</v>
      </c>
      <c r="K475" s="30">
        <v>23</v>
      </c>
      <c r="L475" s="64">
        <f t="shared" si="39"/>
        <v>22.14</v>
      </c>
      <c r="M475" s="64">
        <f t="shared" si="40"/>
        <v>4.22</v>
      </c>
      <c r="N475" s="70" t="s">
        <v>29</v>
      </c>
      <c r="O475" s="30"/>
      <c r="P475" s="30"/>
      <c r="Q475" s="30"/>
      <c r="R475" s="60">
        <v>300</v>
      </c>
      <c r="S475" s="60"/>
      <c r="T475" s="60"/>
    </row>
    <row r="476" spans="1:20" ht="45" x14ac:dyDescent="0.25">
      <c r="A476" s="30"/>
      <c r="B476" s="30" t="s">
        <v>46</v>
      </c>
      <c r="C476" s="93" t="s">
        <v>720</v>
      </c>
      <c r="D476" s="30" t="s">
        <v>28</v>
      </c>
      <c r="E476" s="30" t="s">
        <v>721</v>
      </c>
      <c r="F476" s="30"/>
      <c r="G476" s="30"/>
      <c r="H476" s="30">
        <v>300</v>
      </c>
      <c r="I476" s="39">
        <v>7.0000000000000007E-2</v>
      </c>
      <c r="J476" s="64">
        <f t="shared" si="38"/>
        <v>21</v>
      </c>
      <c r="K476" s="30">
        <v>23</v>
      </c>
      <c r="L476" s="64">
        <f t="shared" si="39"/>
        <v>25.83</v>
      </c>
      <c r="M476" s="64">
        <f t="shared" si="40"/>
        <v>4.92</v>
      </c>
      <c r="N476" s="70" t="s">
        <v>29</v>
      </c>
      <c r="O476" s="30"/>
      <c r="P476" s="30"/>
      <c r="Q476" s="30"/>
      <c r="R476" s="60">
        <v>300</v>
      </c>
      <c r="S476" s="60"/>
      <c r="T476" s="60"/>
    </row>
    <row r="477" spans="1:20" ht="45" x14ac:dyDescent="0.25">
      <c r="A477" s="30"/>
      <c r="B477" s="30" t="s">
        <v>46</v>
      </c>
      <c r="C477" s="93" t="s">
        <v>722</v>
      </c>
      <c r="D477" s="30" t="s">
        <v>28</v>
      </c>
      <c r="E477" s="30"/>
      <c r="F477" s="30"/>
      <c r="G477" s="30"/>
      <c r="H477" s="30">
        <v>300</v>
      </c>
      <c r="I477" s="39">
        <v>7.0000000000000007E-2</v>
      </c>
      <c r="J477" s="64">
        <f t="shared" si="38"/>
        <v>21</v>
      </c>
      <c r="K477" s="30">
        <v>23</v>
      </c>
      <c r="L477" s="64">
        <f t="shared" si="39"/>
        <v>25.83</v>
      </c>
      <c r="M477" s="64">
        <f t="shared" si="40"/>
        <v>4.92</v>
      </c>
      <c r="N477" s="70" t="s">
        <v>29</v>
      </c>
      <c r="O477" s="30"/>
      <c r="P477" s="30"/>
      <c r="Q477" s="30"/>
      <c r="R477" s="60">
        <v>300</v>
      </c>
      <c r="S477" s="60"/>
      <c r="T477" s="60"/>
    </row>
    <row r="478" spans="1:20" ht="45" x14ac:dyDescent="0.25">
      <c r="A478" s="30"/>
      <c r="B478" s="30" t="s">
        <v>46</v>
      </c>
      <c r="C478" s="93" t="s">
        <v>723</v>
      </c>
      <c r="D478" s="30" t="s">
        <v>28</v>
      </c>
      <c r="E478" s="30"/>
      <c r="F478" s="30"/>
      <c r="G478" s="30"/>
      <c r="H478" s="30">
        <v>300</v>
      </c>
      <c r="I478" s="39">
        <v>0.08</v>
      </c>
      <c r="J478" s="64">
        <f t="shared" si="38"/>
        <v>24</v>
      </c>
      <c r="K478" s="30">
        <v>23</v>
      </c>
      <c r="L478" s="64">
        <f t="shared" si="39"/>
        <v>29.52</v>
      </c>
      <c r="M478" s="64">
        <f t="shared" si="40"/>
        <v>5.62</v>
      </c>
      <c r="N478" s="70" t="s">
        <v>29</v>
      </c>
      <c r="O478" s="30"/>
      <c r="P478" s="30"/>
      <c r="Q478" s="30"/>
      <c r="R478" s="60">
        <v>300</v>
      </c>
      <c r="S478" s="60"/>
      <c r="T478" s="60"/>
    </row>
    <row r="479" spans="1:20" ht="45" x14ac:dyDescent="0.25">
      <c r="A479" s="30"/>
      <c r="B479" s="30" t="s">
        <v>46</v>
      </c>
      <c r="C479" s="93" t="s">
        <v>724</v>
      </c>
      <c r="D479" s="30" t="s">
        <v>28</v>
      </c>
      <c r="E479" s="30"/>
      <c r="F479" s="30"/>
      <c r="G479" s="30"/>
      <c r="H479" s="30">
        <v>300</v>
      </c>
      <c r="I479" s="39">
        <v>0.09</v>
      </c>
      <c r="J479" s="64">
        <f t="shared" si="38"/>
        <v>27</v>
      </c>
      <c r="K479" s="30">
        <v>23</v>
      </c>
      <c r="L479" s="64">
        <f t="shared" si="39"/>
        <v>33.21</v>
      </c>
      <c r="M479" s="64">
        <f t="shared" si="40"/>
        <v>6.32</v>
      </c>
      <c r="N479" s="70" t="s">
        <v>29</v>
      </c>
      <c r="O479" s="30"/>
      <c r="P479" s="30"/>
      <c r="Q479" s="30"/>
      <c r="R479" s="60">
        <v>300</v>
      </c>
      <c r="S479" s="60"/>
      <c r="T479" s="60"/>
    </row>
    <row r="480" spans="1:20" ht="45" x14ac:dyDescent="0.25">
      <c r="A480" s="30"/>
      <c r="B480" s="30" t="s">
        <v>46</v>
      </c>
      <c r="C480" s="93" t="s">
        <v>725</v>
      </c>
      <c r="D480" s="30" t="s">
        <v>28</v>
      </c>
      <c r="E480" s="30"/>
      <c r="F480" s="30"/>
      <c r="G480" s="30"/>
      <c r="H480" s="30">
        <v>300</v>
      </c>
      <c r="I480" s="39">
        <v>0.09</v>
      </c>
      <c r="J480" s="64">
        <f t="shared" si="38"/>
        <v>27</v>
      </c>
      <c r="K480" s="30">
        <v>23</v>
      </c>
      <c r="L480" s="64">
        <f t="shared" si="39"/>
        <v>33.21</v>
      </c>
      <c r="M480" s="64">
        <f t="shared" si="40"/>
        <v>6.32</v>
      </c>
      <c r="N480" s="70" t="s">
        <v>29</v>
      </c>
      <c r="O480" s="30"/>
      <c r="P480" s="30"/>
      <c r="Q480" s="30"/>
      <c r="R480" s="60">
        <v>300</v>
      </c>
      <c r="S480" s="60"/>
      <c r="T480" s="60"/>
    </row>
    <row r="481" spans="1:20" ht="45" x14ac:dyDescent="0.25">
      <c r="A481" s="30"/>
      <c r="B481" s="30" t="s">
        <v>46</v>
      </c>
      <c r="C481" s="93" t="s">
        <v>726</v>
      </c>
      <c r="D481" s="30" t="s">
        <v>28</v>
      </c>
      <c r="E481" s="30"/>
      <c r="F481" s="30"/>
      <c r="G481" s="30"/>
      <c r="H481" s="30">
        <v>300</v>
      </c>
      <c r="I481" s="39">
        <v>0.1</v>
      </c>
      <c r="J481" s="64">
        <f t="shared" si="38"/>
        <v>30</v>
      </c>
      <c r="K481" s="30">
        <v>23</v>
      </c>
      <c r="L481" s="64">
        <f t="shared" si="39"/>
        <v>36.9</v>
      </c>
      <c r="M481" s="64">
        <f t="shared" si="40"/>
        <v>7.03</v>
      </c>
      <c r="N481" s="70" t="s">
        <v>29</v>
      </c>
      <c r="O481" s="30"/>
      <c r="P481" s="30"/>
      <c r="Q481" s="30"/>
      <c r="R481" s="60">
        <v>300</v>
      </c>
      <c r="S481" s="60"/>
      <c r="T481" s="60"/>
    </row>
    <row r="482" spans="1:20" ht="45" x14ac:dyDescent="0.25">
      <c r="A482" s="30"/>
      <c r="B482" s="30" t="s">
        <v>46</v>
      </c>
      <c r="C482" s="93" t="s">
        <v>727</v>
      </c>
      <c r="D482" s="30" t="s">
        <v>28</v>
      </c>
      <c r="E482" s="30"/>
      <c r="F482" s="30"/>
      <c r="G482" s="30"/>
      <c r="H482" s="30">
        <v>300</v>
      </c>
      <c r="I482" s="39">
        <v>0.1</v>
      </c>
      <c r="J482" s="64">
        <f t="shared" si="38"/>
        <v>30</v>
      </c>
      <c r="K482" s="30">
        <v>23</v>
      </c>
      <c r="L482" s="64">
        <f t="shared" si="39"/>
        <v>36.9</v>
      </c>
      <c r="M482" s="64">
        <f t="shared" si="40"/>
        <v>7.03</v>
      </c>
      <c r="N482" s="70" t="s">
        <v>29</v>
      </c>
      <c r="O482" s="30"/>
      <c r="P482" s="30"/>
      <c r="Q482" s="30"/>
      <c r="R482" s="60">
        <v>300</v>
      </c>
      <c r="S482" s="60"/>
      <c r="T482" s="60"/>
    </row>
    <row r="483" spans="1:20" ht="45" x14ac:dyDescent="0.25">
      <c r="A483" s="30"/>
      <c r="B483" s="30" t="s">
        <v>523</v>
      </c>
      <c r="C483" s="93" t="s">
        <v>728</v>
      </c>
      <c r="D483" s="30" t="s">
        <v>28</v>
      </c>
      <c r="E483" s="30"/>
      <c r="F483" s="30"/>
      <c r="G483" s="30"/>
      <c r="H483" s="30">
        <v>300</v>
      </c>
      <c r="I483" s="39">
        <v>1.8</v>
      </c>
      <c r="J483" s="64">
        <f t="shared" si="38"/>
        <v>540</v>
      </c>
      <c r="K483" s="30">
        <v>23</v>
      </c>
      <c r="L483" s="64">
        <f t="shared" si="39"/>
        <v>664.2</v>
      </c>
      <c r="M483" s="64">
        <f t="shared" si="40"/>
        <v>126.48</v>
      </c>
      <c r="N483" s="70" t="s">
        <v>29</v>
      </c>
      <c r="O483" s="30"/>
      <c r="P483" s="30"/>
      <c r="Q483" s="30"/>
      <c r="R483" s="60">
        <v>300</v>
      </c>
      <c r="S483" s="60"/>
      <c r="T483" s="60"/>
    </row>
    <row r="484" spans="1:20" ht="45" x14ac:dyDescent="0.25">
      <c r="A484" s="30"/>
      <c r="B484" s="30" t="s">
        <v>523</v>
      </c>
      <c r="C484" s="93" t="s">
        <v>729</v>
      </c>
      <c r="D484" s="30" t="s">
        <v>28</v>
      </c>
      <c r="E484" s="30"/>
      <c r="F484" s="30"/>
      <c r="G484" s="30"/>
      <c r="H484" s="30">
        <v>300</v>
      </c>
      <c r="I484" s="39">
        <v>1.3</v>
      </c>
      <c r="J484" s="64">
        <f t="shared" si="38"/>
        <v>390</v>
      </c>
      <c r="K484" s="30">
        <v>23</v>
      </c>
      <c r="L484" s="64">
        <f t="shared" si="39"/>
        <v>479.7</v>
      </c>
      <c r="M484" s="64">
        <f t="shared" si="40"/>
        <v>91.35</v>
      </c>
      <c r="N484" s="70" t="s">
        <v>29</v>
      </c>
      <c r="O484" s="30"/>
      <c r="P484" s="30"/>
      <c r="Q484" s="30"/>
      <c r="R484" s="60">
        <v>300</v>
      </c>
      <c r="S484" s="60"/>
      <c r="T484" s="60"/>
    </row>
    <row r="485" spans="1:20" ht="45" x14ac:dyDescent="0.25">
      <c r="A485" s="30"/>
      <c r="B485" s="30" t="s">
        <v>523</v>
      </c>
      <c r="C485" s="93" t="s">
        <v>730</v>
      </c>
      <c r="D485" s="30" t="s">
        <v>28</v>
      </c>
      <c r="E485" s="30"/>
      <c r="F485" s="30"/>
      <c r="G485" s="30"/>
      <c r="H485" s="30">
        <v>300</v>
      </c>
      <c r="I485" s="39">
        <v>1.6</v>
      </c>
      <c r="J485" s="64">
        <f t="shared" si="38"/>
        <v>480</v>
      </c>
      <c r="K485" s="30">
        <v>23</v>
      </c>
      <c r="L485" s="64">
        <f t="shared" si="39"/>
        <v>590.4</v>
      </c>
      <c r="M485" s="64">
        <f t="shared" si="40"/>
        <v>112.43</v>
      </c>
      <c r="N485" s="70" t="s">
        <v>29</v>
      </c>
      <c r="O485" s="30"/>
      <c r="P485" s="30"/>
      <c r="Q485" s="30"/>
      <c r="R485" s="60">
        <v>300</v>
      </c>
      <c r="S485" s="60"/>
      <c r="T485" s="60"/>
    </row>
    <row r="486" spans="1:20" ht="45" x14ac:dyDescent="0.25">
      <c r="A486" s="30"/>
      <c r="B486" s="30" t="s">
        <v>523</v>
      </c>
      <c r="C486" s="93" t="s">
        <v>731</v>
      </c>
      <c r="D486" s="30" t="s">
        <v>28</v>
      </c>
      <c r="E486" s="30"/>
      <c r="F486" s="30"/>
      <c r="G486" s="30"/>
      <c r="H486" s="30">
        <v>100</v>
      </c>
      <c r="I486" s="39">
        <v>1.9</v>
      </c>
      <c r="J486" s="64">
        <f t="shared" si="38"/>
        <v>190</v>
      </c>
      <c r="K486" s="30">
        <v>23</v>
      </c>
      <c r="L486" s="64">
        <f t="shared" si="39"/>
        <v>233.7</v>
      </c>
      <c r="M486" s="64">
        <f t="shared" si="40"/>
        <v>44.5</v>
      </c>
      <c r="N486" s="70" t="s">
        <v>29</v>
      </c>
      <c r="O486" s="30"/>
      <c r="P486" s="30"/>
      <c r="Q486" s="30"/>
      <c r="R486" s="60">
        <v>100</v>
      </c>
      <c r="S486" s="60"/>
      <c r="T486" s="60"/>
    </row>
    <row r="487" spans="1:20" ht="45" x14ac:dyDescent="0.25">
      <c r="A487" s="30"/>
      <c r="B487" s="30" t="s">
        <v>523</v>
      </c>
      <c r="C487" s="93" t="s">
        <v>732</v>
      </c>
      <c r="D487" s="30" t="s">
        <v>28</v>
      </c>
      <c r="E487" s="30"/>
      <c r="F487" s="30"/>
      <c r="G487" s="30"/>
      <c r="H487" s="30">
        <v>200</v>
      </c>
      <c r="I487" s="39">
        <v>1.1000000000000001</v>
      </c>
      <c r="J487" s="64">
        <f t="shared" si="38"/>
        <v>220</v>
      </c>
      <c r="K487" s="30">
        <v>23</v>
      </c>
      <c r="L487" s="64">
        <f t="shared" si="39"/>
        <v>270.60000000000002</v>
      </c>
      <c r="M487" s="64">
        <f t="shared" si="40"/>
        <v>51.53</v>
      </c>
      <c r="N487" s="70" t="s">
        <v>29</v>
      </c>
      <c r="O487" s="30"/>
      <c r="P487" s="30"/>
      <c r="Q487" s="30"/>
      <c r="R487" s="60">
        <v>200</v>
      </c>
      <c r="S487" s="60"/>
      <c r="T487" s="60"/>
    </row>
    <row r="488" spans="1:20" ht="45" x14ac:dyDescent="0.25">
      <c r="A488" s="30"/>
      <c r="B488" s="30" t="s">
        <v>523</v>
      </c>
      <c r="C488" s="93" t="s">
        <v>733</v>
      </c>
      <c r="D488" s="30" t="s">
        <v>28</v>
      </c>
      <c r="E488" s="30" t="s">
        <v>734</v>
      </c>
      <c r="F488" s="30"/>
      <c r="G488" s="30"/>
      <c r="H488" s="30">
        <v>300</v>
      </c>
      <c r="I488" s="39">
        <v>1.3</v>
      </c>
      <c r="J488" s="64">
        <f t="shared" si="38"/>
        <v>390</v>
      </c>
      <c r="K488" s="30">
        <v>23</v>
      </c>
      <c r="L488" s="64">
        <f t="shared" si="39"/>
        <v>479.7</v>
      </c>
      <c r="M488" s="64">
        <f t="shared" si="40"/>
        <v>91.35</v>
      </c>
      <c r="N488" s="70" t="s">
        <v>29</v>
      </c>
      <c r="O488" s="30"/>
      <c r="P488" s="30"/>
      <c r="Q488" s="30"/>
      <c r="R488" s="60">
        <v>300</v>
      </c>
      <c r="S488" s="60"/>
      <c r="T488" s="60"/>
    </row>
    <row r="489" spans="1:20" ht="45" x14ac:dyDescent="0.25">
      <c r="A489" s="30"/>
      <c r="B489" s="30" t="s">
        <v>523</v>
      </c>
      <c r="C489" s="93" t="s">
        <v>735</v>
      </c>
      <c r="D489" s="30" t="s">
        <v>28</v>
      </c>
      <c r="E489" s="30" t="s">
        <v>736</v>
      </c>
      <c r="F489" s="30"/>
      <c r="G489" s="30"/>
      <c r="H489" s="30">
        <v>300</v>
      </c>
      <c r="I489" s="39">
        <v>1.5</v>
      </c>
      <c r="J489" s="64">
        <f t="shared" si="38"/>
        <v>450</v>
      </c>
      <c r="K489" s="30">
        <v>23</v>
      </c>
      <c r="L489" s="64">
        <f t="shared" si="39"/>
        <v>553.5</v>
      </c>
      <c r="M489" s="64">
        <f t="shared" si="40"/>
        <v>105.4</v>
      </c>
      <c r="N489" s="70" t="s">
        <v>29</v>
      </c>
      <c r="O489" s="30"/>
      <c r="P489" s="30"/>
      <c r="Q489" s="30"/>
      <c r="R489" s="60">
        <v>300</v>
      </c>
      <c r="S489" s="60"/>
      <c r="T489" s="60"/>
    </row>
    <row r="490" spans="1:20" ht="45" x14ac:dyDescent="0.25">
      <c r="A490" s="30"/>
      <c r="B490" s="30" t="s">
        <v>523</v>
      </c>
      <c r="C490" s="93" t="s">
        <v>737</v>
      </c>
      <c r="D490" s="30" t="s">
        <v>28</v>
      </c>
      <c r="E490" s="30" t="s">
        <v>738</v>
      </c>
      <c r="F490" s="30"/>
      <c r="G490" s="30"/>
      <c r="H490" s="30">
        <v>300</v>
      </c>
      <c r="I490" s="39">
        <v>1.5</v>
      </c>
      <c r="J490" s="64">
        <f t="shared" si="38"/>
        <v>450</v>
      </c>
      <c r="K490" s="30">
        <v>23</v>
      </c>
      <c r="L490" s="64">
        <f t="shared" si="39"/>
        <v>553.5</v>
      </c>
      <c r="M490" s="64">
        <f t="shared" si="40"/>
        <v>105.4</v>
      </c>
      <c r="N490" s="70" t="s">
        <v>29</v>
      </c>
      <c r="O490" s="30"/>
      <c r="P490" s="30"/>
      <c r="Q490" s="30"/>
      <c r="R490" s="60">
        <v>300</v>
      </c>
      <c r="S490" s="60"/>
      <c r="T490" s="60"/>
    </row>
    <row r="491" spans="1:20" ht="45" x14ac:dyDescent="0.25">
      <c r="A491" s="30"/>
      <c r="B491" s="30" t="s">
        <v>523</v>
      </c>
      <c r="C491" s="93" t="s">
        <v>739</v>
      </c>
      <c r="D491" s="30" t="s">
        <v>28</v>
      </c>
      <c r="E491" s="30"/>
      <c r="F491" s="30"/>
      <c r="G491" s="30"/>
      <c r="H491" s="30">
        <v>300</v>
      </c>
      <c r="I491" s="39">
        <v>1.6</v>
      </c>
      <c r="J491" s="64">
        <f t="shared" si="38"/>
        <v>480</v>
      </c>
      <c r="K491" s="30">
        <v>23</v>
      </c>
      <c r="L491" s="64">
        <f t="shared" si="39"/>
        <v>590.4</v>
      </c>
      <c r="M491" s="64">
        <f t="shared" si="40"/>
        <v>112.43</v>
      </c>
      <c r="N491" s="70" t="s">
        <v>29</v>
      </c>
      <c r="O491" s="30"/>
      <c r="P491" s="30"/>
      <c r="Q491" s="30"/>
      <c r="R491" s="60">
        <v>300</v>
      </c>
      <c r="S491" s="60"/>
      <c r="T491" s="60"/>
    </row>
    <row r="492" spans="1:20" ht="45" x14ac:dyDescent="0.25">
      <c r="A492" s="30"/>
      <c r="B492" s="30" t="s">
        <v>523</v>
      </c>
      <c r="C492" s="93" t="s">
        <v>740</v>
      </c>
      <c r="D492" s="30" t="s">
        <v>28</v>
      </c>
      <c r="E492" s="30"/>
      <c r="F492" s="30"/>
      <c r="G492" s="30"/>
      <c r="H492" s="30">
        <v>300</v>
      </c>
      <c r="I492" s="39">
        <v>1.7</v>
      </c>
      <c r="J492" s="64">
        <f t="shared" si="38"/>
        <v>510</v>
      </c>
      <c r="K492" s="30">
        <v>23</v>
      </c>
      <c r="L492" s="64">
        <f t="shared" si="39"/>
        <v>627.29999999999995</v>
      </c>
      <c r="M492" s="64">
        <f t="shared" si="40"/>
        <v>119.46</v>
      </c>
      <c r="N492" s="70" t="s">
        <v>29</v>
      </c>
      <c r="O492" s="30"/>
      <c r="P492" s="30"/>
      <c r="Q492" s="30"/>
      <c r="R492" s="60">
        <v>300</v>
      </c>
      <c r="S492" s="60"/>
      <c r="T492" s="60"/>
    </row>
    <row r="493" spans="1:20" ht="45" x14ac:dyDescent="0.25">
      <c r="A493" s="30"/>
      <c r="B493" s="30" t="s">
        <v>523</v>
      </c>
      <c r="C493" s="93" t="s">
        <v>741</v>
      </c>
      <c r="D493" s="30" t="s">
        <v>28</v>
      </c>
      <c r="E493" s="30"/>
      <c r="F493" s="30"/>
      <c r="G493" s="30"/>
      <c r="H493" s="30">
        <v>300</v>
      </c>
      <c r="I493" s="39">
        <v>1.7</v>
      </c>
      <c r="J493" s="64">
        <f t="shared" si="38"/>
        <v>510</v>
      </c>
      <c r="K493" s="30">
        <v>23</v>
      </c>
      <c r="L493" s="64">
        <f t="shared" si="39"/>
        <v>627.29999999999995</v>
      </c>
      <c r="M493" s="64">
        <f t="shared" si="40"/>
        <v>119.46</v>
      </c>
      <c r="N493" s="70" t="s">
        <v>29</v>
      </c>
      <c r="O493" s="30"/>
      <c r="P493" s="30"/>
      <c r="Q493" s="30"/>
      <c r="R493" s="60">
        <v>300</v>
      </c>
      <c r="S493" s="60"/>
      <c r="T493" s="60"/>
    </row>
    <row r="494" spans="1:20" ht="45" x14ac:dyDescent="0.25">
      <c r="A494" s="30"/>
      <c r="B494" s="30" t="s">
        <v>523</v>
      </c>
      <c r="C494" s="94" t="s">
        <v>742</v>
      </c>
      <c r="D494" s="30" t="s">
        <v>28</v>
      </c>
      <c r="E494" s="29"/>
      <c r="F494" s="29"/>
      <c r="G494" s="29"/>
      <c r="H494" s="29">
        <v>300</v>
      </c>
      <c r="I494" s="33">
        <v>1.75</v>
      </c>
      <c r="J494" s="64">
        <f t="shared" si="38"/>
        <v>525</v>
      </c>
      <c r="K494" s="30">
        <v>23</v>
      </c>
      <c r="L494" s="64">
        <f t="shared" si="39"/>
        <v>645.75</v>
      </c>
      <c r="M494" s="64">
        <f t="shared" si="40"/>
        <v>122.97</v>
      </c>
      <c r="N494" s="70" t="s">
        <v>29</v>
      </c>
      <c r="O494" s="29"/>
      <c r="P494" s="29"/>
      <c r="Q494" s="29"/>
      <c r="R494" s="60">
        <v>300</v>
      </c>
      <c r="S494" s="60"/>
      <c r="T494" s="60"/>
    </row>
    <row r="495" spans="1:20" ht="45" x14ac:dyDescent="0.25">
      <c r="A495" s="30"/>
      <c r="B495" s="30" t="s">
        <v>523</v>
      </c>
      <c r="C495" s="94" t="s">
        <v>743</v>
      </c>
      <c r="D495" s="30" t="s">
        <v>28</v>
      </c>
      <c r="E495" s="29"/>
      <c r="F495" s="29"/>
      <c r="G495" s="29"/>
      <c r="H495" s="29">
        <v>200</v>
      </c>
      <c r="I495" s="33">
        <v>1.75</v>
      </c>
      <c r="J495" s="64">
        <f t="shared" si="38"/>
        <v>350</v>
      </c>
      <c r="K495" s="30">
        <v>23</v>
      </c>
      <c r="L495" s="64">
        <f t="shared" si="39"/>
        <v>430.5</v>
      </c>
      <c r="M495" s="64">
        <f t="shared" si="40"/>
        <v>81.98</v>
      </c>
      <c r="N495" s="70" t="s">
        <v>29</v>
      </c>
      <c r="O495" s="29"/>
      <c r="P495" s="29"/>
      <c r="Q495" s="29"/>
      <c r="R495" s="60">
        <v>200</v>
      </c>
      <c r="S495" s="60"/>
      <c r="T495" s="60"/>
    </row>
    <row r="496" spans="1:20" ht="45" x14ac:dyDescent="0.25">
      <c r="A496" s="30"/>
      <c r="B496" s="30" t="s">
        <v>523</v>
      </c>
      <c r="C496" s="94" t="s">
        <v>744</v>
      </c>
      <c r="D496" s="30" t="s">
        <v>28</v>
      </c>
      <c r="E496" s="29"/>
      <c r="F496" s="29"/>
      <c r="G496" s="29"/>
      <c r="H496" s="29">
        <v>200</v>
      </c>
      <c r="I496" s="33">
        <v>1.85</v>
      </c>
      <c r="J496" s="64">
        <f t="shared" si="38"/>
        <v>370</v>
      </c>
      <c r="K496" s="30">
        <v>23</v>
      </c>
      <c r="L496" s="64">
        <f t="shared" si="39"/>
        <v>455.1</v>
      </c>
      <c r="M496" s="64">
        <f t="shared" si="40"/>
        <v>86.67</v>
      </c>
      <c r="N496" s="70" t="s">
        <v>29</v>
      </c>
      <c r="O496" s="29"/>
      <c r="P496" s="29"/>
      <c r="Q496" s="29"/>
      <c r="R496" s="60">
        <v>200</v>
      </c>
      <c r="S496" s="60"/>
      <c r="T496" s="60"/>
    </row>
    <row r="497" spans="1:20" ht="45" x14ac:dyDescent="0.25">
      <c r="A497" s="30"/>
      <c r="B497" s="30" t="s">
        <v>523</v>
      </c>
      <c r="C497" s="94" t="s">
        <v>745</v>
      </c>
      <c r="D497" s="30" t="s">
        <v>28</v>
      </c>
      <c r="E497" s="29"/>
      <c r="F497" s="29"/>
      <c r="G497" s="29"/>
      <c r="H497" s="29">
        <v>200</v>
      </c>
      <c r="I497" s="33">
        <v>1.9</v>
      </c>
      <c r="J497" s="64">
        <f t="shared" si="38"/>
        <v>380</v>
      </c>
      <c r="K497" s="30">
        <v>23</v>
      </c>
      <c r="L497" s="64">
        <f t="shared" si="39"/>
        <v>467.4</v>
      </c>
      <c r="M497" s="64">
        <f t="shared" si="40"/>
        <v>89.01</v>
      </c>
      <c r="N497" s="70" t="s">
        <v>29</v>
      </c>
      <c r="O497" s="29"/>
      <c r="P497" s="29"/>
      <c r="Q497" s="29"/>
      <c r="R497" s="60">
        <v>200</v>
      </c>
      <c r="S497" s="60"/>
      <c r="T497" s="60"/>
    </row>
    <row r="498" spans="1:20" ht="45" x14ac:dyDescent="0.25">
      <c r="A498" s="30"/>
      <c r="B498" s="30" t="s">
        <v>523</v>
      </c>
      <c r="C498" s="94" t="s">
        <v>746</v>
      </c>
      <c r="D498" s="30" t="s">
        <v>28</v>
      </c>
      <c r="E498" s="29" t="s">
        <v>747</v>
      </c>
      <c r="F498" s="29"/>
      <c r="G498" s="29"/>
      <c r="H498" s="29">
        <v>200</v>
      </c>
      <c r="I498" s="33">
        <v>1.9</v>
      </c>
      <c r="J498" s="64">
        <f t="shared" si="38"/>
        <v>380</v>
      </c>
      <c r="K498" s="30">
        <v>23</v>
      </c>
      <c r="L498" s="64">
        <f t="shared" si="39"/>
        <v>467.4</v>
      </c>
      <c r="M498" s="64">
        <f t="shared" si="40"/>
        <v>89.01</v>
      </c>
      <c r="N498" s="70" t="s">
        <v>29</v>
      </c>
      <c r="O498" s="29"/>
      <c r="P498" s="29"/>
      <c r="Q498" s="29"/>
      <c r="R498" s="60">
        <v>200</v>
      </c>
      <c r="S498" s="60"/>
      <c r="T498" s="60"/>
    </row>
    <row r="499" spans="1:20" ht="45" x14ac:dyDescent="0.25">
      <c r="A499" s="30"/>
      <c r="B499" s="30" t="s">
        <v>523</v>
      </c>
      <c r="C499" s="94" t="s">
        <v>748</v>
      </c>
      <c r="D499" s="30" t="s">
        <v>28</v>
      </c>
      <c r="E499" s="29" t="s">
        <v>749</v>
      </c>
      <c r="F499" s="29"/>
      <c r="G499" s="29"/>
      <c r="H499" s="29">
        <v>400</v>
      </c>
      <c r="I499" s="33">
        <v>1.9</v>
      </c>
      <c r="J499" s="64">
        <f t="shared" si="38"/>
        <v>760</v>
      </c>
      <c r="K499" s="30">
        <v>23</v>
      </c>
      <c r="L499" s="64">
        <f t="shared" si="39"/>
        <v>934.8</v>
      </c>
      <c r="M499" s="64">
        <f t="shared" si="40"/>
        <v>178.02</v>
      </c>
      <c r="N499" s="70" t="s">
        <v>29</v>
      </c>
      <c r="O499" s="29"/>
      <c r="P499" s="29"/>
      <c r="Q499" s="29"/>
      <c r="R499" s="60">
        <v>400</v>
      </c>
      <c r="S499" s="60"/>
      <c r="T499" s="60"/>
    </row>
    <row r="500" spans="1:20" ht="45" x14ac:dyDescent="0.25">
      <c r="A500" s="30"/>
      <c r="B500" s="30" t="s">
        <v>523</v>
      </c>
      <c r="C500" s="94" t="s">
        <v>750</v>
      </c>
      <c r="D500" s="30" t="s">
        <v>28</v>
      </c>
      <c r="E500" s="29"/>
      <c r="F500" s="29"/>
      <c r="G500" s="29"/>
      <c r="H500" s="29">
        <v>300</v>
      </c>
      <c r="I500" s="33">
        <v>1.95</v>
      </c>
      <c r="J500" s="64">
        <f t="shared" si="38"/>
        <v>585</v>
      </c>
      <c r="K500" s="30">
        <v>23</v>
      </c>
      <c r="L500" s="64">
        <f t="shared" si="39"/>
        <v>719.55</v>
      </c>
      <c r="M500" s="64">
        <f t="shared" si="40"/>
        <v>137.02000000000001</v>
      </c>
      <c r="N500" s="70" t="s">
        <v>29</v>
      </c>
      <c r="O500" s="29"/>
      <c r="P500" s="29"/>
      <c r="Q500" s="29"/>
      <c r="R500" s="60">
        <v>300</v>
      </c>
      <c r="S500" s="60"/>
      <c r="T500" s="60"/>
    </row>
    <row r="501" spans="1:20" ht="45" x14ac:dyDescent="0.25">
      <c r="A501" s="30"/>
      <c r="B501" s="30" t="s">
        <v>523</v>
      </c>
      <c r="C501" s="94" t="s">
        <v>751</v>
      </c>
      <c r="D501" s="30" t="s">
        <v>28</v>
      </c>
      <c r="E501" s="29"/>
      <c r="F501" s="29"/>
      <c r="G501" s="29"/>
      <c r="H501" s="29">
        <v>300</v>
      </c>
      <c r="I501" s="33">
        <v>1.95</v>
      </c>
      <c r="J501" s="64">
        <f t="shared" si="38"/>
        <v>585</v>
      </c>
      <c r="K501" s="30">
        <v>23</v>
      </c>
      <c r="L501" s="64">
        <f t="shared" si="39"/>
        <v>719.55</v>
      </c>
      <c r="M501" s="64">
        <f t="shared" si="40"/>
        <v>137.02000000000001</v>
      </c>
      <c r="N501" s="70" t="s">
        <v>29</v>
      </c>
      <c r="O501" s="29"/>
      <c r="P501" s="29"/>
      <c r="Q501" s="29"/>
      <c r="R501" s="60">
        <v>300</v>
      </c>
      <c r="S501" s="60"/>
      <c r="T501" s="60"/>
    </row>
    <row r="502" spans="1:20" ht="45" x14ac:dyDescent="0.25">
      <c r="A502" s="30"/>
      <c r="B502" s="30" t="s">
        <v>523</v>
      </c>
      <c r="C502" s="94" t="s">
        <v>752</v>
      </c>
      <c r="D502" s="30" t="s">
        <v>28</v>
      </c>
      <c r="E502" s="29"/>
      <c r="F502" s="29"/>
      <c r="G502" s="29"/>
      <c r="H502" s="29">
        <v>300</v>
      </c>
      <c r="I502" s="33">
        <v>1.95</v>
      </c>
      <c r="J502" s="64">
        <f t="shared" si="38"/>
        <v>585</v>
      </c>
      <c r="K502" s="30">
        <v>23</v>
      </c>
      <c r="L502" s="64">
        <f t="shared" si="39"/>
        <v>719.55</v>
      </c>
      <c r="M502" s="64">
        <f t="shared" si="40"/>
        <v>137.02000000000001</v>
      </c>
      <c r="N502" s="70" t="s">
        <v>29</v>
      </c>
      <c r="O502" s="29"/>
      <c r="P502" s="29"/>
      <c r="Q502" s="29"/>
      <c r="R502" s="60">
        <v>300</v>
      </c>
      <c r="S502" s="60"/>
      <c r="T502" s="60"/>
    </row>
    <row r="503" spans="1:20" ht="45" x14ac:dyDescent="0.25">
      <c r="A503" s="30"/>
      <c r="B503" s="30" t="s">
        <v>523</v>
      </c>
      <c r="C503" s="94" t="s">
        <v>753</v>
      </c>
      <c r="D503" s="30" t="s">
        <v>28</v>
      </c>
      <c r="E503" s="29" t="s">
        <v>754</v>
      </c>
      <c r="F503" s="29"/>
      <c r="G503" s="29"/>
      <c r="H503" s="29">
        <v>200</v>
      </c>
      <c r="I503" s="33">
        <v>1.95</v>
      </c>
      <c r="J503" s="64">
        <f t="shared" si="38"/>
        <v>390</v>
      </c>
      <c r="K503" s="30">
        <v>23</v>
      </c>
      <c r="L503" s="64">
        <f t="shared" si="39"/>
        <v>479.7</v>
      </c>
      <c r="M503" s="64">
        <f t="shared" si="40"/>
        <v>91.35</v>
      </c>
      <c r="N503" s="70" t="s">
        <v>29</v>
      </c>
      <c r="O503" s="29"/>
      <c r="P503" s="29"/>
      <c r="Q503" s="29"/>
      <c r="R503" s="60">
        <v>200</v>
      </c>
      <c r="S503" s="60"/>
      <c r="T503" s="60"/>
    </row>
    <row r="504" spans="1:20" ht="45" x14ac:dyDescent="0.25">
      <c r="A504" s="30"/>
      <c r="B504" s="30" t="s">
        <v>523</v>
      </c>
      <c r="C504" s="94" t="s">
        <v>755</v>
      </c>
      <c r="D504" s="30" t="s">
        <v>28</v>
      </c>
      <c r="E504" s="29"/>
      <c r="F504" s="29"/>
      <c r="G504" s="29"/>
      <c r="H504" s="29">
        <v>200</v>
      </c>
      <c r="I504" s="33">
        <v>2.0499999999999998</v>
      </c>
      <c r="J504" s="64">
        <f t="shared" si="38"/>
        <v>410</v>
      </c>
      <c r="K504" s="30">
        <v>23</v>
      </c>
      <c r="L504" s="64">
        <f t="shared" si="39"/>
        <v>504.3</v>
      </c>
      <c r="M504" s="64">
        <f t="shared" si="40"/>
        <v>96.03</v>
      </c>
      <c r="N504" s="70" t="s">
        <v>29</v>
      </c>
      <c r="O504" s="29"/>
      <c r="P504" s="29"/>
      <c r="Q504" s="29"/>
      <c r="R504" s="60">
        <v>200</v>
      </c>
      <c r="S504" s="60"/>
      <c r="T504" s="60"/>
    </row>
    <row r="505" spans="1:20" ht="45" x14ac:dyDescent="0.25">
      <c r="A505" s="30"/>
      <c r="B505" s="30" t="s">
        <v>523</v>
      </c>
      <c r="C505" s="94" t="s">
        <v>756</v>
      </c>
      <c r="D505" s="30" t="s">
        <v>28</v>
      </c>
      <c r="E505" s="29"/>
      <c r="F505" s="29"/>
      <c r="G505" s="29"/>
      <c r="H505" s="29">
        <v>200</v>
      </c>
      <c r="I505" s="33">
        <v>1.7</v>
      </c>
      <c r="J505" s="64">
        <f t="shared" si="38"/>
        <v>340</v>
      </c>
      <c r="K505" s="30">
        <v>23</v>
      </c>
      <c r="L505" s="64">
        <f t="shared" si="39"/>
        <v>418.2</v>
      </c>
      <c r="M505" s="64">
        <f t="shared" si="40"/>
        <v>79.64</v>
      </c>
      <c r="N505" s="70" t="s">
        <v>29</v>
      </c>
      <c r="O505" s="29"/>
      <c r="P505" s="29"/>
      <c r="Q505" s="29"/>
      <c r="R505" s="60">
        <v>200</v>
      </c>
      <c r="S505" s="60"/>
      <c r="T505" s="60"/>
    </row>
    <row r="506" spans="1:20" ht="45" x14ac:dyDescent="0.25">
      <c r="A506" s="30"/>
      <c r="B506" s="30" t="s">
        <v>523</v>
      </c>
      <c r="C506" s="94" t="s">
        <v>757</v>
      </c>
      <c r="D506" s="30" t="s">
        <v>28</v>
      </c>
      <c r="E506" s="29"/>
      <c r="F506" s="29"/>
      <c r="G506" s="29"/>
      <c r="H506" s="29">
        <v>200</v>
      </c>
      <c r="I506" s="33">
        <v>1.8</v>
      </c>
      <c r="J506" s="64">
        <f t="shared" si="38"/>
        <v>360</v>
      </c>
      <c r="K506" s="30">
        <v>23</v>
      </c>
      <c r="L506" s="64">
        <f t="shared" si="39"/>
        <v>442.8</v>
      </c>
      <c r="M506" s="64">
        <f t="shared" si="40"/>
        <v>84.32</v>
      </c>
      <c r="N506" s="70" t="s">
        <v>29</v>
      </c>
      <c r="O506" s="29"/>
      <c r="P506" s="29"/>
      <c r="Q506" s="29"/>
      <c r="R506" s="60">
        <v>200</v>
      </c>
      <c r="S506" s="60"/>
      <c r="T506" s="60"/>
    </row>
    <row r="507" spans="1:20" ht="45" x14ac:dyDescent="0.25">
      <c r="A507" s="30"/>
      <c r="B507" s="30" t="s">
        <v>523</v>
      </c>
      <c r="C507" s="94" t="s">
        <v>758</v>
      </c>
      <c r="D507" s="30" t="s">
        <v>28</v>
      </c>
      <c r="E507" s="29"/>
      <c r="F507" s="29"/>
      <c r="G507" s="29"/>
      <c r="H507" s="29">
        <v>200</v>
      </c>
      <c r="I507" s="33">
        <v>1.8</v>
      </c>
      <c r="J507" s="64">
        <f t="shared" si="38"/>
        <v>360</v>
      </c>
      <c r="K507" s="30">
        <v>23</v>
      </c>
      <c r="L507" s="64">
        <f t="shared" si="39"/>
        <v>442.8</v>
      </c>
      <c r="M507" s="64">
        <f t="shared" si="40"/>
        <v>84.32</v>
      </c>
      <c r="N507" s="70" t="s">
        <v>29</v>
      </c>
      <c r="O507" s="29"/>
      <c r="P507" s="29"/>
      <c r="Q507" s="29"/>
      <c r="R507" s="60">
        <v>200</v>
      </c>
      <c r="S507" s="60"/>
      <c r="T507" s="60"/>
    </row>
    <row r="508" spans="1:20" ht="45" x14ac:dyDescent="0.25">
      <c r="A508" s="30"/>
      <c r="B508" s="30" t="s">
        <v>523</v>
      </c>
      <c r="C508" s="94" t="s">
        <v>759</v>
      </c>
      <c r="D508" s="29" t="s">
        <v>28</v>
      </c>
      <c r="E508" s="29"/>
      <c r="F508" s="29"/>
      <c r="G508" s="29"/>
      <c r="H508" s="29">
        <v>200</v>
      </c>
      <c r="I508" s="33">
        <v>2.2999999999999998</v>
      </c>
      <c r="J508" s="64">
        <f t="shared" si="38"/>
        <v>460</v>
      </c>
      <c r="K508" s="30">
        <v>23</v>
      </c>
      <c r="L508" s="64">
        <f t="shared" si="39"/>
        <v>565.79999999999995</v>
      </c>
      <c r="M508" s="64">
        <f t="shared" si="40"/>
        <v>107.75</v>
      </c>
      <c r="N508" s="70" t="s">
        <v>29</v>
      </c>
      <c r="O508" s="29"/>
      <c r="P508" s="29"/>
      <c r="Q508" s="29"/>
      <c r="R508" s="60">
        <v>200</v>
      </c>
      <c r="S508" s="60"/>
      <c r="T508" s="60"/>
    </row>
    <row r="509" spans="1:20" ht="45" x14ac:dyDescent="0.25">
      <c r="A509" s="30"/>
      <c r="B509" s="30" t="s">
        <v>523</v>
      </c>
      <c r="C509" s="93" t="s">
        <v>760</v>
      </c>
      <c r="D509" s="30" t="s">
        <v>28</v>
      </c>
      <c r="E509" s="30"/>
      <c r="F509" s="30"/>
      <c r="G509" s="30"/>
      <c r="H509" s="30">
        <v>200</v>
      </c>
      <c r="I509" s="39">
        <v>1.65</v>
      </c>
      <c r="J509" s="64">
        <f t="shared" si="38"/>
        <v>330</v>
      </c>
      <c r="K509" s="30">
        <v>23</v>
      </c>
      <c r="L509" s="64">
        <f t="shared" si="39"/>
        <v>405.9</v>
      </c>
      <c r="M509" s="64">
        <f t="shared" si="40"/>
        <v>77.3</v>
      </c>
      <c r="N509" s="70" t="s">
        <v>29</v>
      </c>
      <c r="O509" s="30"/>
      <c r="P509" s="30"/>
      <c r="Q509" s="30"/>
      <c r="R509" s="60">
        <v>200</v>
      </c>
      <c r="S509" s="60"/>
      <c r="T509" s="60"/>
    </row>
    <row r="510" spans="1:20" ht="45" x14ac:dyDescent="0.25">
      <c r="A510" s="30"/>
      <c r="B510" s="30" t="s">
        <v>523</v>
      </c>
      <c r="C510" s="93" t="s">
        <v>761</v>
      </c>
      <c r="D510" s="30" t="s">
        <v>28</v>
      </c>
      <c r="E510" s="30"/>
      <c r="F510" s="30"/>
      <c r="G510" s="30"/>
      <c r="H510" s="30">
        <v>200</v>
      </c>
      <c r="I510" s="39">
        <v>1.9</v>
      </c>
      <c r="J510" s="64">
        <f t="shared" si="38"/>
        <v>380</v>
      </c>
      <c r="K510" s="30">
        <v>23</v>
      </c>
      <c r="L510" s="64">
        <f t="shared" si="39"/>
        <v>467.4</v>
      </c>
      <c r="M510" s="64">
        <f t="shared" si="40"/>
        <v>89.01</v>
      </c>
      <c r="N510" s="70" t="s">
        <v>29</v>
      </c>
      <c r="O510" s="30"/>
      <c r="P510" s="30"/>
      <c r="Q510" s="30"/>
      <c r="R510" s="60">
        <v>200</v>
      </c>
      <c r="S510" s="60"/>
      <c r="T510" s="60"/>
    </row>
    <row r="511" spans="1:20" ht="45" x14ac:dyDescent="0.25">
      <c r="A511" s="30"/>
      <c r="B511" s="30" t="s">
        <v>523</v>
      </c>
      <c r="C511" s="93" t="s">
        <v>762</v>
      </c>
      <c r="D511" s="30" t="s">
        <v>28</v>
      </c>
      <c r="E511" s="30"/>
      <c r="F511" s="30"/>
      <c r="G511" s="30"/>
      <c r="H511" s="30">
        <v>200</v>
      </c>
      <c r="I511" s="39">
        <v>2.0499999999999998</v>
      </c>
      <c r="J511" s="64">
        <f t="shared" si="38"/>
        <v>410</v>
      </c>
      <c r="K511" s="30">
        <v>23</v>
      </c>
      <c r="L511" s="64">
        <f t="shared" si="39"/>
        <v>504.3</v>
      </c>
      <c r="M511" s="64">
        <f t="shared" si="40"/>
        <v>96.03</v>
      </c>
      <c r="N511" s="70" t="s">
        <v>29</v>
      </c>
      <c r="O511" s="30"/>
      <c r="P511" s="30"/>
      <c r="Q511" s="30"/>
      <c r="R511" s="60">
        <v>200</v>
      </c>
      <c r="S511" s="60"/>
      <c r="T511" s="60"/>
    </row>
    <row r="512" spans="1:20" ht="45" x14ac:dyDescent="0.25">
      <c r="A512" s="30"/>
      <c r="B512" s="30" t="s">
        <v>523</v>
      </c>
      <c r="C512" s="93" t="s">
        <v>763</v>
      </c>
      <c r="D512" s="30" t="s">
        <v>28</v>
      </c>
      <c r="E512" s="30"/>
      <c r="F512" s="30"/>
      <c r="G512" s="30"/>
      <c r="H512" s="30">
        <v>200</v>
      </c>
      <c r="I512" s="39">
        <v>1.7</v>
      </c>
      <c r="J512" s="64">
        <f t="shared" si="38"/>
        <v>340</v>
      </c>
      <c r="K512" s="30">
        <v>23</v>
      </c>
      <c r="L512" s="64">
        <f t="shared" si="39"/>
        <v>418.2</v>
      </c>
      <c r="M512" s="64">
        <f t="shared" si="40"/>
        <v>79.64</v>
      </c>
      <c r="N512" s="70" t="s">
        <v>29</v>
      </c>
      <c r="O512" s="30"/>
      <c r="P512" s="30"/>
      <c r="Q512" s="30"/>
      <c r="R512" s="60">
        <v>200</v>
      </c>
      <c r="S512" s="60"/>
      <c r="T512" s="60"/>
    </row>
    <row r="513" spans="1:20" ht="45" x14ac:dyDescent="0.25">
      <c r="A513" s="30"/>
      <c r="B513" s="30" t="s">
        <v>523</v>
      </c>
      <c r="C513" s="93" t="s">
        <v>764</v>
      </c>
      <c r="D513" s="30" t="s">
        <v>28</v>
      </c>
      <c r="E513" s="30"/>
      <c r="F513" s="30"/>
      <c r="G513" s="30"/>
      <c r="H513" s="30">
        <v>200</v>
      </c>
      <c r="I513" s="39">
        <v>1.75</v>
      </c>
      <c r="J513" s="64">
        <f t="shared" si="38"/>
        <v>350</v>
      </c>
      <c r="K513" s="30">
        <v>23</v>
      </c>
      <c r="L513" s="64">
        <f t="shared" si="39"/>
        <v>430.5</v>
      </c>
      <c r="M513" s="64">
        <f t="shared" si="40"/>
        <v>81.98</v>
      </c>
      <c r="N513" s="70" t="s">
        <v>29</v>
      </c>
      <c r="O513" s="30"/>
      <c r="P513" s="30"/>
      <c r="Q513" s="30"/>
      <c r="R513" s="60">
        <v>200</v>
      </c>
      <c r="S513" s="60"/>
      <c r="T513" s="60"/>
    </row>
    <row r="514" spans="1:20" ht="45" x14ac:dyDescent="0.25">
      <c r="A514" s="30"/>
      <c r="B514" s="30" t="s">
        <v>523</v>
      </c>
      <c r="C514" s="93" t="s">
        <v>765</v>
      </c>
      <c r="D514" s="30" t="s">
        <v>28</v>
      </c>
      <c r="E514" s="30"/>
      <c r="F514" s="30"/>
      <c r="G514" s="30"/>
      <c r="H514" s="30">
        <v>200</v>
      </c>
      <c r="I514" s="39">
        <v>1.8</v>
      </c>
      <c r="J514" s="64">
        <f t="shared" si="38"/>
        <v>360</v>
      </c>
      <c r="K514" s="30">
        <v>23</v>
      </c>
      <c r="L514" s="64">
        <f t="shared" si="39"/>
        <v>442.8</v>
      </c>
      <c r="M514" s="64">
        <f t="shared" si="40"/>
        <v>84.32</v>
      </c>
      <c r="N514" s="70" t="s">
        <v>29</v>
      </c>
      <c r="O514" s="30"/>
      <c r="P514" s="30"/>
      <c r="Q514" s="30"/>
      <c r="R514" s="60">
        <v>200</v>
      </c>
      <c r="S514" s="60"/>
      <c r="T514" s="60"/>
    </row>
    <row r="515" spans="1:20" ht="45" x14ac:dyDescent="0.25">
      <c r="A515" s="30"/>
      <c r="B515" s="30" t="s">
        <v>523</v>
      </c>
      <c r="C515" s="93" t="s">
        <v>766</v>
      </c>
      <c r="D515" s="30" t="s">
        <v>28</v>
      </c>
      <c r="E515" s="30"/>
      <c r="F515" s="30"/>
      <c r="G515" s="30"/>
      <c r="H515" s="30">
        <v>200</v>
      </c>
      <c r="I515" s="39">
        <v>1.8</v>
      </c>
      <c r="J515" s="64">
        <f t="shared" si="38"/>
        <v>360</v>
      </c>
      <c r="K515" s="30">
        <v>23</v>
      </c>
      <c r="L515" s="64">
        <f t="shared" si="39"/>
        <v>442.8</v>
      </c>
      <c r="M515" s="64">
        <f t="shared" si="40"/>
        <v>84.32</v>
      </c>
      <c r="N515" s="70" t="s">
        <v>29</v>
      </c>
      <c r="O515" s="30"/>
      <c r="P515" s="30"/>
      <c r="Q515" s="30"/>
      <c r="R515" s="60">
        <v>200</v>
      </c>
      <c r="S515" s="60"/>
      <c r="T515" s="60"/>
    </row>
    <row r="516" spans="1:20" ht="45" x14ac:dyDescent="0.25">
      <c r="A516" s="30"/>
      <c r="B516" s="30" t="s">
        <v>523</v>
      </c>
      <c r="C516" s="93" t="s">
        <v>767</v>
      </c>
      <c r="D516" s="30" t="s">
        <v>28</v>
      </c>
      <c r="E516" s="30"/>
      <c r="F516" s="30"/>
      <c r="G516" s="30"/>
      <c r="H516" s="30">
        <v>200</v>
      </c>
      <c r="I516" s="39">
        <v>1.8</v>
      </c>
      <c r="J516" s="64">
        <f t="shared" si="38"/>
        <v>360</v>
      </c>
      <c r="K516" s="30">
        <v>23</v>
      </c>
      <c r="L516" s="64">
        <f t="shared" si="39"/>
        <v>442.8</v>
      </c>
      <c r="M516" s="64">
        <f t="shared" si="40"/>
        <v>84.32</v>
      </c>
      <c r="N516" s="70" t="s">
        <v>29</v>
      </c>
      <c r="O516" s="30"/>
      <c r="P516" s="30"/>
      <c r="Q516" s="30"/>
      <c r="R516" s="60">
        <v>200</v>
      </c>
      <c r="S516" s="60"/>
      <c r="T516" s="60"/>
    </row>
    <row r="517" spans="1:20" ht="45" x14ac:dyDescent="0.25">
      <c r="A517" s="30"/>
      <c r="B517" s="30" t="s">
        <v>46</v>
      </c>
      <c r="C517" s="93" t="s">
        <v>768</v>
      </c>
      <c r="D517" s="30" t="s">
        <v>28</v>
      </c>
      <c r="E517" s="30"/>
      <c r="F517" s="30"/>
      <c r="G517" s="30"/>
      <c r="H517" s="30">
        <v>300</v>
      </c>
      <c r="I517" s="39">
        <v>0.09</v>
      </c>
      <c r="J517" s="64">
        <f t="shared" si="38"/>
        <v>27</v>
      </c>
      <c r="K517" s="30">
        <v>23</v>
      </c>
      <c r="L517" s="64">
        <f t="shared" si="39"/>
        <v>33.21</v>
      </c>
      <c r="M517" s="64">
        <f t="shared" si="40"/>
        <v>6.32</v>
      </c>
      <c r="N517" s="70" t="s">
        <v>29</v>
      </c>
      <c r="O517" s="30"/>
      <c r="P517" s="30"/>
      <c r="Q517" s="30"/>
      <c r="R517" s="60">
        <v>300</v>
      </c>
      <c r="S517" s="60"/>
      <c r="T517" s="60"/>
    </row>
    <row r="518" spans="1:20" ht="45" x14ac:dyDescent="0.25">
      <c r="A518" s="30"/>
      <c r="B518" s="30" t="s">
        <v>46</v>
      </c>
      <c r="C518" s="93" t="s">
        <v>769</v>
      </c>
      <c r="D518" s="30" t="s">
        <v>28</v>
      </c>
      <c r="E518" s="30"/>
      <c r="F518" s="30"/>
      <c r="G518" s="30"/>
      <c r="H518" s="30">
        <v>400</v>
      </c>
      <c r="I518" s="39">
        <v>0.1</v>
      </c>
      <c r="J518" s="64">
        <f t="shared" si="38"/>
        <v>40</v>
      </c>
      <c r="K518" s="30">
        <v>23</v>
      </c>
      <c r="L518" s="64">
        <f t="shared" si="39"/>
        <v>49.2</v>
      </c>
      <c r="M518" s="64">
        <f t="shared" si="40"/>
        <v>9.3699999999999992</v>
      </c>
      <c r="N518" s="70" t="s">
        <v>29</v>
      </c>
      <c r="O518" s="30"/>
      <c r="P518" s="30"/>
      <c r="Q518" s="30"/>
      <c r="R518" s="60">
        <v>400</v>
      </c>
      <c r="S518" s="60"/>
      <c r="T518" s="60"/>
    </row>
    <row r="519" spans="1:20" ht="45" x14ac:dyDescent="0.25">
      <c r="A519" s="30"/>
      <c r="B519" s="30" t="s">
        <v>46</v>
      </c>
      <c r="C519" s="93" t="s">
        <v>770</v>
      </c>
      <c r="D519" s="30" t="s">
        <v>28</v>
      </c>
      <c r="E519" s="30" t="s">
        <v>771</v>
      </c>
      <c r="F519" s="30"/>
      <c r="G519" s="30"/>
      <c r="H519" s="30">
        <v>300</v>
      </c>
      <c r="I519" s="39">
        <v>0.1</v>
      </c>
      <c r="J519" s="64">
        <f t="shared" si="38"/>
        <v>30</v>
      </c>
      <c r="K519" s="30">
        <v>23</v>
      </c>
      <c r="L519" s="64">
        <f t="shared" si="39"/>
        <v>36.9</v>
      </c>
      <c r="M519" s="64">
        <f t="shared" si="40"/>
        <v>7.03</v>
      </c>
      <c r="N519" s="70" t="s">
        <v>29</v>
      </c>
      <c r="O519" s="30"/>
      <c r="P519" s="30"/>
      <c r="Q519" s="30"/>
      <c r="R519" s="60">
        <v>300</v>
      </c>
      <c r="S519" s="60"/>
      <c r="T519" s="60"/>
    </row>
    <row r="520" spans="1:20" ht="45" x14ac:dyDescent="0.25">
      <c r="A520" s="30"/>
      <c r="B520" s="30" t="s">
        <v>46</v>
      </c>
      <c r="C520" s="93" t="s">
        <v>772</v>
      </c>
      <c r="D520" s="30" t="s">
        <v>28</v>
      </c>
      <c r="E520" s="30" t="s">
        <v>773</v>
      </c>
      <c r="F520" s="30"/>
      <c r="G520" s="30"/>
      <c r="H520" s="30">
        <v>300</v>
      </c>
      <c r="I520" s="39">
        <v>0.15</v>
      </c>
      <c r="J520" s="64">
        <f t="shared" si="38"/>
        <v>45</v>
      </c>
      <c r="K520" s="30">
        <v>23</v>
      </c>
      <c r="L520" s="64">
        <f t="shared" si="39"/>
        <v>55.35</v>
      </c>
      <c r="M520" s="64">
        <f t="shared" si="40"/>
        <v>10.54</v>
      </c>
      <c r="N520" s="70" t="s">
        <v>29</v>
      </c>
      <c r="O520" s="30"/>
      <c r="P520" s="30"/>
      <c r="Q520" s="30"/>
      <c r="R520" s="60">
        <v>300</v>
      </c>
      <c r="S520" s="60"/>
      <c r="T520" s="60"/>
    </row>
    <row r="521" spans="1:20" ht="45" x14ac:dyDescent="0.25">
      <c r="A521" s="30"/>
      <c r="B521" s="30" t="s">
        <v>46</v>
      </c>
      <c r="C521" s="93" t="s">
        <v>774</v>
      </c>
      <c r="D521" s="30" t="s">
        <v>28</v>
      </c>
      <c r="E521" s="30"/>
      <c r="F521" s="30"/>
      <c r="G521" s="30"/>
      <c r="H521" s="30">
        <v>200</v>
      </c>
      <c r="I521" s="39">
        <v>0.17</v>
      </c>
      <c r="J521" s="64">
        <f t="shared" si="38"/>
        <v>34</v>
      </c>
      <c r="K521" s="30">
        <v>23</v>
      </c>
      <c r="L521" s="64">
        <f t="shared" si="39"/>
        <v>41.82</v>
      </c>
      <c r="M521" s="64">
        <f t="shared" si="40"/>
        <v>7.96</v>
      </c>
      <c r="N521" s="70" t="s">
        <v>29</v>
      </c>
      <c r="O521" s="30"/>
      <c r="P521" s="30"/>
      <c r="Q521" s="30"/>
      <c r="R521" s="60">
        <v>200</v>
      </c>
      <c r="S521" s="60"/>
      <c r="T521" s="60"/>
    </row>
    <row r="522" spans="1:20" ht="45" x14ac:dyDescent="0.25">
      <c r="A522" s="30"/>
      <c r="B522" s="30" t="s">
        <v>46</v>
      </c>
      <c r="C522" s="93" t="s">
        <v>775</v>
      </c>
      <c r="D522" s="30" t="s">
        <v>28</v>
      </c>
      <c r="E522" s="30"/>
      <c r="F522" s="30"/>
      <c r="G522" s="30"/>
      <c r="H522" s="30">
        <v>200</v>
      </c>
      <c r="I522" s="39">
        <v>0.19</v>
      </c>
      <c r="J522" s="64">
        <f t="shared" si="38"/>
        <v>38</v>
      </c>
      <c r="K522" s="30">
        <v>23</v>
      </c>
      <c r="L522" s="64">
        <f t="shared" si="39"/>
        <v>46.74</v>
      </c>
      <c r="M522" s="64">
        <f t="shared" si="40"/>
        <v>8.9</v>
      </c>
      <c r="N522" s="70" t="s">
        <v>29</v>
      </c>
      <c r="O522" s="30"/>
      <c r="P522" s="30"/>
      <c r="Q522" s="30"/>
      <c r="R522" s="60">
        <v>200</v>
      </c>
      <c r="S522" s="60"/>
      <c r="T522" s="60"/>
    </row>
    <row r="523" spans="1:20" ht="45" x14ac:dyDescent="0.25">
      <c r="A523" s="30"/>
      <c r="B523" s="30" t="s">
        <v>46</v>
      </c>
      <c r="C523" s="93" t="s">
        <v>776</v>
      </c>
      <c r="D523" s="30" t="s">
        <v>28</v>
      </c>
      <c r="E523" s="30"/>
      <c r="F523" s="30"/>
      <c r="G523" s="30"/>
      <c r="H523" s="30">
        <v>200</v>
      </c>
      <c r="I523" s="39">
        <v>0.17</v>
      </c>
      <c r="J523" s="64">
        <f t="shared" si="38"/>
        <v>34</v>
      </c>
      <c r="K523" s="30">
        <v>23</v>
      </c>
      <c r="L523" s="64">
        <f t="shared" si="39"/>
        <v>41.82</v>
      </c>
      <c r="M523" s="64">
        <f t="shared" si="40"/>
        <v>7.96</v>
      </c>
      <c r="N523" s="70" t="s">
        <v>29</v>
      </c>
      <c r="O523" s="30"/>
      <c r="P523" s="30"/>
      <c r="Q523" s="30"/>
      <c r="R523" s="60">
        <v>200</v>
      </c>
      <c r="S523" s="60"/>
      <c r="T523" s="60"/>
    </row>
    <row r="524" spans="1:20" ht="45" x14ac:dyDescent="0.25">
      <c r="A524" s="30"/>
      <c r="B524" s="30" t="s">
        <v>46</v>
      </c>
      <c r="C524" s="94" t="s">
        <v>777</v>
      </c>
      <c r="D524" s="30" t="s">
        <v>28</v>
      </c>
      <c r="E524" s="29"/>
      <c r="F524" s="29"/>
      <c r="G524" s="29"/>
      <c r="H524" s="29">
        <v>200</v>
      </c>
      <c r="I524" s="33">
        <v>0.2</v>
      </c>
      <c r="J524" s="64">
        <f t="shared" si="38"/>
        <v>40</v>
      </c>
      <c r="K524" s="30">
        <v>23</v>
      </c>
      <c r="L524" s="64">
        <f t="shared" si="39"/>
        <v>49.2</v>
      </c>
      <c r="M524" s="64">
        <f t="shared" si="40"/>
        <v>9.3699999999999992</v>
      </c>
      <c r="N524" s="70" t="s">
        <v>29</v>
      </c>
      <c r="O524" s="29"/>
      <c r="P524" s="29"/>
      <c r="Q524" s="29"/>
      <c r="R524" s="60">
        <v>200</v>
      </c>
      <c r="S524" s="60"/>
      <c r="T524" s="60"/>
    </row>
    <row r="525" spans="1:20" ht="45" x14ac:dyDescent="0.25">
      <c r="A525" s="30"/>
      <c r="B525" s="30" t="s">
        <v>46</v>
      </c>
      <c r="C525" s="93" t="s">
        <v>778</v>
      </c>
      <c r="D525" s="30" t="s">
        <v>28</v>
      </c>
      <c r="E525" s="30"/>
      <c r="F525" s="30"/>
      <c r="G525" s="30"/>
      <c r="H525" s="30">
        <v>200</v>
      </c>
      <c r="I525" s="39">
        <v>1.6</v>
      </c>
      <c r="J525" s="64">
        <f t="shared" si="38"/>
        <v>320</v>
      </c>
      <c r="K525" s="30">
        <v>23</v>
      </c>
      <c r="L525" s="64">
        <f t="shared" si="39"/>
        <v>393.6</v>
      </c>
      <c r="M525" s="64">
        <f t="shared" si="40"/>
        <v>74.95</v>
      </c>
      <c r="N525" s="70" t="s">
        <v>29</v>
      </c>
      <c r="O525" s="30"/>
      <c r="P525" s="30"/>
      <c r="Q525" s="30"/>
      <c r="R525" s="60">
        <v>200</v>
      </c>
      <c r="S525" s="60"/>
      <c r="T525" s="60"/>
    </row>
    <row r="526" spans="1:20" ht="45" x14ac:dyDescent="0.25">
      <c r="A526" s="30"/>
      <c r="B526" s="30" t="s">
        <v>46</v>
      </c>
      <c r="C526" s="93" t="s">
        <v>779</v>
      </c>
      <c r="D526" s="30" t="s">
        <v>28</v>
      </c>
      <c r="E526" s="30"/>
      <c r="F526" s="30"/>
      <c r="G526" s="30"/>
      <c r="H526" s="30">
        <v>200</v>
      </c>
      <c r="I526" s="39">
        <v>1.9</v>
      </c>
      <c r="J526" s="64">
        <f t="shared" si="38"/>
        <v>380</v>
      </c>
      <c r="K526" s="30">
        <v>23</v>
      </c>
      <c r="L526" s="64">
        <f t="shared" si="39"/>
        <v>467.4</v>
      </c>
      <c r="M526" s="64">
        <f t="shared" si="40"/>
        <v>89.01</v>
      </c>
      <c r="N526" s="70" t="s">
        <v>29</v>
      </c>
      <c r="O526" s="30"/>
      <c r="P526" s="30"/>
      <c r="Q526" s="30"/>
      <c r="R526" s="60">
        <v>200</v>
      </c>
      <c r="S526" s="60"/>
      <c r="T526" s="60"/>
    </row>
    <row r="527" spans="1:20" ht="45" x14ac:dyDescent="0.25">
      <c r="A527" s="30"/>
      <c r="B527" s="30" t="s">
        <v>46</v>
      </c>
      <c r="C527" s="93" t="s">
        <v>780</v>
      </c>
      <c r="D527" s="30" t="s">
        <v>28</v>
      </c>
      <c r="E527" s="30"/>
      <c r="F527" s="30"/>
      <c r="G527" s="30"/>
      <c r="H527" s="30">
        <v>200</v>
      </c>
      <c r="I527" s="39">
        <v>2.1</v>
      </c>
      <c r="J527" s="64">
        <f t="shared" si="38"/>
        <v>420</v>
      </c>
      <c r="K527" s="30">
        <v>23</v>
      </c>
      <c r="L527" s="64">
        <f t="shared" si="39"/>
        <v>516.6</v>
      </c>
      <c r="M527" s="64">
        <f t="shared" si="40"/>
        <v>98.38</v>
      </c>
      <c r="N527" s="70" t="s">
        <v>29</v>
      </c>
      <c r="O527" s="30"/>
      <c r="P527" s="30"/>
      <c r="Q527" s="30"/>
      <c r="R527" s="60">
        <v>200</v>
      </c>
      <c r="S527" s="60"/>
      <c r="T527" s="60"/>
    </row>
    <row r="528" spans="1:20" ht="45" x14ac:dyDescent="0.25">
      <c r="A528" s="30"/>
      <c r="B528" s="30" t="s">
        <v>46</v>
      </c>
      <c r="C528" s="93" t="s">
        <v>781</v>
      </c>
      <c r="D528" s="30" t="s">
        <v>28</v>
      </c>
      <c r="E528" s="30"/>
      <c r="F528" s="30"/>
      <c r="G528" s="30"/>
      <c r="H528" s="30">
        <v>200</v>
      </c>
      <c r="I528" s="39">
        <v>2.2999999999999998</v>
      </c>
      <c r="J528" s="64">
        <f t="shared" si="38"/>
        <v>460</v>
      </c>
      <c r="K528" s="30">
        <v>23</v>
      </c>
      <c r="L528" s="64">
        <f t="shared" si="39"/>
        <v>565.79999999999995</v>
      </c>
      <c r="M528" s="64">
        <f t="shared" si="40"/>
        <v>107.75</v>
      </c>
      <c r="N528" s="70" t="s">
        <v>29</v>
      </c>
      <c r="O528" s="30"/>
      <c r="P528" s="30"/>
      <c r="Q528" s="30"/>
      <c r="R528" s="60">
        <v>200</v>
      </c>
      <c r="S528" s="60"/>
      <c r="T528" s="60"/>
    </row>
    <row r="529" spans="1:20" ht="45" x14ac:dyDescent="0.25">
      <c r="A529" s="30"/>
      <c r="B529" s="30" t="s">
        <v>46</v>
      </c>
      <c r="C529" s="93" t="s">
        <v>782</v>
      </c>
      <c r="D529" s="30" t="s">
        <v>28</v>
      </c>
      <c r="E529" s="30"/>
      <c r="F529" s="30"/>
      <c r="G529" s="30"/>
      <c r="H529" s="30">
        <v>200</v>
      </c>
      <c r="I529" s="39">
        <v>1.75</v>
      </c>
      <c r="J529" s="64">
        <f t="shared" si="38"/>
        <v>350</v>
      </c>
      <c r="K529" s="30">
        <v>23</v>
      </c>
      <c r="L529" s="64">
        <f t="shared" si="39"/>
        <v>430.5</v>
      </c>
      <c r="M529" s="64">
        <f t="shared" si="40"/>
        <v>81.98</v>
      </c>
      <c r="N529" s="70" t="s">
        <v>29</v>
      </c>
      <c r="O529" s="30"/>
      <c r="P529" s="30"/>
      <c r="Q529" s="30"/>
      <c r="R529" s="60">
        <v>200</v>
      </c>
      <c r="S529" s="60"/>
      <c r="T529" s="60"/>
    </row>
    <row r="530" spans="1:20" ht="45" x14ac:dyDescent="0.25">
      <c r="A530" s="30"/>
      <c r="B530" s="30" t="s">
        <v>523</v>
      </c>
      <c r="C530" s="93" t="s">
        <v>783</v>
      </c>
      <c r="D530" s="30" t="s">
        <v>28</v>
      </c>
      <c r="E530" s="30"/>
      <c r="F530" s="30"/>
      <c r="G530" s="30"/>
      <c r="H530" s="30">
        <v>200</v>
      </c>
      <c r="I530" s="39">
        <v>0.25</v>
      </c>
      <c r="J530" s="64">
        <f t="shared" si="38"/>
        <v>50</v>
      </c>
      <c r="K530" s="30">
        <v>23</v>
      </c>
      <c r="L530" s="64">
        <f t="shared" si="39"/>
        <v>61.5</v>
      </c>
      <c r="M530" s="64">
        <f t="shared" si="40"/>
        <v>11.71</v>
      </c>
      <c r="N530" s="70" t="s">
        <v>29</v>
      </c>
      <c r="O530" s="30"/>
      <c r="P530" s="30"/>
      <c r="Q530" s="30"/>
      <c r="R530" s="60">
        <v>200</v>
      </c>
      <c r="S530" s="60"/>
      <c r="T530" s="60"/>
    </row>
    <row r="531" spans="1:20" ht="45" x14ac:dyDescent="0.25">
      <c r="A531" s="30"/>
      <c r="B531" s="30" t="s">
        <v>523</v>
      </c>
      <c r="C531" s="93" t="s">
        <v>784</v>
      </c>
      <c r="D531" s="30" t="s">
        <v>28</v>
      </c>
      <c r="E531" s="30"/>
      <c r="F531" s="30"/>
      <c r="G531" s="30"/>
      <c r="H531" s="30">
        <v>200</v>
      </c>
      <c r="I531" s="39">
        <v>0.3</v>
      </c>
      <c r="J531" s="64">
        <f t="shared" si="38"/>
        <v>60</v>
      </c>
      <c r="K531" s="30">
        <v>23</v>
      </c>
      <c r="L531" s="64">
        <f t="shared" si="39"/>
        <v>73.8</v>
      </c>
      <c r="M531" s="64">
        <f t="shared" si="40"/>
        <v>14.05</v>
      </c>
      <c r="N531" s="70" t="s">
        <v>29</v>
      </c>
      <c r="O531" s="30"/>
      <c r="P531" s="30"/>
      <c r="Q531" s="30"/>
      <c r="R531" s="60">
        <v>200</v>
      </c>
      <c r="S531" s="60"/>
      <c r="T531" s="60"/>
    </row>
    <row r="532" spans="1:20" ht="45" x14ac:dyDescent="0.25">
      <c r="A532" s="30"/>
      <c r="B532" s="30" t="s">
        <v>523</v>
      </c>
      <c r="C532" s="93" t="s">
        <v>785</v>
      </c>
      <c r="D532" s="30" t="s">
        <v>28</v>
      </c>
      <c r="E532" s="30"/>
      <c r="F532" s="30"/>
      <c r="G532" s="30"/>
      <c r="H532" s="30">
        <v>200</v>
      </c>
      <c r="I532" s="39">
        <v>0.35</v>
      </c>
      <c r="J532" s="64">
        <f t="shared" ref="J532:J595" si="41">H532*I532</f>
        <v>70</v>
      </c>
      <c r="K532" s="30">
        <v>23</v>
      </c>
      <c r="L532" s="64">
        <f t="shared" ref="L532:L595" si="42">J532*1.23</f>
        <v>86.1</v>
      </c>
      <c r="M532" s="64">
        <f t="shared" ref="M532:M595" si="43">J532/4.2693</f>
        <v>16.399999999999999</v>
      </c>
      <c r="N532" s="70" t="s">
        <v>29</v>
      </c>
      <c r="O532" s="30"/>
      <c r="P532" s="30"/>
      <c r="Q532" s="30"/>
      <c r="R532" s="60">
        <v>200</v>
      </c>
      <c r="S532" s="60"/>
      <c r="T532" s="60"/>
    </row>
    <row r="533" spans="1:20" ht="45" x14ac:dyDescent="0.25">
      <c r="A533" s="30"/>
      <c r="B533" s="30" t="s">
        <v>523</v>
      </c>
      <c r="C533" s="93" t="s">
        <v>786</v>
      </c>
      <c r="D533" s="30" t="s">
        <v>28</v>
      </c>
      <c r="E533" s="30"/>
      <c r="F533" s="30"/>
      <c r="G533" s="30"/>
      <c r="H533" s="30">
        <v>200</v>
      </c>
      <c r="I533" s="39">
        <v>0.38</v>
      </c>
      <c r="J533" s="64">
        <f t="shared" si="41"/>
        <v>76</v>
      </c>
      <c r="K533" s="30">
        <v>23</v>
      </c>
      <c r="L533" s="64">
        <f t="shared" si="42"/>
        <v>93.48</v>
      </c>
      <c r="M533" s="64">
        <f t="shared" si="43"/>
        <v>17.8</v>
      </c>
      <c r="N533" s="70" t="s">
        <v>29</v>
      </c>
      <c r="O533" s="30"/>
      <c r="P533" s="30"/>
      <c r="Q533" s="30"/>
      <c r="R533" s="60">
        <v>200</v>
      </c>
      <c r="S533" s="60"/>
      <c r="T533" s="60"/>
    </row>
    <row r="534" spans="1:20" ht="45" x14ac:dyDescent="0.25">
      <c r="A534" s="30"/>
      <c r="B534" s="30" t="s">
        <v>523</v>
      </c>
      <c r="C534" s="93" t="s">
        <v>787</v>
      </c>
      <c r="D534" s="30" t="s">
        <v>28</v>
      </c>
      <c r="E534" s="30"/>
      <c r="F534" s="30"/>
      <c r="G534" s="30"/>
      <c r="H534" s="30">
        <v>200</v>
      </c>
      <c r="I534" s="39">
        <v>0.4</v>
      </c>
      <c r="J534" s="64">
        <f t="shared" si="41"/>
        <v>80</v>
      </c>
      <c r="K534" s="30">
        <v>23</v>
      </c>
      <c r="L534" s="64">
        <f t="shared" si="42"/>
        <v>98.4</v>
      </c>
      <c r="M534" s="64">
        <f t="shared" si="43"/>
        <v>18.739999999999998</v>
      </c>
      <c r="N534" s="70" t="s">
        <v>29</v>
      </c>
      <c r="O534" s="30"/>
      <c r="P534" s="30"/>
      <c r="Q534" s="30"/>
      <c r="R534" s="60">
        <v>200</v>
      </c>
      <c r="S534" s="60"/>
      <c r="T534" s="60"/>
    </row>
    <row r="535" spans="1:20" ht="45" x14ac:dyDescent="0.25">
      <c r="A535" s="30"/>
      <c r="B535" s="30" t="s">
        <v>523</v>
      </c>
      <c r="C535" s="93" t="s">
        <v>788</v>
      </c>
      <c r="D535" s="30" t="s">
        <v>28</v>
      </c>
      <c r="E535" s="30"/>
      <c r="F535" s="30"/>
      <c r="G535" s="30"/>
      <c r="H535" s="30">
        <v>200</v>
      </c>
      <c r="I535" s="39">
        <v>0.45</v>
      </c>
      <c r="J535" s="64">
        <f t="shared" si="41"/>
        <v>90</v>
      </c>
      <c r="K535" s="30">
        <v>23</v>
      </c>
      <c r="L535" s="64">
        <f t="shared" si="42"/>
        <v>110.7</v>
      </c>
      <c r="M535" s="64">
        <f t="shared" si="43"/>
        <v>21.08</v>
      </c>
      <c r="N535" s="70" t="s">
        <v>29</v>
      </c>
      <c r="O535" s="30"/>
      <c r="P535" s="30"/>
      <c r="Q535" s="30"/>
      <c r="R535" s="60">
        <v>200</v>
      </c>
      <c r="S535" s="60"/>
      <c r="T535" s="60"/>
    </row>
    <row r="536" spans="1:20" ht="45" x14ac:dyDescent="0.25">
      <c r="A536" s="30"/>
      <c r="B536" s="30" t="s">
        <v>523</v>
      </c>
      <c r="C536" s="93" t="s">
        <v>789</v>
      </c>
      <c r="D536" s="30" t="s">
        <v>28</v>
      </c>
      <c r="E536" s="30"/>
      <c r="F536" s="30"/>
      <c r="G536" s="30"/>
      <c r="H536" s="30">
        <v>250</v>
      </c>
      <c r="I536" s="39">
        <v>0.5</v>
      </c>
      <c r="J536" s="64">
        <f t="shared" si="41"/>
        <v>125</v>
      </c>
      <c r="K536" s="30">
        <v>23</v>
      </c>
      <c r="L536" s="64">
        <f t="shared" si="42"/>
        <v>153.75</v>
      </c>
      <c r="M536" s="64">
        <f t="shared" si="43"/>
        <v>29.28</v>
      </c>
      <c r="N536" s="70" t="s">
        <v>29</v>
      </c>
      <c r="O536" s="30"/>
      <c r="P536" s="30"/>
      <c r="Q536" s="30"/>
      <c r="R536" s="60">
        <v>250</v>
      </c>
      <c r="S536" s="60"/>
      <c r="T536" s="60"/>
    </row>
    <row r="537" spans="1:20" ht="45" x14ac:dyDescent="0.25">
      <c r="A537" s="30"/>
      <c r="B537" s="30" t="s">
        <v>523</v>
      </c>
      <c r="C537" s="93" t="s">
        <v>790</v>
      </c>
      <c r="D537" s="30" t="s">
        <v>28</v>
      </c>
      <c r="E537" s="30"/>
      <c r="F537" s="30"/>
      <c r="G537" s="30"/>
      <c r="H537" s="30">
        <v>250</v>
      </c>
      <c r="I537" s="39">
        <v>0.53</v>
      </c>
      <c r="J537" s="64">
        <f t="shared" si="41"/>
        <v>132.5</v>
      </c>
      <c r="K537" s="30">
        <v>23</v>
      </c>
      <c r="L537" s="64">
        <f t="shared" si="42"/>
        <v>162.97999999999999</v>
      </c>
      <c r="M537" s="64">
        <f t="shared" si="43"/>
        <v>31.04</v>
      </c>
      <c r="N537" s="70" t="s">
        <v>29</v>
      </c>
      <c r="O537" s="30"/>
      <c r="P537" s="30"/>
      <c r="Q537" s="30"/>
      <c r="R537" s="60">
        <v>250</v>
      </c>
      <c r="S537" s="60"/>
      <c r="T537" s="60"/>
    </row>
    <row r="538" spans="1:20" ht="45" x14ac:dyDescent="0.25">
      <c r="A538" s="30"/>
      <c r="B538" s="30" t="s">
        <v>523</v>
      </c>
      <c r="C538" s="93" t="s">
        <v>791</v>
      </c>
      <c r="D538" s="30" t="s">
        <v>28</v>
      </c>
      <c r="E538" s="30"/>
      <c r="F538" s="30"/>
      <c r="G538" s="30"/>
      <c r="H538" s="30">
        <v>200</v>
      </c>
      <c r="I538" s="39">
        <v>0.3</v>
      </c>
      <c r="J538" s="64">
        <f t="shared" si="41"/>
        <v>60</v>
      </c>
      <c r="K538" s="30">
        <v>23</v>
      </c>
      <c r="L538" s="64">
        <f t="shared" si="42"/>
        <v>73.8</v>
      </c>
      <c r="M538" s="64">
        <f t="shared" si="43"/>
        <v>14.05</v>
      </c>
      <c r="N538" s="70" t="s">
        <v>29</v>
      </c>
      <c r="O538" s="30"/>
      <c r="P538" s="30"/>
      <c r="Q538" s="30"/>
      <c r="R538" s="60">
        <v>200</v>
      </c>
      <c r="S538" s="60"/>
      <c r="T538" s="60"/>
    </row>
    <row r="539" spans="1:20" ht="45" x14ac:dyDescent="0.25">
      <c r="A539" s="30"/>
      <c r="B539" s="30" t="s">
        <v>523</v>
      </c>
      <c r="C539" s="93" t="s">
        <v>792</v>
      </c>
      <c r="D539" s="30" t="s">
        <v>28</v>
      </c>
      <c r="E539" s="30"/>
      <c r="F539" s="30"/>
      <c r="G539" s="30"/>
      <c r="H539" s="30">
        <v>200</v>
      </c>
      <c r="I539" s="39">
        <v>0.35</v>
      </c>
      <c r="J539" s="64">
        <f t="shared" si="41"/>
        <v>70</v>
      </c>
      <c r="K539" s="30">
        <v>23</v>
      </c>
      <c r="L539" s="64">
        <f t="shared" si="42"/>
        <v>86.1</v>
      </c>
      <c r="M539" s="64">
        <f t="shared" si="43"/>
        <v>16.399999999999999</v>
      </c>
      <c r="N539" s="70" t="s">
        <v>29</v>
      </c>
      <c r="O539" s="30"/>
      <c r="P539" s="30"/>
      <c r="Q539" s="30"/>
      <c r="R539" s="60">
        <v>200</v>
      </c>
      <c r="S539" s="60"/>
      <c r="T539" s="60"/>
    </row>
    <row r="540" spans="1:20" ht="45" x14ac:dyDescent="0.25">
      <c r="A540" s="30"/>
      <c r="B540" s="30" t="s">
        <v>523</v>
      </c>
      <c r="C540" s="93" t="s">
        <v>793</v>
      </c>
      <c r="D540" s="30" t="s">
        <v>28</v>
      </c>
      <c r="E540" s="30"/>
      <c r="F540" s="30"/>
      <c r="G540" s="30"/>
      <c r="H540" s="30">
        <v>200</v>
      </c>
      <c r="I540" s="39">
        <v>0.4</v>
      </c>
      <c r="J540" s="64">
        <f t="shared" si="41"/>
        <v>80</v>
      </c>
      <c r="K540" s="30">
        <v>23</v>
      </c>
      <c r="L540" s="64">
        <f t="shared" si="42"/>
        <v>98.4</v>
      </c>
      <c r="M540" s="64">
        <f t="shared" si="43"/>
        <v>18.739999999999998</v>
      </c>
      <c r="N540" s="70" t="s">
        <v>29</v>
      </c>
      <c r="O540" s="30"/>
      <c r="P540" s="30"/>
      <c r="Q540" s="30"/>
      <c r="R540" s="60">
        <v>200</v>
      </c>
      <c r="S540" s="60"/>
      <c r="T540" s="60"/>
    </row>
    <row r="541" spans="1:20" ht="45" x14ac:dyDescent="0.25">
      <c r="A541" s="30"/>
      <c r="B541" s="30" t="s">
        <v>523</v>
      </c>
      <c r="C541" s="93" t="s">
        <v>794</v>
      </c>
      <c r="D541" s="30" t="s">
        <v>28</v>
      </c>
      <c r="E541" s="30"/>
      <c r="F541" s="30"/>
      <c r="G541" s="30"/>
      <c r="H541" s="30">
        <v>200</v>
      </c>
      <c r="I541" s="39">
        <v>0.45</v>
      </c>
      <c r="J541" s="64">
        <f t="shared" si="41"/>
        <v>90</v>
      </c>
      <c r="K541" s="30">
        <v>23</v>
      </c>
      <c r="L541" s="64">
        <f t="shared" si="42"/>
        <v>110.7</v>
      </c>
      <c r="M541" s="64">
        <f t="shared" si="43"/>
        <v>21.08</v>
      </c>
      <c r="N541" s="70" t="s">
        <v>29</v>
      </c>
      <c r="O541" s="30"/>
      <c r="P541" s="30"/>
      <c r="Q541" s="30"/>
      <c r="R541" s="60">
        <v>200</v>
      </c>
      <c r="S541" s="60"/>
      <c r="T541" s="60"/>
    </row>
    <row r="542" spans="1:20" ht="45" x14ac:dyDescent="0.25">
      <c r="A542" s="30"/>
      <c r="B542" s="30" t="s">
        <v>523</v>
      </c>
      <c r="C542" s="93" t="s">
        <v>795</v>
      </c>
      <c r="D542" s="30" t="s">
        <v>28</v>
      </c>
      <c r="E542" s="30"/>
      <c r="F542" s="30"/>
      <c r="G542" s="30"/>
      <c r="H542" s="30">
        <v>250</v>
      </c>
      <c r="I542" s="39">
        <v>0.5</v>
      </c>
      <c r="J542" s="64">
        <f t="shared" si="41"/>
        <v>125</v>
      </c>
      <c r="K542" s="30">
        <v>23</v>
      </c>
      <c r="L542" s="64">
        <f t="shared" si="42"/>
        <v>153.75</v>
      </c>
      <c r="M542" s="64">
        <f t="shared" si="43"/>
        <v>29.28</v>
      </c>
      <c r="N542" s="70" t="s">
        <v>29</v>
      </c>
      <c r="O542" s="30"/>
      <c r="P542" s="30"/>
      <c r="Q542" s="30"/>
      <c r="R542" s="60">
        <v>250</v>
      </c>
      <c r="S542" s="60"/>
      <c r="T542" s="60"/>
    </row>
    <row r="543" spans="1:20" ht="45" x14ac:dyDescent="0.25">
      <c r="A543" s="30"/>
      <c r="B543" s="30" t="s">
        <v>523</v>
      </c>
      <c r="C543" s="93" t="s">
        <v>796</v>
      </c>
      <c r="D543" s="30" t="s">
        <v>28</v>
      </c>
      <c r="E543" s="30"/>
      <c r="F543" s="30"/>
      <c r="G543" s="30"/>
      <c r="H543" s="30">
        <v>200</v>
      </c>
      <c r="I543" s="39">
        <v>0.2</v>
      </c>
      <c r="J543" s="64">
        <f t="shared" si="41"/>
        <v>40</v>
      </c>
      <c r="K543" s="30">
        <v>23</v>
      </c>
      <c r="L543" s="64">
        <f t="shared" si="42"/>
        <v>49.2</v>
      </c>
      <c r="M543" s="64">
        <f t="shared" si="43"/>
        <v>9.3699999999999992</v>
      </c>
      <c r="N543" s="70" t="s">
        <v>29</v>
      </c>
      <c r="O543" s="30"/>
      <c r="P543" s="30"/>
      <c r="Q543" s="30"/>
      <c r="R543" s="60">
        <v>200</v>
      </c>
      <c r="S543" s="60"/>
      <c r="T543" s="60"/>
    </row>
    <row r="544" spans="1:20" ht="45" x14ac:dyDescent="0.25">
      <c r="A544" s="30"/>
      <c r="B544" s="36" t="s">
        <v>797</v>
      </c>
      <c r="C544" s="93" t="s">
        <v>798</v>
      </c>
      <c r="D544" s="30" t="s">
        <v>28</v>
      </c>
      <c r="E544" s="30" t="s">
        <v>799</v>
      </c>
      <c r="F544" s="30"/>
      <c r="G544" s="30"/>
      <c r="H544" s="30">
        <v>200</v>
      </c>
      <c r="I544" s="39">
        <v>0.15</v>
      </c>
      <c r="J544" s="64">
        <f t="shared" si="41"/>
        <v>30</v>
      </c>
      <c r="K544" s="30">
        <v>23</v>
      </c>
      <c r="L544" s="64">
        <f t="shared" si="42"/>
        <v>36.9</v>
      </c>
      <c r="M544" s="64">
        <f t="shared" si="43"/>
        <v>7.03</v>
      </c>
      <c r="N544" s="70" t="s">
        <v>29</v>
      </c>
      <c r="O544" s="30"/>
      <c r="P544" s="30"/>
      <c r="Q544" s="30"/>
      <c r="R544" s="60">
        <v>200</v>
      </c>
      <c r="S544" s="60"/>
      <c r="T544" s="60"/>
    </row>
    <row r="545" spans="1:20" ht="45" x14ac:dyDescent="0.25">
      <c r="A545" s="30"/>
      <c r="B545" s="36" t="s">
        <v>90</v>
      </c>
      <c r="C545" s="93" t="s">
        <v>800</v>
      </c>
      <c r="D545" s="30" t="s">
        <v>28</v>
      </c>
      <c r="E545" s="30"/>
      <c r="F545" s="30"/>
      <c r="G545" s="30"/>
      <c r="H545" s="30">
        <v>200</v>
      </c>
      <c r="I545" s="39">
        <v>0.15</v>
      </c>
      <c r="J545" s="64">
        <f t="shared" si="41"/>
        <v>30</v>
      </c>
      <c r="K545" s="30">
        <v>23</v>
      </c>
      <c r="L545" s="64">
        <f t="shared" si="42"/>
        <v>36.9</v>
      </c>
      <c r="M545" s="64">
        <f t="shared" si="43"/>
        <v>7.03</v>
      </c>
      <c r="N545" s="70" t="s">
        <v>29</v>
      </c>
      <c r="O545" s="30"/>
      <c r="P545" s="30"/>
      <c r="Q545" s="30"/>
      <c r="R545" s="60">
        <v>200</v>
      </c>
      <c r="S545" s="60"/>
      <c r="T545" s="60"/>
    </row>
    <row r="546" spans="1:20" ht="45" x14ac:dyDescent="0.25">
      <c r="A546" s="30"/>
      <c r="B546" s="36" t="s">
        <v>90</v>
      </c>
      <c r="C546" s="93" t="s">
        <v>801</v>
      </c>
      <c r="D546" s="30" t="s">
        <v>28</v>
      </c>
      <c r="E546" s="30"/>
      <c r="F546" s="30"/>
      <c r="G546" s="30"/>
      <c r="H546" s="30">
        <v>200</v>
      </c>
      <c r="I546" s="39">
        <v>0.15</v>
      </c>
      <c r="J546" s="64">
        <f t="shared" si="41"/>
        <v>30</v>
      </c>
      <c r="K546" s="30">
        <v>23</v>
      </c>
      <c r="L546" s="64">
        <f t="shared" si="42"/>
        <v>36.9</v>
      </c>
      <c r="M546" s="64">
        <f t="shared" si="43"/>
        <v>7.03</v>
      </c>
      <c r="N546" s="70" t="s">
        <v>29</v>
      </c>
      <c r="O546" s="30"/>
      <c r="P546" s="30"/>
      <c r="Q546" s="30"/>
      <c r="R546" s="60">
        <v>200</v>
      </c>
      <c r="S546" s="60"/>
      <c r="T546" s="60"/>
    </row>
    <row r="547" spans="1:20" ht="45" x14ac:dyDescent="0.25">
      <c r="A547" s="30"/>
      <c r="B547" s="36" t="s">
        <v>90</v>
      </c>
      <c r="C547" s="93" t="s">
        <v>802</v>
      </c>
      <c r="D547" s="30" t="s">
        <v>28</v>
      </c>
      <c r="E547" s="30"/>
      <c r="F547" s="30"/>
      <c r="G547" s="30"/>
      <c r="H547" s="30">
        <v>200</v>
      </c>
      <c r="I547" s="39">
        <v>0.22</v>
      </c>
      <c r="J547" s="64">
        <f t="shared" si="41"/>
        <v>44</v>
      </c>
      <c r="K547" s="30">
        <v>23</v>
      </c>
      <c r="L547" s="64">
        <f t="shared" si="42"/>
        <v>54.12</v>
      </c>
      <c r="M547" s="64">
        <f t="shared" si="43"/>
        <v>10.31</v>
      </c>
      <c r="N547" s="70" t="s">
        <v>29</v>
      </c>
      <c r="O547" s="30"/>
      <c r="P547" s="30"/>
      <c r="Q547" s="30"/>
      <c r="R547" s="60">
        <v>200</v>
      </c>
      <c r="S547" s="60"/>
      <c r="T547" s="60"/>
    </row>
    <row r="548" spans="1:20" ht="45" x14ac:dyDescent="0.25">
      <c r="A548" s="30"/>
      <c r="B548" s="36" t="s">
        <v>90</v>
      </c>
      <c r="C548" s="93" t="s">
        <v>802</v>
      </c>
      <c r="D548" s="30" t="s">
        <v>28</v>
      </c>
      <c r="E548" s="30"/>
      <c r="F548" s="30"/>
      <c r="G548" s="30"/>
      <c r="H548" s="30">
        <v>200</v>
      </c>
      <c r="I548" s="39">
        <v>0.22</v>
      </c>
      <c r="J548" s="64">
        <f t="shared" si="41"/>
        <v>44</v>
      </c>
      <c r="K548" s="30">
        <v>23</v>
      </c>
      <c r="L548" s="64">
        <f t="shared" si="42"/>
        <v>54.12</v>
      </c>
      <c r="M548" s="64">
        <f t="shared" si="43"/>
        <v>10.31</v>
      </c>
      <c r="N548" s="70" t="s">
        <v>29</v>
      </c>
      <c r="O548" s="30"/>
      <c r="P548" s="30"/>
      <c r="Q548" s="30"/>
      <c r="R548" s="60">
        <v>200</v>
      </c>
      <c r="S548" s="60"/>
      <c r="T548" s="60"/>
    </row>
    <row r="549" spans="1:20" ht="45" x14ac:dyDescent="0.25">
      <c r="A549" s="30"/>
      <c r="B549" s="36" t="s">
        <v>90</v>
      </c>
      <c r="C549" s="93" t="s">
        <v>803</v>
      </c>
      <c r="D549" s="30" t="s">
        <v>28</v>
      </c>
      <c r="E549" s="30"/>
      <c r="F549" s="30"/>
      <c r="G549" s="30"/>
      <c r="H549" s="30">
        <v>200</v>
      </c>
      <c r="I549" s="39">
        <v>0.2</v>
      </c>
      <c r="J549" s="64">
        <f t="shared" si="41"/>
        <v>40</v>
      </c>
      <c r="K549" s="30">
        <v>23</v>
      </c>
      <c r="L549" s="64">
        <f t="shared" si="42"/>
        <v>49.2</v>
      </c>
      <c r="M549" s="64">
        <f t="shared" si="43"/>
        <v>9.3699999999999992</v>
      </c>
      <c r="N549" s="70" t="s">
        <v>29</v>
      </c>
      <c r="O549" s="30"/>
      <c r="P549" s="30"/>
      <c r="Q549" s="30"/>
      <c r="R549" s="60">
        <v>200</v>
      </c>
      <c r="S549" s="60"/>
      <c r="T549" s="60"/>
    </row>
    <row r="550" spans="1:20" ht="45" x14ac:dyDescent="0.25">
      <c r="A550" s="30"/>
      <c r="B550" s="36" t="s">
        <v>90</v>
      </c>
      <c r="C550" s="93" t="s">
        <v>804</v>
      </c>
      <c r="D550" s="30" t="s">
        <v>28</v>
      </c>
      <c r="E550" s="30"/>
      <c r="F550" s="30"/>
      <c r="G550" s="30"/>
      <c r="H550" s="30">
        <v>200</v>
      </c>
      <c r="I550" s="39">
        <v>0.3</v>
      </c>
      <c r="J550" s="64">
        <f t="shared" si="41"/>
        <v>60</v>
      </c>
      <c r="K550" s="30">
        <v>23</v>
      </c>
      <c r="L550" s="64">
        <f t="shared" si="42"/>
        <v>73.8</v>
      </c>
      <c r="M550" s="64">
        <f t="shared" si="43"/>
        <v>14.05</v>
      </c>
      <c r="N550" s="70" t="s">
        <v>29</v>
      </c>
      <c r="O550" s="30"/>
      <c r="P550" s="30"/>
      <c r="Q550" s="30"/>
      <c r="R550" s="60">
        <v>200</v>
      </c>
      <c r="S550" s="60"/>
      <c r="T550" s="60"/>
    </row>
    <row r="551" spans="1:20" ht="45" x14ac:dyDescent="0.25">
      <c r="A551" s="30"/>
      <c r="B551" s="36" t="s">
        <v>90</v>
      </c>
      <c r="C551" s="93" t="s">
        <v>805</v>
      </c>
      <c r="D551" s="30" t="s">
        <v>28</v>
      </c>
      <c r="E551" s="30"/>
      <c r="F551" s="30"/>
      <c r="G551" s="30"/>
      <c r="H551" s="30">
        <v>200</v>
      </c>
      <c r="I551" s="39">
        <v>0.4</v>
      </c>
      <c r="J551" s="64">
        <f t="shared" si="41"/>
        <v>80</v>
      </c>
      <c r="K551" s="30">
        <v>23</v>
      </c>
      <c r="L551" s="64">
        <f t="shared" si="42"/>
        <v>98.4</v>
      </c>
      <c r="M551" s="64">
        <f t="shared" si="43"/>
        <v>18.739999999999998</v>
      </c>
      <c r="N551" s="70" t="s">
        <v>29</v>
      </c>
      <c r="O551" s="30"/>
      <c r="P551" s="30"/>
      <c r="Q551" s="30"/>
      <c r="R551" s="60">
        <v>200</v>
      </c>
      <c r="S551" s="60"/>
      <c r="T551" s="60"/>
    </row>
    <row r="552" spans="1:20" ht="45" x14ac:dyDescent="0.25">
      <c r="A552" s="30"/>
      <c r="B552" s="36" t="s">
        <v>797</v>
      </c>
      <c r="C552" s="93" t="s">
        <v>806</v>
      </c>
      <c r="D552" s="30" t="s">
        <v>28</v>
      </c>
      <c r="E552" s="30"/>
      <c r="F552" s="30"/>
      <c r="G552" s="30"/>
      <c r="H552" s="30">
        <v>200</v>
      </c>
      <c r="I552" s="39">
        <v>0.51</v>
      </c>
      <c r="J552" s="64">
        <f t="shared" si="41"/>
        <v>102</v>
      </c>
      <c r="K552" s="30">
        <v>23</v>
      </c>
      <c r="L552" s="64">
        <f t="shared" si="42"/>
        <v>125.46</v>
      </c>
      <c r="M552" s="64">
        <f t="shared" si="43"/>
        <v>23.89</v>
      </c>
      <c r="N552" s="70" t="s">
        <v>29</v>
      </c>
      <c r="O552" s="30"/>
      <c r="P552" s="30"/>
      <c r="Q552" s="30"/>
      <c r="R552" s="60">
        <v>200</v>
      </c>
      <c r="S552" s="60"/>
      <c r="T552" s="60"/>
    </row>
    <row r="553" spans="1:20" ht="45" x14ac:dyDescent="0.25">
      <c r="A553" s="30"/>
      <c r="B553" s="36" t="s">
        <v>797</v>
      </c>
      <c r="C553" s="93" t="s">
        <v>807</v>
      </c>
      <c r="D553" s="30" t="s">
        <v>28</v>
      </c>
      <c r="E553" s="30"/>
      <c r="F553" s="30"/>
      <c r="G553" s="30"/>
      <c r="H553" s="30">
        <v>200</v>
      </c>
      <c r="I553" s="39">
        <v>0.75</v>
      </c>
      <c r="J553" s="64">
        <f t="shared" si="41"/>
        <v>150</v>
      </c>
      <c r="K553" s="30">
        <v>23</v>
      </c>
      <c r="L553" s="64">
        <f t="shared" si="42"/>
        <v>184.5</v>
      </c>
      <c r="M553" s="64">
        <f t="shared" si="43"/>
        <v>35.130000000000003</v>
      </c>
      <c r="N553" s="70" t="s">
        <v>29</v>
      </c>
      <c r="O553" s="30"/>
      <c r="P553" s="30"/>
      <c r="Q553" s="30"/>
      <c r="R553" s="60">
        <v>200</v>
      </c>
      <c r="S553" s="60"/>
      <c r="T553" s="60"/>
    </row>
    <row r="554" spans="1:20" ht="45" x14ac:dyDescent="0.25">
      <c r="A554" s="30"/>
      <c r="B554" s="36" t="s">
        <v>797</v>
      </c>
      <c r="C554" s="93" t="s">
        <v>808</v>
      </c>
      <c r="D554" s="30" t="s">
        <v>28</v>
      </c>
      <c r="E554" s="30"/>
      <c r="F554" s="30"/>
      <c r="G554" s="30"/>
      <c r="H554" s="30">
        <v>200</v>
      </c>
      <c r="I554" s="39">
        <v>0.52</v>
      </c>
      <c r="J554" s="64">
        <f t="shared" si="41"/>
        <v>104</v>
      </c>
      <c r="K554" s="30">
        <v>23</v>
      </c>
      <c r="L554" s="64">
        <f t="shared" si="42"/>
        <v>127.92</v>
      </c>
      <c r="M554" s="64">
        <f t="shared" si="43"/>
        <v>24.36</v>
      </c>
      <c r="N554" s="70" t="s">
        <v>29</v>
      </c>
      <c r="O554" s="30"/>
      <c r="P554" s="30"/>
      <c r="Q554" s="30"/>
      <c r="R554" s="60">
        <v>200</v>
      </c>
      <c r="S554" s="60"/>
      <c r="T554" s="60"/>
    </row>
    <row r="555" spans="1:20" ht="45" x14ac:dyDescent="0.25">
      <c r="A555" s="30"/>
      <c r="B555" s="36" t="s">
        <v>797</v>
      </c>
      <c r="C555" s="93" t="s">
        <v>809</v>
      </c>
      <c r="D555" s="30" t="s">
        <v>28</v>
      </c>
      <c r="E555" s="30"/>
      <c r="F555" s="30"/>
      <c r="G555" s="30"/>
      <c r="H555" s="30">
        <v>200</v>
      </c>
      <c r="I555" s="39">
        <v>0.52</v>
      </c>
      <c r="J555" s="64">
        <f t="shared" si="41"/>
        <v>104</v>
      </c>
      <c r="K555" s="30">
        <v>23</v>
      </c>
      <c r="L555" s="64">
        <f t="shared" si="42"/>
        <v>127.92</v>
      </c>
      <c r="M555" s="64">
        <f t="shared" si="43"/>
        <v>24.36</v>
      </c>
      <c r="N555" s="70" t="s">
        <v>29</v>
      </c>
      <c r="O555" s="30"/>
      <c r="P555" s="30"/>
      <c r="Q555" s="30"/>
      <c r="R555" s="60">
        <v>200</v>
      </c>
      <c r="S555" s="60"/>
      <c r="T555" s="60"/>
    </row>
    <row r="556" spans="1:20" ht="45" x14ac:dyDescent="0.25">
      <c r="A556" s="30"/>
      <c r="B556" s="36" t="s">
        <v>797</v>
      </c>
      <c r="C556" s="93" t="s">
        <v>810</v>
      </c>
      <c r="D556" s="30" t="s">
        <v>28</v>
      </c>
      <c r="E556" s="30"/>
      <c r="F556" s="30"/>
      <c r="G556" s="30"/>
      <c r="H556" s="30">
        <v>200</v>
      </c>
      <c r="I556" s="39">
        <v>0.52</v>
      </c>
      <c r="J556" s="64">
        <f t="shared" si="41"/>
        <v>104</v>
      </c>
      <c r="K556" s="30">
        <v>23</v>
      </c>
      <c r="L556" s="64">
        <f t="shared" si="42"/>
        <v>127.92</v>
      </c>
      <c r="M556" s="64">
        <f t="shared" si="43"/>
        <v>24.36</v>
      </c>
      <c r="N556" s="70" t="s">
        <v>29</v>
      </c>
      <c r="O556" s="30"/>
      <c r="P556" s="30"/>
      <c r="Q556" s="30"/>
      <c r="R556" s="60">
        <v>200</v>
      </c>
      <c r="S556" s="60"/>
      <c r="T556" s="60"/>
    </row>
    <row r="557" spans="1:20" ht="45" x14ac:dyDescent="0.25">
      <c r="A557" s="30"/>
      <c r="B557" s="36" t="s">
        <v>797</v>
      </c>
      <c r="C557" s="93" t="s">
        <v>811</v>
      </c>
      <c r="D557" s="30" t="s">
        <v>28</v>
      </c>
      <c r="E557" s="30"/>
      <c r="F557" s="30"/>
      <c r="G557" s="30"/>
      <c r="H557" s="30">
        <v>200</v>
      </c>
      <c r="I557" s="39">
        <v>0.65</v>
      </c>
      <c r="J557" s="64">
        <f t="shared" si="41"/>
        <v>130</v>
      </c>
      <c r="K557" s="30">
        <v>23</v>
      </c>
      <c r="L557" s="64">
        <f t="shared" si="42"/>
        <v>159.9</v>
      </c>
      <c r="M557" s="64">
        <f t="shared" si="43"/>
        <v>30.45</v>
      </c>
      <c r="N557" s="70" t="s">
        <v>29</v>
      </c>
      <c r="O557" s="30"/>
      <c r="P557" s="30"/>
      <c r="Q557" s="30"/>
      <c r="R557" s="60">
        <v>200</v>
      </c>
      <c r="S557" s="60"/>
      <c r="T557" s="60"/>
    </row>
    <row r="558" spans="1:20" ht="45" x14ac:dyDescent="0.25">
      <c r="A558" s="30"/>
      <c r="B558" s="36" t="s">
        <v>797</v>
      </c>
      <c r="C558" s="93" t="s">
        <v>812</v>
      </c>
      <c r="D558" s="30" t="s">
        <v>28</v>
      </c>
      <c r="E558" s="30"/>
      <c r="F558" s="30"/>
      <c r="G558" s="30"/>
      <c r="H558" s="30">
        <v>200</v>
      </c>
      <c r="I558" s="39">
        <v>0.65</v>
      </c>
      <c r="J558" s="64">
        <f t="shared" si="41"/>
        <v>130</v>
      </c>
      <c r="K558" s="30">
        <v>23</v>
      </c>
      <c r="L558" s="64">
        <f t="shared" si="42"/>
        <v>159.9</v>
      </c>
      <c r="M558" s="64">
        <f t="shared" si="43"/>
        <v>30.45</v>
      </c>
      <c r="N558" s="70" t="s">
        <v>29</v>
      </c>
      <c r="O558" s="30"/>
      <c r="P558" s="30"/>
      <c r="Q558" s="30"/>
      <c r="R558" s="60">
        <v>200</v>
      </c>
      <c r="S558" s="60"/>
      <c r="T558" s="60"/>
    </row>
    <row r="559" spans="1:20" ht="45" x14ac:dyDescent="0.25">
      <c r="A559" s="30"/>
      <c r="B559" s="36" t="s">
        <v>797</v>
      </c>
      <c r="C559" s="93" t="s">
        <v>813</v>
      </c>
      <c r="D559" s="30" t="s">
        <v>28</v>
      </c>
      <c r="E559" s="30"/>
      <c r="F559" s="30"/>
      <c r="G559" s="30"/>
      <c r="H559" s="30">
        <v>200</v>
      </c>
      <c r="I559" s="39">
        <v>0.65</v>
      </c>
      <c r="J559" s="64">
        <f t="shared" si="41"/>
        <v>130</v>
      </c>
      <c r="K559" s="30">
        <v>23</v>
      </c>
      <c r="L559" s="64">
        <f t="shared" si="42"/>
        <v>159.9</v>
      </c>
      <c r="M559" s="64">
        <f t="shared" si="43"/>
        <v>30.45</v>
      </c>
      <c r="N559" s="70" t="s">
        <v>29</v>
      </c>
      <c r="O559" s="30"/>
      <c r="P559" s="30"/>
      <c r="Q559" s="30"/>
      <c r="R559" s="60">
        <v>200</v>
      </c>
      <c r="S559" s="60"/>
      <c r="T559" s="60"/>
    </row>
    <row r="560" spans="1:20" ht="45" x14ac:dyDescent="0.25">
      <c r="A560" s="30"/>
      <c r="B560" s="36" t="s">
        <v>797</v>
      </c>
      <c r="C560" s="93" t="s">
        <v>814</v>
      </c>
      <c r="D560" s="30" t="s">
        <v>28</v>
      </c>
      <c r="E560" s="30"/>
      <c r="F560" s="30"/>
      <c r="G560" s="30"/>
      <c r="H560" s="30">
        <v>200</v>
      </c>
      <c r="I560" s="39">
        <v>0.65</v>
      </c>
      <c r="J560" s="64">
        <f t="shared" si="41"/>
        <v>130</v>
      </c>
      <c r="K560" s="30">
        <v>23</v>
      </c>
      <c r="L560" s="64">
        <f t="shared" si="42"/>
        <v>159.9</v>
      </c>
      <c r="M560" s="64">
        <f t="shared" si="43"/>
        <v>30.45</v>
      </c>
      <c r="N560" s="70" t="s">
        <v>29</v>
      </c>
      <c r="O560" s="30"/>
      <c r="P560" s="30"/>
      <c r="Q560" s="30"/>
      <c r="R560" s="60">
        <v>200</v>
      </c>
      <c r="S560" s="60"/>
      <c r="T560" s="60"/>
    </row>
    <row r="561" spans="1:20" ht="45" x14ac:dyDescent="0.25">
      <c r="A561" s="30"/>
      <c r="B561" s="36" t="s">
        <v>797</v>
      </c>
      <c r="C561" s="93" t="s">
        <v>815</v>
      </c>
      <c r="D561" s="30" t="s">
        <v>28</v>
      </c>
      <c r="E561" s="30"/>
      <c r="F561" s="30"/>
      <c r="G561" s="30"/>
      <c r="H561" s="30">
        <v>200</v>
      </c>
      <c r="I561" s="39">
        <v>0.7</v>
      </c>
      <c r="J561" s="64">
        <f t="shared" si="41"/>
        <v>140</v>
      </c>
      <c r="K561" s="30">
        <v>23</v>
      </c>
      <c r="L561" s="64">
        <f t="shared" si="42"/>
        <v>172.2</v>
      </c>
      <c r="M561" s="64">
        <f t="shared" si="43"/>
        <v>32.79</v>
      </c>
      <c r="N561" s="70" t="s">
        <v>29</v>
      </c>
      <c r="O561" s="30"/>
      <c r="P561" s="30"/>
      <c r="Q561" s="30"/>
      <c r="R561" s="60">
        <v>200</v>
      </c>
      <c r="S561" s="60"/>
      <c r="T561" s="60"/>
    </row>
    <row r="562" spans="1:20" ht="45" x14ac:dyDescent="0.25">
      <c r="A562" s="30"/>
      <c r="B562" s="36" t="s">
        <v>797</v>
      </c>
      <c r="C562" s="93" t="s">
        <v>816</v>
      </c>
      <c r="D562" s="30" t="s">
        <v>28</v>
      </c>
      <c r="E562" s="30"/>
      <c r="F562" s="30"/>
      <c r="G562" s="30"/>
      <c r="H562" s="30">
        <v>200</v>
      </c>
      <c r="I562" s="39">
        <v>0.7</v>
      </c>
      <c r="J562" s="64">
        <f t="shared" si="41"/>
        <v>140</v>
      </c>
      <c r="K562" s="30">
        <v>23</v>
      </c>
      <c r="L562" s="64">
        <f t="shared" si="42"/>
        <v>172.2</v>
      </c>
      <c r="M562" s="64">
        <f t="shared" si="43"/>
        <v>32.79</v>
      </c>
      <c r="N562" s="70" t="s">
        <v>29</v>
      </c>
      <c r="O562" s="30"/>
      <c r="P562" s="30"/>
      <c r="Q562" s="30"/>
      <c r="R562" s="60">
        <v>200</v>
      </c>
      <c r="S562" s="60"/>
      <c r="T562" s="60"/>
    </row>
    <row r="563" spans="1:20" ht="45" x14ac:dyDescent="0.25">
      <c r="A563" s="30"/>
      <c r="B563" s="36" t="s">
        <v>797</v>
      </c>
      <c r="C563" s="93" t="s">
        <v>817</v>
      </c>
      <c r="D563" s="30" t="s">
        <v>28</v>
      </c>
      <c r="E563" s="30"/>
      <c r="F563" s="30"/>
      <c r="G563" s="30"/>
      <c r="H563" s="30">
        <v>200</v>
      </c>
      <c r="I563" s="39">
        <v>0.7</v>
      </c>
      <c r="J563" s="64">
        <f t="shared" si="41"/>
        <v>140</v>
      </c>
      <c r="K563" s="30">
        <v>23</v>
      </c>
      <c r="L563" s="64">
        <f t="shared" si="42"/>
        <v>172.2</v>
      </c>
      <c r="M563" s="64">
        <f t="shared" si="43"/>
        <v>32.79</v>
      </c>
      <c r="N563" s="70" t="s">
        <v>29</v>
      </c>
      <c r="O563" s="30"/>
      <c r="P563" s="30"/>
      <c r="Q563" s="30"/>
      <c r="R563" s="60">
        <v>200</v>
      </c>
      <c r="S563" s="60"/>
      <c r="T563" s="60"/>
    </row>
    <row r="564" spans="1:20" ht="45" x14ac:dyDescent="0.25">
      <c r="A564" s="30"/>
      <c r="B564" s="36" t="s">
        <v>797</v>
      </c>
      <c r="C564" s="93" t="s">
        <v>818</v>
      </c>
      <c r="D564" s="30" t="s">
        <v>28</v>
      </c>
      <c r="E564" s="30"/>
      <c r="F564" s="30"/>
      <c r="G564" s="30"/>
      <c r="H564" s="30">
        <v>200</v>
      </c>
      <c r="I564" s="39">
        <v>0.65</v>
      </c>
      <c r="J564" s="64">
        <f t="shared" si="41"/>
        <v>130</v>
      </c>
      <c r="K564" s="30">
        <v>23</v>
      </c>
      <c r="L564" s="64">
        <f t="shared" si="42"/>
        <v>159.9</v>
      </c>
      <c r="M564" s="64">
        <f t="shared" si="43"/>
        <v>30.45</v>
      </c>
      <c r="N564" s="70" t="s">
        <v>29</v>
      </c>
      <c r="O564" s="30"/>
      <c r="P564" s="30"/>
      <c r="Q564" s="30"/>
      <c r="R564" s="60">
        <v>200</v>
      </c>
      <c r="S564" s="60"/>
      <c r="T564" s="60"/>
    </row>
    <row r="565" spans="1:20" ht="45" x14ac:dyDescent="0.25">
      <c r="A565" s="30"/>
      <c r="B565" s="36" t="s">
        <v>797</v>
      </c>
      <c r="C565" s="93" t="s">
        <v>819</v>
      </c>
      <c r="D565" s="30" t="s">
        <v>28</v>
      </c>
      <c r="E565" s="30"/>
      <c r="F565" s="30"/>
      <c r="G565" s="30"/>
      <c r="H565" s="30">
        <v>200</v>
      </c>
      <c r="I565" s="39">
        <v>0.7</v>
      </c>
      <c r="J565" s="64">
        <f t="shared" si="41"/>
        <v>140</v>
      </c>
      <c r="K565" s="30">
        <v>23</v>
      </c>
      <c r="L565" s="64">
        <f t="shared" si="42"/>
        <v>172.2</v>
      </c>
      <c r="M565" s="64">
        <f t="shared" si="43"/>
        <v>32.79</v>
      </c>
      <c r="N565" s="70" t="s">
        <v>29</v>
      </c>
      <c r="O565" s="30"/>
      <c r="P565" s="30"/>
      <c r="Q565" s="30"/>
      <c r="R565" s="60">
        <v>200</v>
      </c>
      <c r="S565" s="60"/>
      <c r="T565" s="60"/>
    </row>
    <row r="566" spans="1:20" ht="45" x14ac:dyDescent="0.25">
      <c r="A566" s="30"/>
      <c r="B566" s="36" t="s">
        <v>797</v>
      </c>
      <c r="C566" s="93" t="s">
        <v>820</v>
      </c>
      <c r="D566" s="30" t="s">
        <v>28</v>
      </c>
      <c r="E566" s="30"/>
      <c r="F566" s="30"/>
      <c r="G566" s="30"/>
      <c r="H566" s="30">
        <v>200</v>
      </c>
      <c r="I566" s="39">
        <v>0.7</v>
      </c>
      <c r="J566" s="64">
        <f t="shared" si="41"/>
        <v>140</v>
      </c>
      <c r="K566" s="30">
        <v>23</v>
      </c>
      <c r="L566" s="64">
        <f t="shared" si="42"/>
        <v>172.2</v>
      </c>
      <c r="M566" s="64">
        <f t="shared" si="43"/>
        <v>32.79</v>
      </c>
      <c r="N566" s="70" t="s">
        <v>29</v>
      </c>
      <c r="O566" s="30"/>
      <c r="P566" s="30"/>
      <c r="Q566" s="30"/>
      <c r="R566" s="60">
        <v>200</v>
      </c>
      <c r="S566" s="60"/>
      <c r="T566" s="60"/>
    </row>
    <row r="567" spans="1:20" ht="45" x14ac:dyDescent="0.25">
      <c r="A567" s="30"/>
      <c r="B567" s="36" t="s">
        <v>797</v>
      </c>
      <c r="C567" s="93" t="s">
        <v>821</v>
      </c>
      <c r="D567" s="30" t="s">
        <v>28</v>
      </c>
      <c r="E567" s="30"/>
      <c r="F567" s="30"/>
      <c r="G567" s="30"/>
      <c r="H567" s="30">
        <v>200</v>
      </c>
      <c r="I567" s="39">
        <v>0.75</v>
      </c>
      <c r="J567" s="64">
        <f t="shared" si="41"/>
        <v>150</v>
      </c>
      <c r="K567" s="30">
        <v>23</v>
      </c>
      <c r="L567" s="64">
        <f t="shared" si="42"/>
        <v>184.5</v>
      </c>
      <c r="M567" s="64">
        <f t="shared" si="43"/>
        <v>35.130000000000003</v>
      </c>
      <c r="N567" s="70" t="s">
        <v>29</v>
      </c>
      <c r="O567" s="30"/>
      <c r="P567" s="30"/>
      <c r="Q567" s="30"/>
      <c r="R567" s="60">
        <v>200</v>
      </c>
      <c r="S567" s="60"/>
      <c r="T567" s="60"/>
    </row>
    <row r="568" spans="1:20" ht="45" x14ac:dyDescent="0.25">
      <c r="A568" s="30"/>
      <c r="B568" s="36" t="s">
        <v>797</v>
      </c>
      <c r="C568" s="93" t="s">
        <v>822</v>
      </c>
      <c r="D568" s="30" t="s">
        <v>28</v>
      </c>
      <c r="E568" s="30"/>
      <c r="F568" s="30"/>
      <c r="G568" s="30"/>
      <c r="H568" s="30">
        <v>200</v>
      </c>
      <c r="I568" s="39">
        <v>0.85</v>
      </c>
      <c r="J568" s="64">
        <f t="shared" si="41"/>
        <v>170</v>
      </c>
      <c r="K568" s="30">
        <v>23</v>
      </c>
      <c r="L568" s="64">
        <f t="shared" si="42"/>
        <v>209.1</v>
      </c>
      <c r="M568" s="64">
        <f t="shared" si="43"/>
        <v>39.82</v>
      </c>
      <c r="N568" s="70" t="s">
        <v>29</v>
      </c>
      <c r="O568" s="30"/>
      <c r="P568" s="30"/>
      <c r="Q568" s="30"/>
      <c r="R568" s="60">
        <v>200</v>
      </c>
      <c r="S568" s="60"/>
      <c r="T568" s="60"/>
    </row>
    <row r="569" spans="1:20" ht="45" x14ac:dyDescent="0.25">
      <c r="A569" s="30"/>
      <c r="B569" s="36" t="s">
        <v>797</v>
      </c>
      <c r="C569" s="93" t="s">
        <v>823</v>
      </c>
      <c r="D569" s="30" t="s">
        <v>28</v>
      </c>
      <c r="E569" s="30"/>
      <c r="F569" s="30"/>
      <c r="G569" s="30"/>
      <c r="H569" s="30">
        <v>200</v>
      </c>
      <c r="I569" s="39">
        <v>0.55000000000000004</v>
      </c>
      <c r="J569" s="64">
        <f t="shared" si="41"/>
        <v>110</v>
      </c>
      <c r="K569" s="30">
        <v>23</v>
      </c>
      <c r="L569" s="64">
        <f t="shared" si="42"/>
        <v>135.30000000000001</v>
      </c>
      <c r="M569" s="64">
        <f t="shared" si="43"/>
        <v>25.77</v>
      </c>
      <c r="N569" s="70" t="s">
        <v>29</v>
      </c>
      <c r="O569" s="30"/>
      <c r="P569" s="30"/>
      <c r="Q569" s="30"/>
      <c r="R569" s="60">
        <v>200</v>
      </c>
      <c r="S569" s="60"/>
      <c r="T569" s="60"/>
    </row>
    <row r="570" spans="1:20" ht="45" x14ac:dyDescent="0.25">
      <c r="A570" s="30"/>
      <c r="B570" s="36" t="s">
        <v>797</v>
      </c>
      <c r="C570" s="93" t="s">
        <v>824</v>
      </c>
      <c r="D570" s="30" t="s">
        <v>28</v>
      </c>
      <c r="E570" s="30"/>
      <c r="F570" s="30"/>
      <c r="G570" s="30"/>
      <c r="H570" s="30">
        <v>200</v>
      </c>
      <c r="I570" s="39">
        <v>0.6</v>
      </c>
      <c r="J570" s="64">
        <f t="shared" si="41"/>
        <v>120</v>
      </c>
      <c r="K570" s="30">
        <v>23</v>
      </c>
      <c r="L570" s="64">
        <f t="shared" si="42"/>
        <v>147.6</v>
      </c>
      <c r="M570" s="64">
        <f t="shared" si="43"/>
        <v>28.11</v>
      </c>
      <c r="N570" s="70" t="s">
        <v>29</v>
      </c>
      <c r="O570" s="30"/>
      <c r="P570" s="30"/>
      <c r="Q570" s="30"/>
      <c r="R570" s="60">
        <v>200</v>
      </c>
      <c r="S570" s="60"/>
      <c r="T570" s="60"/>
    </row>
    <row r="571" spans="1:20" ht="45" x14ac:dyDescent="0.25">
      <c r="A571" s="30"/>
      <c r="B571" s="36" t="s">
        <v>797</v>
      </c>
      <c r="C571" s="93" t="s">
        <v>825</v>
      </c>
      <c r="D571" s="30" t="s">
        <v>28</v>
      </c>
      <c r="E571" s="30"/>
      <c r="F571" s="30"/>
      <c r="G571" s="30"/>
      <c r="H571" s="30">
        <v>200</v>
      </c>
      <c r="I571" s="39">
        <v>0.6</v>
      </c>
      <c r="J571" s="64">
        <f t="shared" si="41"/>
        <v>120</v>
      </c>
      <c r="K571" s="30">
        <v>23</v>
      </c>
      <c r="L571" s="64">
        <f t="shared" si="42"/>
        <v>147.6</v>
      </c>
      <c r="M571" s="64">
        <f t="shared" si="43"/>
        <v>28.11</v>
      </c>
      <c r="N571" s="70" t="s">
        <v>29</v>
      </c>
      <c r="O571" s="30"/>
      <c r="P571" s="30"/>
      <c r="Q571" s="30"/>
      <c r="R571" s="60">
        <v>200</v>
      </c>
      <c r="S571" s="60"/>
      <c r="T571" s="60"/>
    </row>
    <row r="572" spans="1:20" ht="45" x14ac:dyDescent="0.25">
      <c r="A572" s="30"/>
      <c r="B572" s="36" t="s">
        <v>797</v>
      </c>
      <c r="C572" s="93" t="s">
        <v>826</v>
      </c>
      <c r="D572" s="30" t="s">
        <v>28</v>
      </c>
      <c r="E572" s="30"/>
      <c r="F572" s="30"/>
      <c r="G572" s="30"/>
      <c r="H572" s="30">
        <v>200</v>
      </c>
      <c r="I572" s="39">
        <v>0.55000000000000004</v>
      </c>
      <c r="J572" s="64">
        <f t="shared" si="41"/>
        <v>110</v>
      </c>
      <c r="K572" s="30">
        <v>23</v>
      </c>
      <c r="L572" s="64">
        <f t="shared" si="42"/>
        <v>135.30000000000001</v>
      </c>
      <c r="M572" s="64">
        <f t="shared" si="43"/>
        <v>25.77</v>
      </c>
      <c r="N572" s="70" t="s">
        <v>29</v>
      </c>
      <c r="O572" s="30"/>
      <c r="P572" s="30"/>
      <c r="Q572" s="30"/>
      <c r="R572" s="60">
        <v>200</v>
      </c>
      <c r="S572" s="60"/>
      <c r="T572" s="60"/>
    </row>
    <row r="573" spans="1:20" ht="45" x14ac:dyDescent="0.25">
      <c r="A573" s="30"/>
      <c r="B573" s="36" t="s">
        <v>797</v>
      </c>
      <c r="C573" s="93" t="s">
        <v>827</v>
      </c>
      <c r="D573" s="30" t="s">
        <v>28</v>
      </c>
      <c r="E573" s="30"/>
      <c r="F573" s="30"/>
      <c r="G573" s="30"/>
      <c r="H573" s="30">
        <v>200</v>
      </c>
      <c r="I573" s="39">
        <v>0.55000000000000004</v>
      </c>
      <c r="J573" s="64">
        <f t="shared" si="41"/>
        <v>110</v>
      </c>
      <c r="K573" s="30">
        <v>23</v>
      </c>
      <c r="L573" s="64">
        <f t="shared" si="42"/>
        <v>135.30000000000001</v>
      </c>
      <c r="M573" s="64">
        <f t="shared" si="43"/>
        <v>25.77</v>
      </c>
      <c r="N573" s="70" t="s">
        <v>29</v>
      </c>
      <c r="O573" s="30"/>
      <c r="P573" s="30"/>
      <c r="Q573" s="30"/>
      <c r="R573" s="60">
        <v>200</v>
      </c>
      <c r="S573" s="60"/>
      <c r="T573" s="60"/>
    </row>
    <row r="574" spans="1:20" ht="45" x14ac:dyDescent="0.25">
      <c r="A574" s="30"/>
      <c r="B574" s="36" t="s">
        <v>797</v>
      </c>
      <c r="C574" s="93" t="s">
        <v>828</v>
      </c>
      <c r="D574" s="30" t="s">
        <v>28</v>
      </c>
      <c r="E574" s="30"/>
      <c r="F574" s="30"/>
      <c r="G574" s="30"/>
      <c r="H574" s="30">
        <v>200</v>
      </c>
      <c r="I574" s="39">
        <v>0.6</v>
      </c>
      <c r="J574" s="64">
        <f t="shared" si="41"/>
        <v>120</v>
      </c>
      <c r="K574" s="30">
        <v>23</v>
      </c>
      <c r="L574" s="64">
        <f t="shared" si="42"/>
        <v>147.6</v>
      </c>
      <c r="M574" s="64">
        <f t="shared" si="43"/>
        <v>28.11</v>
      </c>
      <c r="N574" s="70" t="s">
        <v>29</v>
      </c>
      <c r="O574" s="30"/>
      <c r="P574" s="30"/>
      <c r="Q574" s="30"/>
      <c r="R574" s="60">
        <v>200</v>
      </c>
      <c r="S574" s="60"/>
      <c r="T574" s="60"/>
    </row>
    <row r="575" spans="1:20" ht="45" x14ac:dyDescent="0.25">
      <c r="A575" s="30"/>
      <c r="B575" s="36" t="s">
        <v>797</v>
      </c>
      <c r="C575" s="93" t="s">
        <v>829</v>
      </c>
      <c r="D575" s="30" t="s">
        <v>28</v>
      </c>
      <c r="E575" s="30"/>
      <c r="F575" s="30"/>
      <c r="G575" s="30"/>
      <c r="H575" s="30">
        <v>200</v>
      </c>
      <c r="I575" s="39">
        <v>0.65</v>
      </c>
      <c r="J575" s="64">
        <f t="shared" si="41"/>
        <v>130</v>
      </c>
      <c r="K575" s="30">
        <v>23</v>
      </c>
      <c r="L575" s="64">
        <f t="shared" si="42"/>
        <v>159.9</v>
      </c>
      <c r="M575" s="64">
        <f t="shared" si="43"/>
        <v>30.45</v>
      </c>
      <c r="N575" s="70" t="s">
        <v>29</v>
      </c>
      <c r="O575" s="30"/>
      <c r="P575" s="30"/>
      <c r="Q575" s="30"/>
      <c r="R575" s="60">
        <v>200</v>
      </c>
      <c r="S575" s="60"/>
      <c r="T575" s="60"/>
    </row>
    <row r="576" spans="1:20" ht="45" x14ac:dyDescent="0.25">
      <c r="A576" s="30"/>
      <c r="B576" s="36" t="s">
        <v>797</v>
      </c>
      <c r="C576" s="93" t="s">
        <v>830</v>
      </c>
      <c r="D576" s="30" t="s">
        <v>28</v>
      </c>
      <c r="E576" s="30"/>
      <c r="F576" s="30"/>
      <c r="G576" s="30"/>
      <c r="H576" s="30">
        <v>200</v>
      </c>
      <c r="I576" s="39">
        <v>0.5</v>
      </c>
      <c r="J576" s="64">
        <f t="shared" si="41"/>
        <v>100</v>
      </c>
      <c r="K576" s="30">
        <v>23</v>
      </c>
      <c r="L576" s="64">
        <f t="shared" si="42"/>
        <v>123</v>
      </c>
      <c r="M576" s="64">
        <f t="shared" si="43"/>
        <v>23.42</v>
      </c>
      <c r="N576" s="70" t="s">
        <v>29</v>
      </c>
      <c r="O576" s="30"/>
      <c r="P576" s="30"/>
      <c r="Q576" s="30"/>
      <c r="R576" s="60">
        <v>200</v>
      </c>
      <c r="S576" s="60"/>
      <c r="T576" s="60"/>
    </row>
    <row r="577" spans="1:20" ht="45" x14ac:dyDescent="0.25">
      <c r="A577" s="30"/>
      <c r="B577" s="36" t="s">
        <v>797</v>
      </c>
      <c r="C577" s="93" t="s">
        <v>831</v>
      </c>
      <c r="D577" s="30" t="s">
        <v>28</v>
      </c>
      <c r="E577" s="30"/>
      <c r="F577" s="30"/>
      <c r="G577" s="30"/>
      <c r="H577" s="30">
        <v>200</v>
      </c>
      <c r="I577" s="39">
        <v>3.8</v>
      </c>
      <c r="J577" s="64">
        <f t="shared" si="41"/>
        <v>760</v>
      </c>
      <c r="K577" s="30">
        <v>23</v>
      </c>
      <c r="L577" s="64">
        <f t="shared" si="42"/>
        <v>934.8</v>
      </c>
      <c r="M577" s="64">
        <f t="shared" si="43"/>
        <v>178.02</v>
      </c>
      <c r="N577" s="70" t="s">
        <v>29</v>
      </c>
      <c r="O577" s="30"/>
      <c r="P577" s="30"/>
      <c r="Q577" s="30"/>
      <c r="R577" s="60">
        <v>200</v>
      </c>
      <c r="S577" s="60"/>
      <c r="T577" s="60"/>
    </row>
    <row r="578" spans="1:20" ht="45" x14ac:dyDescent="0.25">
      <c r="A578" s="30"/>
      <c r="B578" s="36" t="s">
        <v>797</v>
      </c>
      <c r="C578" s="93" t="s">
        <v>832</v>
      </c>
      <c r="D578" s="30" t="s">
        <v>28</v>
      </c>
      <c r="E578" s="30" t="s">
        <v>833</v>
      </c>
      <c r="F578" s="30"/>
      <c r="G578" s="30"/>
      <c r="H578" s="30">
        <v>200</v>
      </c>
      <c r="I578" s="39">
        <v>4.4000000000000004</v>
      </c>
      <c r="J578" s="64">
        <f t="shared" si="41"/>
        <v>880</v>
      </c>
      <c r="K578" s="30">
        <v>23</v>
      </c>
      <c r="L578" s="64">
        <f t="shared" si="42"/>
        <v>1082.4000000000001</v>
      </c>
      <c r="M578" s="64">
        <f t="shared" si="43"/>
        <v>206.12</v>
      </c>
      <c r="N578" s="70" t="s">
        <v>29</v>
      </c>
      <c r="O578" s="30"/>
      <c r="P578" s="30"/>
      <c r="Q578" s="30"/>
      <c r="R578" s="60">
        <v>200</v>
      </c>
      <c r="S578" s="60"/>
      <c r="T578" s="60"/>
    </row>
    <row r="579" spans="1:20" ht="45" x14ac:dyDescent="0.25">
      <c r="A579" s="30"/>
      <c r="B579" s="36" t="s">
        <v>797</v>
      </c>
      <c r="C579" s="93" t="s">
        <v>834</v>
      </c>
      <c r="D579" s="30" t="s">
        <v>28</v>
      </c>
      <c r="E579" s="30"/>
      <c r="F579" s="30"/>
      <c r="G579" s="30"/>
      <c r="H579" s="30">
        <v>200</v>
      </c>
      <c r="I579" s="39">
        <v>4.9000000000000004</v>
      </c>
      <c r="J579" s="64">
        <f t="shared" si="41"/>
        <v>980</v>
      </c>
      <c r="K579" s="30">
        <v>23</v>
      </c>
      <c r="L579" s="64">
        <f t="shared" si="42"/>
        <v>1205.4000000000001</v>
      </c>
      <c r="M579" s="64">
        <f t="shared" si="43"/>
        <v>229.55</v>
      </c>
      <c r="N579" s="70" t="s">
        <v>29</v>
      </c>
      <c r="O579" s="30"/>
      <c r="P579" s="30"/>
      <c r="Q579" s="30"/>
      <c r="R579" s="60">
        <v>200</v>
      </c>
      <c r="S579" s="60"/>
      <c r="T579" s="60"/>
    </row>
    <row r="580" spans="1:20" ht="45" x14ac:dyDescent="0.25">
      <c r="A580" s="30"/>
      <c r="B580" s="36" t="s">
        <v>797</v>
      </c>
      <c r="C580" s="93" t="s">
        <v>835</v>
      </c>
      <c r="D580" s="30" t="s">
        <v>28</v>
      </c>
      <c r="E580" s="30"/>
      <c r="F580" s="30"/>
      <c r="G580" s="30"/>
      <c r="H580" s="30">
        <v>200</v>
      </c>
      <c r="I580" s="39">
        <v>5.6</v>
      </c>
      <c r="J580" s="64">
        <f t="shared" si="41"/>
        <v>1120</v>
      </c>
      <c r="K580" s="30">
        <v>23</v>
      </c>
      <c r="L580" s="64">
        <f t="shared" si="42"/>
        <v>1377.6</v>
      </c>
      <c r="M580" s="64">
        <f t="shared" si="43"/>
        <v>262.33999999999997</v>
      </c>
      <c r="N580" s="70" t="s">
        <v>29</v>
      </c>
      <c r="O580" s="30"/>
      <c r="P580" s="30"/>
      <c r="Q580" s="30"/>
      <c r="R580" s="60">
        <v>200</v>
      </c>
      <c r="S580" s="60"/>
      <c r="T580" s="60"/>
    </row>
    <row r="581" spans="1:20" ht="45" x14ac:dyDescent="0.25">
      <c r="A581" s="30"/>
      <c r="B581" s="36" t="s">
        <v>797</v>
      </c>
      <c r="C581" s="76" t="s">
        <v>836</v>
      </c>
      <c r="D581" s="30" t="s">
        <v>28</v>
      </c>
      <c r="E581" s="30"/>
      <c r="F581" s="30"/>
      <c r="G581" s="30"/>
      <c r="H581" s="30">
        <v>200</v>
      </c>
      <c r="I581" s="39">
        <v>1.3</v>
      </c>
      <c r="J581" s="64">
        <f t="shared" si="41"/>
        <v>260</v>
      </c>
      <c r="K581" s="30">
        <v>23</v>
      </c>
      <c r="L581" s="64">
        <f t="shared" si="42"/>
        <v>319.8</v>
      </c>
      <c r="M581" s="64">
        <f t="shared" si="43"/>
        <v>60.9</v>
      </c>
      <c r="N581" s="70" t="s">
        <v>29</v>
      </c>
      <c r="O581" s="30"/>
      <c r="P581" s="30"/>
      <c r="Q581" s="30"/>
      <c r="R581" s="60">
        <v>200</v>
      </c>
      <c r="S581" s="60"/>
      <c r="T581" s="60"/>
    </row>
    <row r="582" spans="1:20" ht="45" x14ac:dyDescent="0.25">
      <c r="A582" s="30"/>
      <c r="B582" s="36" t="s">
        <v>797</v>
      </c>
      <c r="C582" s="76" t="s">
        <v>837</v>
      </c>
      <c r="D582" s="30" t="s">
        <v>28</v>
      </c>
      <c r="E582" s="30"/>
      <c r="F582" s="30"/>
      <c r="G582" s="30"/>
      <c r="H582" s="30">
        <v>200</v>
      </c>
      <c r="I582" s="39">
        <v>1.6</v>
      </c>
      <c r="J582" s="64">
        <f t="shared" si="41"/>
        <v>320</v>
      </c>
      <c r="K582" s="30">
        <v>23</v>
      </c>
      <c r="L582" s="64">
        <f t="shared" si="42"/>
        <v>393.6</v>
      </c>
      <c r="M582" s="64">
        <f t="shared" si="43"/>
        <v>74.95</v>
      </c>
      <c r="N582" s="70" t="s">
        <v>29</v>
      </c>
      <c r="O582" s="30"/>
      <c r="P582" s="30"/>
      <c r="Q582" s="30"/>
      <c r="R582" s="60">
        <v>200</v>
      </c>
      <c r="S582" s="60"/>
      <c r="T582" s="60"/>
    </row>
    <row r="583" spans="1:20" ht="45" x14ac:dyDescent="0.25">
      <c r="A583" s="30"/>
      <c r="B583" s="36" t="s">
        <v>797</v>
      </c>
      <c r="C583" s="76" t="s">
        <v>838</v>
      </c>
      <c r="D583" s="30" t="s">
        <v>839</v>
      </c>
      <c r="E583" s="30"/>
      <c r="F583" s="30"/>
      <c r="G583" s="30"/>
      <c r="H583" s="30">
        <v>50</v>
      </c>
      <c r="I583" s="39">
        <v>1.2</v>
      </c>
      <c r="J583" s="64">
        <f t="shared" si="41"/>
        <v>60</v>
      </c>
      <c r="K583" s="30">
        <v>23</v>
      </c>
      <c r="L583" s="64">
        <f t="shared" si="42"/>
        <v>73.8</v>
      </c>
      <c r="M583" s="64">
        <f t="shared" si="43"/>
        <v>14.05</v>
      </c>
      <c r="N583" s="70" t="s">
        <v>29</v>
      </c>
      <c r="O583" s="30"/>
      <c r="P583" s="30"/>
      <c r="Q583" s="30"/>
      <c r="R583" s="60">
        <v>50</v>
      </c>
      <c r="S583" s="60"/>
      <c r="T583" s="60"/>
    </row>
    <row r="584" spans="1:20" ht="45" x14ac:dyDescent="0.25">
      <c r="A584" s="30"/>
      <c r="B584" s="36" t="s">
        <v>797</v>
      </c>
      <c r="C584" s="76" t="s">
        <v>840</v>
      </c>
      <c r="D584" s="30" t="s">
        <v>839</v>
      </c>
      <c r="E584" s="30"/>
      <c r="F584" s="30"/>
      <c r="G584" s="30"/>
      <c r="H584" s="30">
        <v>20</v>
      </c>
      <c r="I584" s="39">
        <v>1.75</v>
      </c>
      <c r="J584" s="64">
        <f t="shared" si="41"/>
        <v>35</v>
      </c>
      <c r="K584" s="30">
        <v>23</v>
      </c>
      <c r="L584" s="64">
        <f t="shared" si="42"/>
        <v>43.05</v>
      </c>
      <c r="M584" s="64">
        <f t="shared" si="43"/>
        <v>8.1999999999999993</v>
      </c>
      <c r="N584" s="70" t="s">
        <v>29</v>
      </c>
      <c r="O584" s="30"/>
      <c r="P584" s="30"/>
      <c r="Q584" s="30"/>
      <c r="R584" s="60">
        <v>20</v>
      </c>
      <c r="S584" s="60"/>
      <c r="T584" s="60"/>
    </row>
    <row r="585" spans="1:20" ht="45" x14ac:dyDescent="0.25">
      <c r="A585" s="30"/>
      <c r="B585" s="36" t="s">
        <v>797</v>
      </c>
      <c r="C585" s="93" t="s">
        <v>841</v>
      </c>
      <c r="D585" s="121" t="s">
        <v>28</v>
      </c>
      <c r="E585" s="30"/>
      <c r="F585" s="30"/>
      <c r="G585" s="30"/>
      <c r="H585" s="30">
        <v>100</v>
      </c>
      <c r="I585" s="39">
        <v>2</v>
      </c>
      <c r="J585" s="64">
        <f t="shared" si="41"/>
        <v>200</v>
      </c>
      <c r="K585" s="30">
        <v>23</v>
      </c>
      <c r="L585" s="64">
        <f t="shared" si="42"/>
        <v>246</v>
      </c>
      <c r="M585" s="64">
        <f t="shared" si="43"/>
        <v>46.85</v>
      </c>
      <c r="N585" s="70" t="s">
        <v>29</v>
      </c>
      <c r="O585" s="30"/>
      <c r="P585" s="30"/>
      <c r="Q585" s="30"/>
      <c r="R585" s="60">
        <v>100</v>
      </c>
      <c r="S585" s="60"/>
      <c r="T585" s="60"/>
    </row>
    <row r="586" spans="1:20" ht="45" x14ac:dyDescent="0.25">
      <c r="A586" s="30"/>
      <c r="B586" s="36" t="s">
        <v>217</v>
      </c>
      <c r="C586" s="93" t="s">
        <v>842</v>
      </c>
      <c r="D586" s="30" t="s">
        <v>839</v>
      </c>
      <c r="E586" s="30"/>
      <c r="F586" s="30"/>
      <c r="G586" s="30"/>
      <c r="H586" s="30">
        <v>20</v>
      </c>
      <c r="I586" s="39">
        <v>0.45</v>
      </c>
      <c r="J586" s="64">
        <f t="shared" si="41"/>
        <v>9</v>
      </c>
      <c r="K586" s="30">
        <v>23</v>
      </c>
      <c r="L586" s="64">
        <f t="shared" si="42"/>
        <v>11.07</v>
      </c>
      <c r="M586" s="64">
        <f t="shared" si="43"/>
        <v>2.11</v>
      </c>
      <c r="N586" s="70" t="s">
        <v>29</v>
      </c>
      <c r="O586" s="30"/>
      <c r="P586" s="30"/>
      <c r="Q586" s="30"/>
      <c r="R586" s="60">
        <v>20</v>
      </c>
      <c r="S586" s="60"/>
      <c r="T586" s="60"/>
    </row>
    <row r="587" spans="1:20" ht="45" x14ac:dyDescent="0.25">
      <c r="A587" s="30"/>
      <c r="B587" s="30" t="s">
        <v>46</v>
      </c>
      <c r="C587" s="93" t="s">
        <v>843</v>
      </c>
      <c r="D587" s="30" t="s">
        <v>839</v>
      </c>
      <c r="E587" s="30"/>
      <c r="F587" s="30"/>
      <c r="G587" s="30"/>
      <c r="H587" s="30">
        <v>50</v>
      </c>
      <c r="I587" s="39">
        <v>9</v>
      </c>
      <c r="J587" s="64">
        <f t="shared" si="41"/>
        <v>450</v>
      </c>
      <c r="K587" s="30">
        <v>23</v>
      </c>
      <c r="L587" s="64">
        <f t="shared" si="42"/>
        <v>553.5</v>
      </c>
      <c r="M587" s="64">
        <f t="shared" si="43"/>
        <v>105.4</v>
      </c>
      <c r="N587" s="70" t="s">
        <v>29</v>
      </c>
      <c r="O587" s="30"/>
      <c r="P587" s="30"/>
      <c r="Q587" s="30"/>
      <c r="R587" s="60">
        <v>50</v>
      </c>
      <c r="S587" s="60"/>
      <c r="T587" s="60"/>
    </row>
    <row r="588" spans="1:20" ht="45" x14ac:dyDescent="0.25">
      <c r="A588" s="30"/>
      <c r="B588" s="36" t="s">
        <v>797</v>
      </c>
      <c r="C588" s="96" t="s">
        <v>844</v>
      </c>
      <c r="D588" s="29" t="s">
        <v>321</v>
      </c>
      <c r="E588" s="97"/>
      <c r="F588" s="30"/>
      <c r="G588" s="30"/>
      <c r="H588" s="30">
        <v>10</v>
      </c>
      <c r="I588" s="39">
        <v>14</v>
      </c>
      <c r="J588" s="64">
        <f t="shared" si="41"/>
        <v>140</v>
      </c>
      <c r="K588" s="30">
        <v>23</v>
      </c>
      <c r="L588" s="64">
        <f t="shared" si="42"/>
        <v>172.2</v>
      </c>
      <c r="M588" s="64">
        <f t="shared" si="43"/>
        <v>32.79</v>
      </c>
      <c r="N588" s="70" t="s">
        <v>29</v>
      </c>
      <c r="O588" s="30"/>
      <c r="P588" s="30"/>
      <c r="Q588" s="30"/>
      <c r="R588" s="60">
        <v>10</v>
      </c>
      <c r="S588" s="60"/>
      <c r="T588" s="60"/>
    </row>
    <row r="589" spans="1:20" ht="45" x14ac:dyDescent="0.25">
      <c r="A589" s="30"/>
      <c r="B589" s="36" t="s">
        <v>797</v>
      </c>
      <c r="C589" s="96" t="s">
        <v>845</v>
      </c>
      <c r="D589" s="29" t="s">
        <v>321</v>
      </c>
      <c r="E589" s="98" t="s">
        <v>846</v>
      </c>
      <c r="F589" s="30"/>
      <c r="G589" s="30"/>
      <c r="H589" s="30">
        <v>10</v>
      </c>
      <c r="I589" s="39">
        <v>19</v>
      </c>
      <c r="J589" s="64">
        <f t="shared" si="41"/>
        <v>190</v>
      </c>
      <c r="K589" s="30">
        <v>23</v>
      </c>
      <c r="L589" s="64">
        <f t="shared" si="42"/>
        <v>233.7</v>
      </c>
      <c r="M589" s="64">
        <f t="shared" si="43"/>
        <v>44.5</v>
      </c>
      <c r="N589" s="70" t="s">
        <v>29</v>
      </c>
      <c r="O589" s="30"/>
      <c r="P589" s="30"/>
      <c r="Q589" s="30"/>
      <c r="R589" s="60">
        <v>10</v>
      </c>
      <c r="S589" s="60"/>
      <c r="T589" s="60"/>
    </row>
    <row r="590" spans="1:20" ht="45" x14ac:dyDescent="0.25">
      <c r="A590" s="30"/>
      <c r="B590" s="36" t="s">
        <v>797</v>
      </c>
      <c r="C590" s="96" t="s">
        <v>847</v>
      </c>
      <c r="D590" s="29" t="s">
        <v>321</v>
      </c>
      <c r="E590" s="98" t="s">
        <v>848</v>
      </c>
      <c r="F590" s="30"/>
      <c r="G590" s="30"/>
      <c r="H590" s="30">
        <v>10</v>
      </c>
      <c r="I590" s="39">
        <v>12.5</v>
      </c>
      <c r="J590" s="64">
        <f t="shared" si="41"/>
        <v>125</v>
      </c>
      <c r="K590" s="30">
        <v>23</v>
      </c>
      <c r="L590" s="64">
        <f t="shared" si="42"/>
        <v>153.75</v>
      </c>
      <c r="M590" s="64">
        <f t="shared" si="43"/>
        <v>29.28</v>
      </c>
      <c r="N590" s="70" t="s">
        <v>29</v>
      </c>
      <c r="O590" s="30"/>
      <c r="P590" s="30"/>
      <c r="Q590" s="30"/>
      <c r="R590" s="60">
        <v>10</v>
      </c>
      <c r="S590" s="60"/>
      <c r="T590" s="60"/>
    </row>
    <row r="591" spans="1:20" ht="45" x14ac:dyDescent="0.25">
      <c r="A591" s="30"/>
      <c r="B591" s="36" t="s">
        <v>797</v>
      </c>
      <c r="C591" s="96" t="s">
        <v>849</v>
      </c>
      <c r="D591" s="29" t="s">
        <v>321</v>
      </c>
      <c r="E591" s="97"/>
      <c r="F591" s="30"/>
      <c r="G591" s="30"/>
      <c r="H591" s="30">
        <v>10</v>
      </c>
      <c r="I591" s="39">
        <v>12</v>
      </c>
      <c r="J591" s="64">
        <f t="shared" si="41"/>
        <v>120</v>
      </c>
      <c r="K591" s="30">
        <v>23</v>
      </c>
      <c r="L591" s="64">
        <f t="shared" si="42"/>
        <v>147.6</v>
      </c>
      <c r="M591" s="64">
        <f t="shared" si="43"/>
        <v>28.11</v>
      </c>
      <c r="N591" s="70" t="s">
        <v>29</v>
      </c>
      <c r="O591" s="30"/>
      <c r="P591" s="30"/>
      <c r="Q591" s="30"/>
      <c r="R591" s="60">
        <v>10</v>
      </c>
      <c r="S591" s="60"/>
      <c r="T591" s="60"/>
    </row>
    <row r="592" spans="1:20" ht="45" x14ac:dyDescent="0.25">
      <c r="A592" s="30"/>
      <c r="B592" s="36" t="s">
        <v>797</v>
      </c>
      <c r="C592" s="96" t="s">
        <v>850</v>
      </c>
      <c r="D592" s="29" t="s">
        <v>321</v>
      </c>
      <c r="E592" s="98" t="s">
        <v>851</v>
      </c>
      <c r="F592" s="30"/>
      <c r="G592" s="30"/>
      <c r="H592" s="30">
        <v>10</v>
      </c>
      <c r="I592" s="39">
        <v>18.5</v>
      </c>
      <c r="J592" s="64">
        <f t="shared" si="41"/>
        <v>185</v>
      </c>
      <c r="K592" s="30">
        <v>23</v>
      </c>
      <c r="L592" s="64">
        <f t="shared" si="42"/>
        <v>227.55</v>
      </c>
      <c r="M592" s="64">
        <f t="shared" si="43"/>
        <v>43.33</v>
      </c>
      <c r="N592" s="70" t="s">
        <v>29</v>
      </c>
      <c r="O592" s="30"/>
      <c r="P592" s="30"/>
      <c r="Q592" s="30"/>
      <c r="R592" s="60">
        <v>10</v>
      </c>
      <c r="S592" s="60"/>
      <c r="T592" s="60"/>
    </row>
    <row r="593" spans="1:20" ht="45" x14ac:dyDescent="0.25">
      <c r="A593" s="30">
        <v>124</v>
      </c>
      <c r="B593" s="30" t="s">
        <v>658</v>
      </c>
      <c r="C593" s="59" t="s">
        <v>852</v>
      </c>
      <c r="D593" s="30" t="s">
        <v>113</v>
      </c>
      <c r="E593" s="30"/>
      <c r="F593" s="30"/>
      <c r="G593" s="30"/>
      <c r="H593" s="30">
        <f t="shared" ref="H593:H647" si="44">O593+P593++Q593</f>
        <v>0</v>
      </c>
      <c r="I593" s="39">
        <v>25</v>
      </c>
      <c r="J593" s="64">
        <f t="shared" si="41"/>
        <v>0</v>
      </c>
      <c r="K593" s="30">
        <v>23</v>
      </c>
      <c r="L593" s="64">
        <f t="shared" si="42"/>
        <v>0</v>
      </c>
      <c r="M593" s="64">
        <f t="shared" si="43"/>
        <v>0</v>
      </c>
      <c r="N593" s="7" t="s">
        <v>853</v>
      </c>
      <c r="O593" s="30"/>
      <c r="P593" s="30"/>
      <c r="Q593" s="36"/>
      <c r="R593" s="60"/>
      <c r="S593" s="60">
        <v>0</v>
      </c>
      <c r="T593" s="60">
        <v>10</v>
      </c>
    </row>
    <row r="594" spans="1:20" ht="45" x14ac:dyDescent="0.25">
      <c r="A594" s="30">
        <v>125</v>
      </c>
      <c r="B594" s="30" t="s">
        <v>658</v>
      </c>
      <c r="C594" s="59" t="s">
        <v>854</v>
      </c>
      <c r="D594" s="30" t="s">
        <v>113</v>
      </c>
      <c r="E594" s="30"/>
      <c r="F594" s="30"/>
      <c r="G594" s="30"/>
      <c r="H594" s="30">
        <f t="shared" si="44"/>
        <v>0</v>
      </c>
      <c r="I594" s="39">
        <v>25</v>
      </c>
      <c r="J594" s="64">
        <f t="shared" si="41"/>
        <v>0</v>
      </c>
      <c r="K594" s="30"/>
      <c r="L594" s="64">
        <f t="shared" si="42"/>
        <v>0</v>
      </c>
      <c r="M594" s="64">
        <f t="shared" si="43"/>
        <v>0</v>
      </c>
      <c r="N594" s="7" t="s">
        <v>853</v>
      </c>
      <c r="O594" s="30"/>
      <c r="P594" s="30"/>
      <c r="Q594" s="36"/>
      <c r="R594" s="60"/>
      <c r="S594" s="60">
        <v>0</v>
      </c>
      <c r="T594" s="60">
        <v>15</v>
      </c>
    </row>
    <row r="595" spans="1:20" ht="45" x14ac:dyDescent="0.25">
      <c r="A595" s="30">
        <v>126</v>
      </c>
      <c r="B595" s="30" t="s">
        <v>658</v>
      </c>
      <c r="C595" s="59" t="s">
        <v>855</v>
      </c>
      <c r="D595" s="30" t="s">
        <v>28</v>
      </c>
      <c r="E595" s="30"/>
      <c r="F595" s="30"/>
      <c r="G595" s="30"/>
      <c r="H595" s="30">
        <f t="shared" si="44"/>
        <v>0</v>
      </c>
      <c r="I595" s="39">
        <v>200</v>
      </c>
      <c r="J595" s="64">
        <f t="shared" si="41"/>
        <v>0</v>
      </c>
      <c r="K595" s="30"/>
      <c r="L595" s="64">
        <f t="shared" si="42"/>
        <v>0</v>
      </c>
      <c r="M595" s="64">
        <f t="shared" si="43"/>
        <v>0</v>
      </c>
      <c r="N595" s="7" t="s">
        <v>853</v>
      </c>
      <c r="O595" s="30"/>
      <c r="P595" s="30"/>
      <c r="Q595" s="36"/>
      <c r="R595" s="60"/>
      <c r="S595" s="60">
        <v>0</v>
      </c>
      <c r="T595" s="60">
        <v>300</v>
      </c>
    </row>
    <row r="596" spans="1:20" ht="30" x14ac:dyDescent="0.25">
      <c r="A596" s="30">
        <v>127</v>
      </c>
      <c r="B596" s="36" t="s">
        <v>523</v>
      </c>
      <c r="C596" s="61" t="s">
        <v>856</v>
      </c>
      <c r="D596" s="36" t="s">
        <v>113</v>
      </c>
      <c r="E596" s="40" t="s">
        <v>857</v>
      </c>
      <c r="F596" s="78" t="s">
        <v>24</v>
      </c>
      <c r="G596" s="78" t="s">
        <v>24</v>
      </c>
      <c r="H596" s="30">
        <f t="shared" si="44"/>
        <v>0</v>
      </c>
      <c r="I596" s="63">
        <v>17.07</v>
      </c>
      <c r="J596" s="99">
        <f t="shared" ref="J596:J647" si="45">H596*I596</f>
        <v>0</v>
      </c>
      <c r="K596" s="65">
        <v>23</v>
      </c>
      <c r="L596" s="99">
        <f t="shared" ref="L596:L647" si="46">J596*1.23</f>
        <v>0</v>
      </c>
      <c r="M596" s="99">
        <f t="shared" ref="M596:M647" si="47">J596/4.2693</f>
        <v>0</v>
      </c>
      <c r="N596" s="34" t="s">
        <v>195</v>
      </c>
      <c r="O596" s="30"/>
      <c r="P596" s="30"/>
      <c r="Q596" s="36"/>
      <c r="R596" s="60"/>
      <c r="S596" s="77">
        <v>4</v>
      </c>
      <c r="T596" s="60"/>
    </row>
    <row r="597" spans="1:20" ht="30" x14ac:dyDescent="0.25">
      <c r="A597" s="30">
        <v>128</v>
      </c>
      <c r="B597" s="36" t="s">
        <v>523</v>
      </c>
      <c r="C597" s="61" t="s">
        <v>858</v>
      </c>
      <c r="D597" s="36" t="s">
        <v>113</v>
      </c>
      <c r="E597" s="36" t="s">
        <v>859</v>
      </c>
      <c r="F597" s="80" t="s">
        <v>24</v>
      </c>
      <c r="G597" s="80" t="s">
        <v>24</v>
      </c>
      <c r="H597" s="30">
        <f t="shared" si="44"/>
        <v>0</v>
      </c>
      <c r="I597" s="63">
        <v>17.07</v>
      </c>
      <c r="J597" s="99">
        <f t="shared" si="45"/>
        <v>0</v>
      </c>
      <c r="K597" s="65">
        <v>23</v>
      </c>
      <c r="L597" s="99">
        <f t="shared" si="46"/>
        <v>0</v>
      </c>
      <c r="M597" s="99">
        <f t="shared" si="47"/>
        <v>0</v>
      </c>
      <c r="N597" s="34" t="s">
        <v>195</v>
      </c>
      <c r="O597" s="30"/>
      <c r="P597" s="30"/>
      <c r="Q597" s="36"/>
      <c r="R597" s="60"/>
      <c r="S597" s="77">
        <v>4</v>
      </c>
      <c r="T597" s="60"/>
    </row>
    <row r="598" spans="1:20" ht="30" x14ac:dyDescent="0.25">
      <c r="A598" s="30">
        <v>129</v>
      </c>
      <c r="B598" s="36" t="s">
        <v>523</v>
      </c>
      <c r="C598" s="61" t="s">
        <v>860</v>
      </c>
      <c r="D598" s="36" t="s">
        <v>113</v>
      </c>
      <c r="E598" s="36" t="s">
        <v>861</v>
      </c>
      <c r="F598" s="80" t="s">
        <v>24</v>
      </c>
      <c r="G598" s="80" t="s">
        <v>24</v>
      </c>
      <c r="H598" s="30">
        <f t="shared" si="44"/>
        <v>0</v>
      </c>
      <c r="I598" s="63">
        <v>17.07</v>
      </c>
      <c r="J598" s="99">
        <f t="shared" si="45"/>
        <v>0</v>
      </c>
      <c r="K598" s="65">
        <v>23</v>
      </c>
      <c r="L598" s="99">
        <f t="shared" si="46"/>
        <v>0</v>
      </c>
      <c r="M598" s="99">
        <f t="shared" si="47"/>
        <v>0</v>
      </c>
      <c r="N598" s="34" t="s">
        <v>195</v>
      </c>
      <c r="O598" s="30"/>
      <c r="P598" s="30"/>
      <c r="Q598" s="36"/>
      <c r="R598" s="60"/>
      <c r="S598" s="77">
        <v>2</v>
      </c>
      <c r="T598" s="60"/>
    </row>
    <row r="599" spans="1:20" ht="30" x14ac:dyDescent="0.25">
      <c r="A599" s="30">
        <v>130</v>
      </c>
      <c r="B599" s="36" t="s">
        <v>523</v>
      </c>
      <c r="C599" s="61" t="s">
        <v>862</v>
      </c>
      <c r="D599" s="36" t="s">
        <v>113</v>
      </c>
      <c r="E599" s="36" t="s">
        <v>863</v>
      </c>
      <c r="F599" s="80" t="s">
        <v>24</v>
      </c>
      <c r="G599" s="80" t="s">
        <v>24</v>
      </c>
      <c r="H599" s="30">
        <f t="shared" si="44"/>
        <v>0</v>
      </c>
      <c r="I599" s="63">
        <v>17.07</v>
      </c>
      <c r="J599" s="99">
        <f t="shared" si="45"/>
        <v>0</v>
      </c>
      <c r="K599" s="65">
        <v>23</v>
      </c>
      <c r="L599" s="99">
        <f t="shared" si="46"/>
        <v>0</v>
      </c>
      <c r="M599" s="99">
        <f t="shared" si="47"/>
        <v>0</v>
      </c>
      <c r="N599" s="34" t="s">
        <v>195</v>
      </c>
      <c r="O599" s="30"/>
      <c r="P599" s="30"/>
      <c r="Q599" s="36"/>
      <c r="R599" s="60"/>
      <c r="S599" s="77">
        <v>2</v>
      </c>
      <c r="T599" s="60"/>
    </row>
    <row r="600" spans="1:20" ht="30" x14ac:dyDescent="0.25">
      <c r="A600" s="30">
        <v>131</v>
      </c>
      <c r="B600" s="36" t="s">
        <v>523</v>
      </c>
      <c r="C600" s="61" t="s">
        <v>864</v>
      </c>
      <c r="D600" s="36" t="s">
        <v>113</v>
      </c>
      <c r="E600" s="36" t="s">
        <v>865</v>
      </c>
      <c r="F600" s="80" t="s">
        <v>24</v>
      </c>
      <c r="G600" s="80" t="s">
        <v>24</v>
      </c>
      <c r="H600" s="30">
        <f t="shared" si="44"/>
        <v>0</v>
      </c>
      <c r="I600" s="63">
        <v>17.07</v>
      </c>
      <c r="J600" s="99">
        <f t="shared" si="45"/>
        <v>0</v>
      </c>
      <c r="K600" s="65">
        <v>23</v>
      </c>
      <c r="L600" s="99">
        <f t="shared" si="46"/>
        <v>0</v>
      </c>
      <c r="M600" s="99">
        <f t="shared" si="47"/>
        <v>0</v>
      </c>
      <c r="N600" s="34" t="s">
        <v>195</v>
      </c>
      <c r="O600" s="30"/>
      <c r="P600" s="30"/>
      <c r="Q600" s="36"/>
      <c r="R600" s="60"/>
      <c r="S600" s="77">
        <v>5</v>
      </c>
      <c r="T600" s="60"/>
    </row>
    <row r="601" spans="1:20" ht="30" x14ac:dyDescent="0.25">
      <c r="A601" s="30">
        <v>132</v>
      </c>
      <c r="B601" s="36" t="s">
        <v>46</v>
      </c>
      <c r="C601" s="61" t="s">
        <v>866</v>
      </c>
      <c r="D601" s="36" t="s">
        <v>28</v>
      </c>
      <c r="E601" s="36" t="s">
        <v>867</v>
      </c>
      <c r="F601" s="80" t="s">
        <v>24</v>
      </c>
      <c r="G601" s="80" t="s">
        <v>24</v>
      </c>
      <c r="H601" s="30">
        <f t="shared" si="44"/>
        <v>0</v>
      </c>
      <c r="I601" s="63">
        <v>3.9</v>
      </c>
      <c r="J601" s="99">
        <f t="shared" si="45"/>
        <v>0</v>
      </c>
      <c r="K601" s="65">
        <v>23</v>
      </c>
      <c r="L601" s="99">
        <f t="shared" si="46"/>
        <v>0</v>
      </c>
      <c r="M601" s="99">
        <f t="shared" si="47"/>
        <v>0</v>
      </c>
      <c r="N601" s="34" t="s">
        <v>195</v>
      </c>
      <c r="O601" s="30"/>
      <c r="P601" s="30"/>
      <c r="Q601" s="36"/>
      <c r="R601" s="60"/>
      <c r="S601" s="77">
        <v>200</v>
      </c>
      <c r="T601" s="60"/>
    </row>
    <row r="602" spans="1:20" ht="75" x14ac:dyDescent="0.25">
      <c r="A602" s="30">
        <v>133</v>
      </c>
      <c r="B602" s="36" t="s">
        <v>46</v>
      </c>
      <c r="C602" s="61" t="s">
        <v>868</v>
      </c>
      <c r="D602" s="36" t="s">
        <v>113</v>
      </c>
      <c r="E602" s="36" t="s">
        <v>869</v>
      </c>
      <c r="F602" s="80" t="s">
        <v>24</v>
      </c>
      <c r="G602" s="80" t="s">
        <v>24</v>
      </c>
      <c r="H602" s="30">
        <f t="shared" si="44"/>
        <v>0</v>
      </c>
      <c r="I602" s="63">
        <v>24</v>
      </c>
      <c r="J602" s="99">
        <f t="shared" si="45"/>
        <v>0</v>
      </c>
      <c r="K602" s="65">
        <v>23</v>
      </c>
      <c r="L602" s="99">
        <f t="shared" si="46"/>
        <v>0</v>
      </c>
      <c r="M602" s="99">
        <f t="shared" si="47"/>
        <v>0</v>
      </c>
      <c r="N602" s="34" t="s">
        <v>195</v>
      </c>
      <c r="O602" s="30"/>
      <c r="P602" s="30"/>
      <c r="Q602" s="36"/>
      <c r="R602" s="60"/>
      <c r="S602" s="77">
        <v>2</v>
      </c>
      <c r="T602" s="60"/>
    </row>
    <row r="603" spans="1:20" ht="30" x14ac:dyDescent="0.25">
      <c r="A603" s="30">
        <v>134</v>
      </c>
      <c r="B603" s="36" t="s">
        <v>46</v>
      </c>
      <c r="C603" s="61" t="s">
        <v>870</v>
      </c>
      <c r="D603" s="36" t="s">
        <v>28</v>
      </c>
      <c r="E603" s="40" t="s">
        <v>871</v>
      </c>
      <c r="F603" s="78" t="s">
        <v>24</v>
      </c>
      <c r="G603" s="78" t="s">
        <v>24</v>
      </c>
      <c r="H603" s="30">
        <f t="shared" si="44"/>
        <v>0</v>
      </c>
      <c r="I603" s="63">
        <v>0.73</v>
      </c>
      <c r="J603" s="99">
        <f t="shared" si="45"/>
        <v>0</v>
      </c>
      <c r="K603" s="65">
        <v>23</v>
      </c>
      <c r="L603" s="99">
        <f t="shared" si="46"/>
        <v>0</v>
      </c>
      <c r="M603" s="99">
        <f t="shared" si="47"/>
        <v>0</v>
      </c>
      <c r="N603" s="34" t="s">
        <v>195</v>
      </c>
      <c r="O603" s="30"/>
      <c r="P603" s="30"/>
      <c r="Q603" s="36"/>
      <c r="R603" s="60"/>
      <c r="S603" s="77">
        <v>4</v>
      </c>
      <c r="T603" s="60"/>
    </row>
    <row r="604" spans="1:20" ht="30" x14ac:dyDescent="0.25">
      <c r="A604" s="30">
        <v>135</v>
      </c>
      <c r="B604" s="36" t="s">
        <v>46</v>
      </c>
      <c r="C604" s="61" t="s">
        <v>872</v>
      </c>
      <c r="D604" s="36" t="s">
        <v>113</v>
      </c>
      <c r="E604" s="36" t="s">
        <v>873</v>
      </c>
      <c r="F604" s="80" t="s">
        <v>24</v>
      </c>
      <c r="G604" s="80" t="s">
        <v>24</v>
      </c>
      <c r="H604" s="30">
        <f t="shared" si="44"/>
        <v>0</v>
      </c>
      <c r="I604" s="63">
        <v>11.38</v>
      </c>
      <c r="J604" s="99">
        <f t="shared" si="45"/>
        <v>0</v>
      </c>
      <c r="K604" s="65">
        <v>23</v>
      </c>
      <c r="L604" s="99">
        <f t="shared" si="46"/>
        <v>0</v>
      </c>
      <c r="M604" s="99">
        <f t="shared" si="47"/>
        <v>0</v>
      </c>
      <c r="N604" s="34" t="s">
        <v>195</v>
      </c>
      <c r="O604" s="30"/>
      <c r="P604" s="30"/>
      <c r="Q604" s="36"/>
      <c r="R604" s="60"/>
      <c r="S604" s="77">
        <v>3</v>
      </c>
      <c r="T604" s="60"/>
    </row>
    <row r="605" spans="1:20" ht="45" x14ac:dyDescent="0.25">
      <c r="A605" s="30">
        <v>136</v>
      </c>
      <c r="B605" s="36" t="s">
        <v>46</v>
      </c>
      <c r="C605" s="61" t="s">
        <v>874</v>
      </c>
      <c r="D605" s="36" t="s">
        <v>113</v>
      </c>
      <c r="E605" s="40" t="s">
        <v>875</v>
      </c>
      <c r="F605" s="78" t="s">
        <v>24</v>
      </c>
      <c r="G605" s="78" t="s">
        <v>24</v>
      </c>
      <c r="H605" s="30">
        <f t="shared" si="44"/>
        <v>0</v>
      </c>
      <c r="I605" s="63">
        <v>10.039999999999999</v>
      </c>
      <c r="J605" s="99">
        <f t="shared" si="45"/>
        <v>0</v>
      </c>
      <c r="K605" s="65">
        <v>23</v>
      </c>
      <c r="L605" s="99">
        <f t="shared" si="46"/>
        <v>0</v>
      </c>
      <c r="M605" s="99">
        <f t="shared" si="47"/>
        <v>0</v>
      </c>
      <c r="N605" s="34" t="s">
        <v>195</v>
      </c>
      <c r="O605" s="30"/>
      <c r="P605" s="30"/>
      <c r="Q605" s="36"/>
      <c r="R605" s="60"/>
      <c r="S605" s="77">
        <v>2</v>
      </c>
      <c r="T605" s="60"/>
    </row>
    <row r="606" spans="1:20" ht="45" x14ac:dyDescent="0.25">
      <c r="A606" s="30">
        <v>137</v>
      </c>
      <c r="B606" s="36" t="s">
        <v>46</v>
      </c>
      <c r="C606" s="61" t="s">
        <v>876</v>
      </c>
      <c r="D606" s="36" t="s">
        <v>113</v>
      </c>
      <c r="E606" s="40" t="s">
        <v>574</v>
      </c>
      <c r="F606" s="78" t="s">
        <v>24</v>
      </c>
      <c r="G606" s="78" t="s">
        <v>24</v>
      </c>
      <c r="H606" s="30">
        <f t="shared" si="44"/>
        <v>0</v>
      </c>
      <c r="I606" s="63">
        <v>17.07</v>
      </c>
      <c r="J606" s="99">
        <f t="shared" si="45"/>
        <v>0</v>
      </c>
      <c r="K606" s="65">
        <v>23</v>
      </c>
      <c r="L606" s="99">
        <f t="shared" si="46"/>
        <v>0</v>
      </c>
      <c r="M606" s="99">
        <f t="shared" si="47"/>
        <v>0</v>
      </c>
      <c r="N606" s="34" t="s">
        <v>195</v>
      </c>
      <c r="O606" s="30"/>
      <c r="P606" s="30"/>
      <c r="Q606" s="36"/>
      <c r="R606" s="60"/>
      <c r="S606" s="77">
        <v>6</v>
      </c>
      <c r="T606" s="60"/>
    </row>
    <row r="607" spans="1:20" ht="45" x14ac:dyDescent="0.25">
      <c r="A607" s="30">
        <v>138</v>
      </c>
      <c r="B607" s="36" t="s">
        <v>46</v>
      </c>
      <c r="C607" s="61" t="s">
        <v>877</v>
      </c>
      <c r="D607" s="36" t="s">
        <v>113</v>
      </c>
      <c r="E607" s="40" t="s">
        <v>878</v>
      </c>
      <c r="F607" s="78" t="s">
        <v>24</v>
      </c>
      <c r="G607" s="78" t="s">
        <v>24</v>
      </c>
      <c r="H607" s="30">
        <f t="shared" si="44"/>
        <v>0</v>
      </c>
      <c r="I607" s="63">
        <v>17.07</v>
      </c>
      <c r="J607" s="99">
        <f t="shared" si="45"/>
        <v>0</v>
      </c>
      <c r="K607" s="65">
        <v>23</v>
      </c>
      <c r="L607" s="99">
        <f t="shared" si="46"/>
        <v>0</v>
      </c>
      <c r="M607" s="99">
        <f t="shared" si="47"/>
        <v>0</v>
      </c>
      <c r="N607" s="34" t="s">
        <v>195</v>
      </c>
      <c r="O607" s="30"/>
      <c r="P607" s="30"/>
      <c r="Q607" s="36"/>
      <c r="R607" s="60"/>
      <c r="S607" s="77">
        <v>6</v>
      </c>
      <c r="T607" s="60"/>
    </row>
    <row r="608" spans="1:20" ht="60" x14ac:dyDescent="0.25">
      <c r="A608" s="30">
        <v>139</v>
      </c>
      <c r="B608" s="36" t="s">
        <v>46</v>
      </c>
      <c r="C608" s="61" t="s">
        <v>879</v>
      </c>
      <c r="D608" s="36" t="s">
        <v>113</v>
      </c>
      <c r="E608" s="36" t="s">
        <v>880</v>
      </c>
      <c r="F608" s="80" t="s">
        <v>24</v>
      </c>
      <c r="G608" s="80" t="s">
        <v>24</v>
      </c>
      <c r="H608" s="30">
        <f t="shared" si="44"/>
        <v>0</v>
      </c>
      <c r="I608" s="63">
        <v>15</v>
      </c>
      <c r="J608" s="99">
        <f t="shared" si="45"/>
        <v>0</v>
      </c>
      <c r="K608" s="65">
        <v>23</v>
      </c>
      <c r="L608" s="99">
        <f t="shared" si="46"/>
        <v>0</v>
      </c>
      <c r="M608" s="99">
        <f t="shared" si="47"/>
        <v>0</v>
      </c>
      <c r="N608" s="34" t="s">
        <v>195</v>
      </c>
      <c r="O608" s="30"/>
      <c r="P608" s="30"/>
      <c r="Q608" s="36"/>
      <c r="R608" s="60"/>
      <c r="S608" s="77">
        <v>2</v>
      </c>
      <c r="T608" s="60"/>
    </row>
    <row r="609" spans="1:20" ht="60" x14ac:dyDescent="0.25">
      <c r="A609" s="30">
        <v>140</v>
      </c>
      <c r="B609" s="36" t="s">
        <v>46</v>
      </c>
      <c r="C609" s="61" t="s">
        <v>881</v>
      </c>
      <c r="D609" s="36" t="s">
        <v>113</v>
      </c>
      <c r="E609" s="36" t="s">
        <v>882</v>
      </c>
      <c r="F609" s="80" t="s">
        <v>24</v>
      </c>
      <c r="G609" s="80" t="s">
        <v>24</v>
      </c>
      <c r="H609" s="30">
        <f t="shared" si="44"/>
        <v>0</v>
      </c>
      <c r="I609" s="63">
        <v>18</v>
      </c>
      <c r="J609" s="99">
        <f t="shared" si="45"/>
        <v>0</v>
      </c>
      <c r="K609" s="65">
        <v>23</v>
      </c>
      <c r="L609" s="99">
        <f t="shared" si="46"/>
        <v>0</v>
      </c>
      <c r="M609" s="99">
        <f t="shared" si="47"/>
        <v>0</v>
      </c>
      <c r="N609" s="34" t="s">
        <v>195</v>
      </c>
      <c r="O609" s="30"/>
      <c r="P609" s="30"/>
      <c r="Q609" s="36"/>
      <c r="R609" s="60"/>
      <c r="S609" s="77">
        <v>1</v>
      </c>
      <c r="T609" s="60"/>
    </row>
    <row r="610" spans="1:20" ht="30" x14ac:dyDescent="0.25">
      <c r="A610" s="30">
        <v>141</v>
      </c>
      <c r="B610" s="36" t="s">
        <v>46</v>
      </c>
      <c r="C610" s="61" t="s">
        <v>883</v>
      </c>
      <c r="D610" s="36" t="s">
        <v>28</v>
      </c>
      <c r="E610" s="40" t="s">
        <v>884</v>
      </c>
      <c r="F610" s="78" t="s">
        <v>24</v>
      </c>
      <c r="G610" s="78" t="s">
        <v>24</v>
      </c>
      <c r="H610" s="30">
        <f t="shared" si="44"/>
        <v>0</v>
      </c>
      <c r="I610" s="63">
        <v>1.46</v>
      </c>
      <c r="J610" s="99">
        <f t="shared" si="45"/>
        <v>0</v>
      </c>
      <c r="K610" s="65">
        <v>23</v>
      </c>
      <c r="L610" s="99">
        <f t="shared" si="46"/>
        <v>0</v>
      </c>
      <c r="M610" s="99">
        <f t="shared" si="47"/>
        <v>0</v>
      </c>
      <c r="N610" s="34" t="s">
        <v>195</v>
      </c>
      <c r="O610" s="30"/>
      <c r="P610" s="30"/>
      <c r="Q610" s="36"/>
      <c r="R610" s="60"/>
      <c r="S610" s="77">
        <v>200</v>
      </c>
      <c r="T610" s="60"/>
    </row>
    <row r="611" spans="1:20" ht="30" x14ac:dyDescent="0.25">
      <c r="A611" s="30">
        <v>142</v>
      </c>
      <c r="B611" s="36" t="s">
        <v>523</v>
      </c>
      <c r="C611" s="61" t="s">
        <v>885</v>
      </c>
      <c r="D611" s="36" t="s">
        <v>28</v>
      </c>
      <c r="E611" s="36" t="s">
        <v>886</v>
      </c>
      <c r="F611" s="80" t="s">
        <v>24</v>
      </c>
      <c r="G611" s="80" t="s">
        <v>24</v>
      </c>
      <c r="H611" s="30">
        <f t="shared" si="44"/>
        <v>0</v>
      </c>
      <c r="I611" s="63">
        <v>0.35</v>
      </c>
      <c r="J611" s="99">
        <f t="shared" si="45"/>
        <v>0</v>
      </c>
      <c r="K611" s="65">
        <v>23</v>
      </c>
      <c r="L611" s="99">
        <f t="shared" si="46"/>
        <v>0</v>
      </c>
      <c r="M611" s="99">
        <f t="shared" si="47"/>
        <v>0</v>
      </c>
      <c r="N611" s="34" t="s">
        <v>195</v>
      </c>
      <c r="O611" s="30"/>
      <c r="P611" s="30"/>
      <c r="Q611" s="36"/>
      <c r="R611" s="60"/>
      <c r="S611" s="77">
        <v>500</v>
      </c>
      <c r="T611" s="60"/>
    </row>
    <row r="612" spans="1:20" ht="30" x14ac:dyDescent="0.25">
      <c r="A612" s="30">
        <v>143</v>
      </c>
      <c r="B612" s="36" t="s">
        <v>523</v>
      </c>
      <c r="C612" s="61" t="s">
        <v>887</v>
      </c>
      <c r="D612" s="36" t="s">
        <v>28</v>
      </c>
      <c r="E612" s="36" t="s">
        <v>888</v>
      </c>
      <c r="F612" s="80" t="s">
        <v>24</v>
      </c>
      <c r="G612" s="80" t="s">
        <v>24</v>
      </c>
      <c r="H612" s="30">
        <f t="shared" si="44"/>
        <v>0</v>
      </c>
      <c r="I612" s="63">
        <v>0.21</v>
      </c>
      <c r="J612" s="99">
        <f t="shared" si="45"/>
        <v>0</v>
      </c>
      <c r="K612" s="65">
        <v>23</v>
      </c>
      <c r="L612" s="99">
        <f t="shared" si="46"/>
        <v>0</v>
      </c>
      <c r="M612" s="99">
        <f t="shared" si="47"/>
        <v>0</v>
      </c>
      <c r="N612" s="34" t="s">
        <v>195</v>
      </c>
      <c r="O612" s="30"/>
      <c r="P612" s="30"/>
      <c r="Q612" s="36"/>
      <c r="R612" s="60"/>
      <c r="S612" s="77">
        <v>500</v>
      </c>
      <c r="T612" s="60"/>
    </row>
    <row r="613" spans="1:20" ht="45" x14ac:dyDescent="0.25">
      <c r="A613" s="30">
        <v>144</v>
      </c>
      <c r="B613" s="36" t="s">
        <v>523</v>
      </c>
      <c r="C613" s="61" t="s">
        <v>889</v>
      </c>
      <c r="D613" s="36" t="s">
        <v>28</v>
      </c>
      <c r="E613" s="36" t="s">
        <v>890</v>
      </c>
      <c r="F613" s="80" t="s">
        <v>24</v>
      </c>
      <c r="G613" s="80" t="s">
        <v>24</v>
      </c>
      <c r="H613" s="30">
        <f t="shared" si="44"/>
        <v>0</v>
      </c>
      <c r="I613" s="63">
        <v>0.13</v>
      </c>
      <c r="J613" s="99">
        <f t="shared" si="45"/>
        <v>0</v>
      </c>
      <c r="K613" s="65">
        <v>23</v>
      </c>
      <c r="L613" s="99">
        <f t="shared" si="46"/>
        <v>0</v>
      </c>
      <c r="M613" s="99">
        <f t="shared" si="47"/>
        <v>0</v>
      </c>
      <c r="N613" s="34" t="s">
        <v>195</v>
      </c>
      <c r="O613" s="30"/>
      <c r="P613" s="30"/>
      <c r="Q613" s="36"/>
      <c r="R613" s="60"/>
      <c r="S613" s="77">
        <v>500</v>
      </c>
      <c r="T613" s="60"/>
    </row>
    <row r="614" spans="1:20" ht="30" x14ac:dyDescent="0.25">
      <c r="A614" s="30">
        <v>145</v>
      </c>
      <c r="B614" s="36" t="s">
        <v>523</v>
      </c>
      <c r="C614" s="61" t="s">
        <v>891</v>
      </c>
      <c r="D614" s="36" t="s">
        <v>113</v>
      </c>
      <c r="E614" s="40" t="s">
        <v>892</v>
      </c>
      <c r="F614" s="78" t="s">
        <v>24</v>
      </c>
      <c r="G614" s="78" t="s">
        <v>24</v>
      </c>
      <c r="H614" s="30">
        <f t="shared" si="44"/>
        <v>0</v>
      </c>
      <c r="I614" s="63">
        <v>12.2</v>
      </c>
      <c r="J614" s="99">
        <f t="shared" si="45"/>
        <v>0</v>
      </c>
      <c r="K614" s="65">
        <v>23</v>
      </c>
      <c r="L614" s="99">
        <f t="shared" si="46"/>
        <v>0</v>
      </c>
      <c r="M614" s="99">
        <f t="shared" si="47"/>
        <v>0</v>
      </c>
      <c r="N614" s="34" t="s">
        <v>195</v>
      </c>
      <c r="O614" s="30"/>
      <c r="P614" s="30"/>
      <c r="Q614" s="36"/>
      <c r="R614" s="60"/>
      <c r="S614" s="77">
        <v>5</v>
      </c>
      <c r="T614" s="60"/>
    </row>
    <row r="615" spans="1:20" ht="30" x14ac:dyDescent="0.25">
      <c r="A615" s="30">
        <v>146</v>
      </c>
      <c r="B615" s="36" t="s">
        <v>523</v>
      </c>
      <c r="C615" s="61" t="s">
        <v>893</v>
      </c>
      <c r="D615" s="36" t="s">
        <v>28</v>
      </c>
      <c r="E615" s="40" t="s">
        <v>894</v>
      </c>
      <c r="F615" s="78" t="s">
        <v>24</v>
      </c>
      <c r="G615" s="78" t="s">
        <v>24</v>
      </c>
      <c r="H615" s="30">
        <f t="shared" si="44"/>
        <v>0</v>
      </c>
      <c r="I615" s="63">
        <v>0.24</v>
      </c>
      <c r="J615" s="99">
        <f t="shared" si="45"/>
        <v>0</v>
      </c>
      <c r="K615" s="65">
        <v>23</v>
      </c>
      <c r="L615" s="99">
        <f t="shared" si="46"/>
        <v>0</v>
      </c>
      <c r="M615" s="99">
        <f t="shared" si="47"/>
        <v>0</v>
      </c>
      <c r="N615" s="34" t="s">
        <v>195</v>
      </c>
      <c r="O615" s="30"/>
      <c r="P615" s="30"/>
      <c r="Q615" s="36"/>
      <c r="R615" s="60"/>
      <c r="S615" s="77">
        <v>2</v>
      </c>
      <c r="T615" s="60"/>
    </row>
    <row r="616" spans="1:20" ht="30" x14ac:dyDescent="0.25">
      <c r="A616" s="30">
        <v>147</v>
      </c>
      <c r="B616" s="36" t="s">
        <v>523</v>
      </c>
      <c r="C616" s="61" t="s">
        <v>895</v>
      </c>
      <c r="D616" s="36" t="s">
        <v>113</v>
      </c>
      <c r="E616" s="36" t="s">
        <v>896</v>
      </c>
      <c r="F616" s="80" t="s">
        <v>24</v>
      </c>
      <c r="G616" s="80" t="s">
        <v>24</v>
      </c>
      <c r="H616" s="30">
        <f t="shared" si="44"/>
        <v>0</v>
      </c>
      <c r="I616" s="63">
        <v>9.76</v>
      </c>
      <c r="J616" s="99">
        <f t="shared" si="45"/>
        <v>0</v>
      </c>
      <c r="K616" s="65">
        <v>23</v>
      </c>
      <c r="L616" s="99">
        <f t="shared" si="46"/>
        <v>0</v>
      </c>
      <c r="M616" s="99">
        <f t="shared" si="47"/>
        <v>0</v>
      </c>
      <c r="N616" s="34" t="s">
        <v>195</v>
      </c>
      <c r="O616" s="30"/>
      <c r="P616" s="30"/>
      <c r="Q616" s="36"/>
      <c r="R616" s="60"/>
      <c r="S616" s="77">
        <v>2</v>
      </c>
      <c r="T616" s="60"/>
    </row>
    <row r="617" spans="1:20" ht="30" x14ac:dyDescent="0.25">
      <c r="A617" s="30">
        <v>148</v>
      </c>
      <c r="B617" s="36" t="s">
        <v>523</v>
      </c>
      <c r="C617" s="61" t="s">
        <v>897</v>
      </c>
      <c r="D617" s="36" t="s">
        <v>113</v>
      </c>
      <c r="E617" s="40" t="s">
        <v>898</v>
      </c>
      <c r="F617" s="78" t="s">
        <v>24</v>
      </c>
      <c r="G617" s="78" t="s">
        <v>24</v>
      </c>
      <c r="H617" s="30">
        <f t="shared" si="44"/>
        <v>0</v>
      </c>
      <c r="I617" s="63">
        <v>0.11</v>
      </c>
      <c r="J617" s="99">
        <f t="shared" si="45"/>
        <v>0</v>
      </c>
      <c r="K617" s="65">
        <v>23</v>
      </c>
      <c r="L617" s="99">
        <f t="shared" si="46"/>
        <v>0</v>
      </c>
      <c r="M617" s="99">
        <f t="shared" si="47"/>
        <v>0</v>
      </c>
      <c r="N617" s="34" t="s">
        <v>195</v>
      </c>
      <c r="O617" s="30"/>
      <c r="P617" s="30"/>
      <c r="Q617" s="36"/>
      <c r="R617" s="60"/>
      <c r="S617" s="100">
        <v>2</v>
      </c>
      <c r="T617" s="60"/>
    </row>
    <row r="618" spans="1:20" ht="30" x14ac:dyDescent="0.25">
      <c r="A618" s="30">
        <v>149</v>
      </c>
      <c r="B618" s="36" t="s">
        <v>523</v>
      </c>
      <c r="C618" s="61" t="s">
        <v>899</v>
      </c>
      <c r="D618" s="36" t="s">
        <v>113</v>
      </c>
      <c r="E618" s="36" t="s">
        <v>900</v>
      </c>
      <c r="F618" s="80" t="s">
        <v>24</v>
      </c>
      <c r="G618" s="80" t="s">
        <v>24</v>
      </c>
      <c r="H618" s="30">
        <f t="shared" si="44"/>
        <v>0</v>
      </c>
      <c r="I618" s="63">
        <v>9.76</v>
      </c>
      <c r="J618" s="99">
        <f t="shared" si="45"/>
        <v>0</v>
      </c>
      <c r="K618" s="65">
        <v>23</v>
      </c>
      <c r="L618" s="99">
        <f t="shared" si="46"/>
        <v>0</v>
      </c>
      <c r="M618" s="99">
        <f t="shared" si="47"/>
        <v>0</v>
      </c>
      <c r="N618" s="34" t="s">
        <v>195</v>
      </c>
      <c r="O618" s="30"/>
      <c r="P618" s="30"/>
      <c r="Q618" s="36"/>
      <c r="R618" s="60"/>
      <c r="S618" s="77">
        <v>5</v>
      </c>
      <c r="T618" s="60"/>
    </row>
    <row r="619" spans="1:20" ht="30" x14ac:dyDescent="0.25">
      <c r="A619" s="30">
        <v>150</v>
      </c>
      <c r="B619" s="36" t="s">
        <v>523</v>
      </c>
      <c r="C619" s="61" t="s">
        <v>901</v>
      </c>
      <c r="D619" s="36" t="s">
        <v>113</v>
      </c>
      <c r="E619" s="36" t="s">
        <v>902</v>
      </c>
      <c r="F619" s="80" t="s">
        <v>24</v>
      </c>
      <c r="G619" s="80" t="s">
        <v>24</v>
      </c>
      <c r="H619" s="30">
        <f t="shared" si="44"/>
        <v>0</v>
      </c>
      <c r="I619" s="63">
        <v>9.76</v>
      </c>
      <c r="J619" s="99">
        <f t="shared" si="45"/>
        <v>0</v>
      </c>
      <c r="K619" s="65">
        <v>23</v>
      </c>
      <c r="L619" s="99">
        <f t="shared" si="46"/>
        <v>0</v>
      </c>
      <c r="M619" s="99">
        <f t="shared" si="47"/>
        <v>0</v>
      </c>
      <c r="N619" s="34" t="s">
        <v>195</v>
      </c>
      <c r="O619" s="30"/>
      <c r="P619" s="30"/>
      <c r="Q619" s="36"/>
      <c r="R619" s="60"/>
      <c r="S619" s="77">
        <v>5</v>
      </c>
      <c r="T619" s="60"/>
    </row>
    <row r="620" spans="1:20" ht="30" x14ac:dyDescent="0.25">
      <c r="A620" s="30">
        <v>151</v>
      </c>
      <c r="B620" s="36" t="s">
        <v>523</v>
      </c>
      <c r="C620" s="61" t="s">
        <v>903</v>
      </c>
      <c r="D620" s="36" t="s">
        <v>113</v>
      </c>
      <c r="E620" s="36" t="s">
        <v>904</v>
      </c>
      <c r="F620" s="80" t="s">
        <v>24</v>
      </c>
      <c r="G620" s="80" t="s">
        <v>24</v>
      </c>
      <c r="H620" s="30">
        <f t="shared" si="44"/>
        <v>0</v>
      </c>
      <c r="I620" s="63">
        <v>9.76</v>
      </c>
      <c r="J620" s="99">
        <f t="shared" si="45"/>
        <v>0</v>
      </c>
      <c r="K620" s="65">
        <v>23</v>
      </c>
      <c r="L620" s="99">
        <f t="shared" si="46"/>
        <v>0</v>
      </c>
      <c r="M620" s="99">
        <f t="shared" si="47"/>
        <v>0</v>
      </c>
      <c r="N620" s="34" t="s">
        <v>195</v>
      </c>
      <c r="O620" s="30"/>
      <c r="P620" s="30"/>
      <c r="Q620" s="36"/>
      <c r="R620" s="60"/>
      <c r="S620" s="77">
        <v>5</v>
      </c>
      <c r="T620" s="60"/>
    </row>
    <row r="621" spans="1:20" ht="30" x14ac:dyDescent="0.25">
      <c r="A621" s="30">
        <v>152</v>
      </c>
      <c r="B621" s="36" t="s">
        <v>523</v>
      </c>
      <c r="C621" s="61" t="s">
        <v>905</v>
      </c>
      <c r="D621" s="36" t="s">
        <v>113</v>
      </c>
      <c r="E621" s="36" t="s">
        <v>906</v>
      </c>
      <c r="F621" s="80" t="s">
        <v>24</v>
      </c>
      <c r="G621" s="80" t="s">
        <v>24</v>
      </c>
      <c r="H621" s="30">
        <f t="shared" si="44"/>
        <v>0</v>
      </c>
      <c r="I621" s="63">
        <v>9.76</v>
      </c>
      <c r="J621" s="99">
        <f t="shared" si="45"/>
        <v>0</v>
      </c>
      <c r="K621" s="65">
        <v>23</v>
      </c>
      <c r="L621" s="99">
        <f t="shared" si="46"/>
        <v>0</v>
      </c>
      <c r="M621" s="99">
        <f t="shared" si="47"/>
        <v>0</v>
      </c>
      <c r="N621" s="34" t="s">
        <v>195</v>
      </c>
      <c r="O621" s="30"/>
      <c r="P621" s="30"/>
      <c r="Q621" s="36"/>
      <c r="R621" s="60"/>
      <c r="S621" s="77">
        <v>5</v>
      </c>
      <c r="T621" s="60"/>
    </row>
    <row r="622" spans="1:20" ht="30" x14ac:dyDescent="0.25">
      <c r="A622" s="30">
        <v>153</v>
      </c>
      <c r="B622" s="36" t="s">
        <v>523</v>
      </c>
      <c r="C622" s="61" t="s">
        <v>907</v>
      </c>
      <c r="D622" s="36" t="s">
        <v>113</v>
      </c>
      <c r="E622" s="36" t="s">
        <v>908</v>
      </c>
      <c r="F622" s="80" t="s">
        <v>24</v>
      </c>
      <c r="G622" s="80" t="s">
        <v>24</v>
      </c>
      <c r="H622" s="30">
        <f t="shared" si="44"/>
        <v>0</v>
      </c>
      <c r="I622" s="63">
        <v>9.76</v>
      </c>
      <c r="J622" s="99">
        <f t="shared" si="45"/>
        <v>0</v>
      </c>
      <c r="K622" s="65">
        <v>23</v>
      </c>
      <c r="L622" s="99">
        <f t="shared" si="46"/>
        <v>0</v>
      </c>
      <c r="M622" s="99">
        <f t="shared" si="47"/>
        <v>0</v>
      </c>
      <c r="N622" s="34" t="s">
        <v>195</v>
      </c>
      <c r="O622" s="30"/>
      <c r="P622" s="30"/>
      <c r="Q622" s="36"/>
      <c r="R622" s="60"/>
      <c r="S622" s="77">
        <v>7</v>
      </c>
      <c r="T622" s="60"/>
    </row>
    <row r="623" spans="1:20" ht="30" x14ac:dyDescent="0.25">
      <c r="A623" s="30">
        <v>154</v>
      </c>
      <c r="B623" s="36" t="s">
        <v>523</v>
      </c>
      <c r="C623" s="61" t="s">
        <v>909</v>
      </c>
      <c r="D623" s="36" t="s">
        <v>113</v>
      </c>
      <c r="E623" s="36" t="s">
        <v>910</v>
      </c>
      <c r="F623" s="80" t="s">
        <v>24</v>
      </c>
      <c r="G623" s="80" t="s">
        <v>24</v>
      </c>
      <c r="H623" s="30">
        <f t="shared" si="44"/>
        <v>0</v>
      </c>
      <c r="I623" s="63">
        <v>10.57</v>
      </c>
      <c r="J623" s="99">
        <f t="shared" si="45"/>
        <v>0</v>
      </c>
      <c r="K623" s="65">
        <v>23</v>
      </c>
      <c r="L623" s="99">
        <f t="shared" si="46"/>
        <v>0</v>
      </c>
      <c r="M623" s="99">
        <f t="shared" si="47"/>
        <v>0</v>
      </c>
      <c r="N623" s="34" t="s">
        <v>195</v>
      </c>
      <c r="O623" s="30"/>
      <c r="P623" s="30"/>
      <c r="Q623" s="36"/>
      <c r="R623" s="60"/>
      <c r="S623" s="77">
        <v>2</v>
      </c>
      <c r="T623" s="60"/>
    </row>
    <row r="624" spans="1:20" ht="30" x14ac:dyDescent="0.25">
      <c r="A624" s="30">
        <v>155</v>
      </c>
      <c r="B624" s="36" t="s">
        <v>523</v>
      </c>
      <c r="C624" s="61" t="s">
        <v>911</v>
      </c>
      <c r="D624" s="36" t="s">
        <v>113</v>
      </c>
      <c r="E624" s="36" t="s">
        <v>912</v>
      </c>
      <c r="F624" s="80" t="s">
        <v>24</v>
      </c>
      <c r="G624" s="80" t="s">
        <v>24</v>
      </c>
      <c r="H624" s="30">
        <f t="shared" si="44"/>
        <v>0</v>
      </c>
      <c r="I624" s="63">
        <v>9.76</v>
      </c>
      <c r="J624" s="99">
        <f t="shared" si="45"/>
        <v>0</v>
      </c>
      <c r="K624" s="65">
        <v>23</v>
      </c>
      <c r="L624" s="99">
        <f t="shared" si="46"/>
        <v>0</v>
      </c>
      <c r="M624" s="99">
        <f t="shared" si="47"/>
        <v>0</v>
      </c>
      <c r="N624" s="34" t="s">
        <v>195</v>
      </c>
      <c r="O624" s="30"/>
      <c r="P624" s="30"/>
      <c r="Q624" s="36"/>
      <c r="R624" s="60"/>
      <c r="S624" s="77">
        <v>2</v>
      </c>
      <c r="T624" s="60"/>
    </row>
    <row r="625" spans="1:20" ht="30" x14ac:dyDescent="0.25">
      <c r="A625" s="30">
        <v>156</v>
      </c>
      <c r="B625" s="36" t="s">
        <v>523</v>
      </c>
      <c r="C625" s="61" t="s">
        <v>913</v>
      </c>
      <c r="D625" s="36" t="s">
        <v>113</v>
      </c>
      <c r="E625" s="40" t="s">
        <v>914</v>
      </c>
      <c r="F625" s="78" t="s">
        <v>24</v>
      </c>
      <c r="G625" s="78" t="s">
        <v>24</v>
      </c>
      <c r="H625" s="30">
        <f t="shared" si="44"/>
        <v>0</v>
      </c>
      <c r="I625" s="63">
        <v>8.1300000000000008</v>
      </c>
      <c r="J625" s="99">
        <f t="shared" si="45"/>
        <v>0</v>
      </c>
      <c r="K625" s="65">
        <v>23</v>
      </c>
      <c r="L625" s="99">
        <f t="shared" si="46"/>
        <v>0</v>
      </c>
      <c r="M625" s="99">
        <f t="shared" si="47"/>
        <v>0</v>
      </c>
      <c r="N625" s="34" t="s">
        <v>195</v>
      </c>
      <c r="O625" s="30"/>
      <c r="P625" s="30"/>
      <c r="Q625" s="36"/>
      <c r="R625" s="60"/>
      <c r="S625" s="77">
        <v>2</v>
      </c>
      <c r="T625" s="60"/>
    </row>
    <row r="626" spans="1:20" ht="30" x14ac:dyDescent="0.25">
      <c r="A626" s="30">
        <v>157</v>
      </c>
      <c r="B626" s="36" t="s">
        <v>523</v>
      </c>
      <c r="C626" s="61" t="s">
        <v>915</v>
      </c>
      <c r="D626" s="36" t="s">
        <v>113</v>
      </c>
      <c r="E626" s="36" t="s">
        <v>916</v>
      </c>
      <c r="F626" s="80" t="s">
        <v>24</v>
      </c>
      <c r="G626" s="80" t="s">
        <v>24</v>
      </c>
      <c r="H626" s="30">
        <f t="shared" si="44"/>
        <v>0</v>
      </c>
      <c r="I626" s="63">
        <v>10.57</v>
      </c>
      <c r="J626" s="99">
        <f t="shared" si="45"/>
        <v>0</v>
      </c>
      <c r="K626" s="65">
        <v>23</v>
      </c>
      <c r="L626" s="99">
        <f t="shared" si="46"/>
        <v>0</v>
      </c>
      <c r="M626" s="99">
        <f t="shared" si="47"/>
        <v>0</v>
      </c>
      <c r="N626" s="34" t="s">
        <v>195</v>
      </c>
      <c r="O626" s="30"/>
      <c r="P626" s="30"/>
      <c r="Q626" s="36"/>
      <c r="R626" s="60"/>
      <c r="S626" s="77">
        <v>2</v>
      </c>
      <c r="T626" s="60"/>
    </row>
    <row r="627" spans="1:20" ht="30" x14ac:dyDescent="0.25">
      <c r="A627" s="30">
        <v>158</v>
      </c>
      <c r="B627" s="36" t="s">
        <v>523</v>
      </c>
      <c r="C627" s="61" t="s">
        <v>917</v>
      </c>
      <c r="D627" s="36" t="s">
        <v>113</v>
      </c>
      <c r="E627" s="36" t="s">
        <v>918</v>
      </c>
      <c r="F627" s="80" t="s">
        <v>24</v>
      </c>
      <c r="G627" s="80" t="s">
        <v>24</v>
      </c>
      <c r="H627" s="30">
        <f t="shared" si="44"/>
        <v>0</v>
      </c>
      <c r="I627" s="63">
        <v>10.57</v>
      </c>
      <c r="J627" s="99">
        <f t="shared" si="45"/>
        <v>0</v>
      </c>
      <c r="K627" s="65">
        <v>23</v>
      </c>
      <c r="L627" s="99">
        <f t="shared" si="46"/>
        <v>0</v>
      </c>
      <c r="M627" s="99">
        <f t="shared" si="47"/>
        <v>0</v>
      </c>
      <c r="N627" s="34" t="s">
        <v>195</v>
      </c>
      <c r="O627" s="30"/>
      <c r="P627" s="30"/>
      <c r="Q627" s="36"/>
      <c r="R627" s="60"/>
      <c r="S627" s="77">
        <v>2</v>
      </c>
      <c r="T627" s="60"/>
    </row>
    <row r="628" spans="1:20" ht="30" x14ac:dyDescent="0.25">
      <c r="A628" s="30">
        <v>159</v>
      </c>
      <c r="B628" s="36" t="s">
        <v>523</v>
      </c>
      <c r="C628" s="61" t="s">
        <v>919</v>
      </c>
      <c r="D628" s="36" t="s">
        <v>113</v>
      </c>
      <c r="E628" s="36" t="s">
        <v>920</v>
      </c>
      <c r="F628" s="80" t="s">
        <v>24</v>
      </c>
      <c r="G628" s="80" t="s">
        <v>24</v>
      </c>
      <c r="H628" s="30">
        <f t="shared" si="44"/>
        <v>0</v>
      </c>
      <c r="I628" s="63">
        <v>10.57</v>
      </c>
      <c r="J628" s="99">
        <f t="shared" si="45"/>
        <v>0</v>
      </c>
      <c r="K628" s="65">
        <v>23</v>
      </c>
      <c r="L628" s="99">
        <f t="shared" si="46"/>
        <v>0</v>
      </c>
      <c r="M628" s="99">
        <f t="shared" si="47"/>
        <v>0</v>
      </c>
      <c r="N628" s="34" t="s">
        <v>195</v>
      </c>
      <c r="O628" s="30"/>
      <c r="P628" s="30"/>
      <c r="Q628" s="36"/>
      <c r="R628" s="60"/>
      <c r="S628" s="77">
        <v>4</v>
      </c>
      <c r="T628" s="60"/>
    </row>
    <row r="629" spans="1:20" ht="30" x14ac:dyDescent="0.25">
      <c r="A629" s="30">
        <v>160</v>
      </c>
      <c r="B629" s="36" t="s">
        <v>523</v>
      </c>
      <c r="C629" s="61" t="s">
        <v>921</v>
      </c>
      <c r="D629" s="36" t="s">
        <v>113</v>
      </c>
      <c r="E629" s="40" t="s">
        <v>922</v>
      </c>
      <c r="F629" s="78" t="s">
        <v>24</v>
      </c>
      <c r="G629" s="78" t="s">
        <v>24</v>
      </c>
      <c r="H629" s="30">
        <f t="shared" si="44"/>
        <v>0</v>
      </c>
      <c r="I629" s="63">
        <v>10.57</v>
      </c>
      <c r="J629" s="99">
        <f t="shared" si="45"/>
        <v>0</v>
      </c>
      <c r="K629" s="65">
        <v>23</v>
      </c>
      <c r="L629" s="99">
        <f t="shared" si="46"/>
        <v>0</v>
      </c>
      <c r="M629" s="99">
        <f t="shared" si="47"/>
        <v>0</v>
      </c>
      <c r="N629" s="34" t="s">
        <v>195</v>
      </c>
      <c r="O629" s="30"/>
      <c r="P629" s="30"/>
      <c r="Q629" s="36"/>
      <c r="R629" s="60"/>
      <c r="S629" s="77">
        <v>4</v>
      </c>
      <c r="T629" s="60"/>
    </row>
    <row r="630" spans="1:20" ht="30" x14ac:dyDescent="0.25">
      <c r="A630" s="30">
        <v>161</v>
      </c>
      <c r="B630" s="36" t="s">
        <v>523</v>
      </c>
      <c r="C630" s="61" t="s">
        <v>923</v>
      </c>
      <c r="D630" s="36" t="s">
        <v>113</v>
      </c>
      <c r="E630" s="36" t="s">
        <v>924</v>
      </c>
      <c r="F630" s="80" t="s">
        <v>24</v>
      </c>
      <c r="G630" s="80" t="s">
        <v>24</v>
      </c>
      <c r="H630" s="30">
        <f t="shared" si="44"/>
        <v>0</v>
      </c>
      <c r="I630" s="63">
        <v>10.57</v>
      </c>
      <c r="J630" s="99">
        <f t="shared" si="45"/>
        <v>0</v>
      </c>
      <c r="K630" s="65">
        <v>23</v>
      </c>
      <c r="L630" s="99">
        <f t="shared" si="46"/>
        <v>0</v>
      </c>
      <c r="M630" s="99">
        <f t="shared" si="47"/>
        <v>0</v>
      </c>
      <c r="N630" s="34" t="s">
        <v>195</v>
      </c>
      <c r="O630" s="30"/>
      <c r="P630" s="30"/>
      <c r="Q630" s="36"/>
      <c r="R630" s="60"/>
      <c r="S630" s="77">
        <v>4</v>
      </c>
      <c r="T630" s="60"/>
    </row>
    <row r="631" spans="1:20" ht="30" x14ac:dyDescent="0.25">
      <c r="A631" s="30">
        <v>162</v>
      </c>
      <c r="B631" s="36" t="s">
        <v>523</v>
      </c>
      <c r="C631" s="61" t="s">
        <v>925</v>
      </c>
      <c r="D631" s="36" t="s">
        <v>113</v>
      </c>
      <c r="E631" s="36" t="s">
        <v>926</v>
      </c>
      <c r="F631" s="80" t="s">
        <v>24</v>
      </c>
      <c r="G631" s="80" t="s">
        <v>24</v>
      </c>
      <c r="H631" s="30">
        <f t="shared" si="44"/>
        <v>0</v>
      </c>
      <c r="I631" s="63">
        <v>10.57</v>
      </c>
      <c r="J631" s="99">
        <f t="shared" si="45"/>
        <v>0</v>
      </c>
      <c r="K631" s="65">
        <v>23</v>
      </c>
      <c r="L631" s="99">
        <f t="shared" si="46"/>
        <v>0</v>
      </c>
      <c r="M631" s="99">
        <f t="shared" si="47"/>
        <v>0</v>
      </c>
      <c r="N631" s="34" t="s">
        <v>195</v>
      </c>
      <c r="O631" s="30"/>
      <c r="P631" s="30"/>
      <c r="Q631" s="36"/>
      <c r="R631" s="60"/>
      <c r="S631" s="77">
        <v>4</v>
      </c>
      <c r="T631" s="60"/>
    </row>
    <row r="632" spans="1:20" ht="30" x14ac:dyDescent="0.25">
      <c r="A632" s="30">
        <v>163</v>
      </c>
      <c r="B632" s="36" t="s">
        <v>523</v>
      </c>
      <c r="C632" s="61" t="s">
        <v>927</v>
      </c>
      <c r="D632" s="36" t="s">
        <v>113</v>
      </c>
      <c r="E632" s="36" t="s">
        <v>928</v>
      </c>
      <c r="F632" s="80" t="s">
        <v>24</v>
      </c>
      <c r="G632" s="80" t="s">
        <v>24</v>
      </c>
      <c r="H632" s="30">
        <f t="shared" si="44"/>
        <v>0</v>
      </c>
      <c r="I632" s="63">
        <v>9.76</v>
      </c>
      <c r="J632" s="99">
        <f t="shared" si="45"/>
        <v>0</v>
      </c>
      <c r="K632" s="65">
        <v>23</v>
      </c>
      <c r="L632" s="99">
        <f t="shared" si="46"/>
        <v>0</v>
      </c>
      <c r="M632" s="99">
        <f t="shared" si="47"/>
        <v>0</v>
      </c>
      <c r="N632" s="34" t="s">
        <v>195</v>
      </c>
      <c r="O632" s="30"/>
      <c r="P632" s="30"/>
      <c r="Q632" s="36"/>
      <c r="R632" s="60"/>
      <c r="S632" s="77">
        <v>2</v>
      </c>
      <c r="T632" s="60"/>
    </row>
    <row r="633" spans="1:20" ht="30" x14ac:dyDescent="0.25">
      <c r="A633" s="30">
        <v>164</v>
      </c>
      <c r="B633" s="36" t="s">
        <v>523</v>
      </c>
      <c r="C633" s="61" t="s">
        <v>929</v>
      </c>
      <c r="D633" s="36" t="s">
        <v>113</v>
      </c>
      <c r="E633" s="36" t="s">
        <v>930</v>
      </c>
      <c r="F633" s="80" t="s">
        <v>24</v>
      </c>
      <c r="G633" s="80" t="s">
        <v>24</v>
      </c>
      <c r="H633" s="30">
        <f t="shared" si="44"/>
        <v>0</v>
      </c>
      <c r="I633" s="63">
        <v>9.76</v>
      </c>
      <c r="J633" s="99">
        <f t="shared" si="45"/>
        <v>0</v>
      </c>
      <c r="K633" s="65">
        <v>23</v>
      </c>
      <c r="L633" s="99">
        <f t="shared" si="46"/>
        <v>0</v>
      </c>
      <c r="M633" s="99">
        <f t="shared" si="47"/>
        <v>0</v>
      </c>
      <c r="N633" s="34" t="s">
        <v>195</v>
      </c>
      <c r="O633" s="30"/>
      <c r="P633" s="30"/>
      <c r="Q633" s="36"/>
      <c r="R633" s="60"/>
      <c r="S633" s="77">
        <v>5</v>
      </c>
      <c r="T633" s="60"/>
    </row>
    <row r="634" spans="1:20" ht="30" x14ac:dyDescent="0.25">
      <c r="A634" s="30">
        <v>165</v>
      </c>
      <c r="B634" s="36" t="s">
        <v>46</v>
      </c>
      <c r="C634" s="61" t="s">
        <v>931</v>
      </c>
      <c r="D634" s="36" t="s">
        <v>28</v>
      </c>
      <c r="E634" s="40" t="s">
        <v>932</v>
      </c>
      <c r="F634" s="80" t="s">
        <v>24</v>
      </c>
      <c r="G634" s="80" t="s">
        <v>24</v>
      </c>
      <c r="H634" s="30">
        <f t="shared" si="44"/>
        <v>0</v>
      </c>
      <c r="I634" s="63">
        <v>0.06</v>
      </c>
      <c r="J634" s="99">
        <f t="shared" si="45"/>
        <v>0</v>
      </c>
      <c r="K634" s="65">
        <v>23</v>
      </c>
      <c r="L634" s="99">
        <f t="shared" si="46"/>
        <v>0</v>
      </c>
      <c r="M634" s="99">
        <f t="shared" si="47"/>
        <v>0</v>
      </c>
      <c r="N634" s="34" t="s">
        <v>195</v>
      </c>
      <c r="O634" s="30"/>
      <c r="P634" s="30"/>
      <c r="Q634" s="36"/>
      <c r="R634" s="60"/>
      <c r="S634" s="77">
        <v>100</v>
      </c>
      <c r="T634" s="60"/>
    </row>
    <row r="635" spans="1:20" ht="30" x14ac:dyDescent="0.25">
      <c r="A635" s="30">
        <v>166</v>
      </c>
      <c r="B635" s="36" t="s">
        <v>46</v>
      </c>
      <c r="C635" s="61" t="s">
        <v>933</v>
      </c>
      <c r="D635" s="36" t="s">
        <v>28</v>
      </c>
      <c r="E635" s="40" t="s">
        <v>934</v>
      </c>
      <c r="F635" s="80" t="s">
        <v>24</v>
      </c>
      <c r="G635" s="80" t="s">
        <v>24</v>
      </c>
      <c r="H635" s="30">
        <f t="shared" si="44"/>
        <v>0</v>
      </c>
      <c r="I635" s="63">
        <v>0.11</v>
      </c>
      <c r="J635" s="99">
        <f t="shared" si="45"/>
        <v>0</v>
      </c>
      <c r="K635" s="65">
        <v>23</v>
      </c>
      <c r="L635" s="99">
        <f t="shared" si="46"/>
        <v>0</v>
      </c>
      <c r="M635" s="99">
        <f t="shared" si="47"/>
        <v>0</v>
      </c>
      <c r="N635" s="34" t="s">
        <v>195</v>
      </c>
      <c r="O635" s="30"/>
      <c r="P635" s="30"/>
      <c r="Q635" s="36"/>
      <c r="R635" s="60"/>
      <c r="S635" s="77">
        <v>1</v>
      </c>
      <c r="T635" s="60"/>
    </row>
    <row r="636" spans="1:20" ht="30" x14ac:dyDescent="0.25">
      <c r="A636" s="30">
        <v>167</v>
      </c>
      <c r="B636" s="36" t="s">
        <v>46</v>
      </c>
      <c r="C636" s="61" t="s">
        <v>935</v>
      </c>
      <c r="D636" s="36" t="s">
        <v>113</v>
      </c>
      <c r="E636" s="40" t="s">
        <v>936</v>
      </c>
      <c r="F636" s="80" t="s">
        <v>24</v>
      </c>
      <c r="G636" s="80" t="s">
        <v>24</v>
      </c>
      <c r="H636" s="30">
        <f t="shared" si="44"/>
        <v>0</v>
      </c>
      <c r="I636" s="63">
        <v>17.14</v>
      </c>
      <c r="J636" s="99">
        <f t="shared" si="45"/>
        <v>0</v>
      </c>
      <c r="K636" s="65">
        <v>23</v>
      </c>
      <c r="L636" s="99">
        <f t="shared" si="46"/>
        <v>0</v>
      </c>
      <c r="M636" s="99">
        <f t="shared" si="47"/>
        <v>0</v>
      </c>
      <c r="N636" s="34" t="s">
        <v>195</v>
      </c>
      <c r="O636" s="30"/>
      <c r="P636" s="30"/>
      <c r="Q636" s="36"/>
      <c r="R636" s="60"/>
      <c r="S636" s="77">
        <v>1</v>
      </c>
      <c r="T636" s="60"/>
    </row>
    <row r="637" spans="1:20" ht="30" x14ac:dyDescent="0.25">
      <c r="A637" s="30">
        <v>168</v>
      </c>
      <c r="B637" s="36" t="s">
        <v>46</v>
      </c>
      <c r="C637" s="61" t="s">
        <v>937</v>
      </c>
      <c r="D637" s="36" t="s">
        <v>113</v>
      </c>
      <c r="E637" s="40" t="s">
        <v>938</v>
      </c>
      <c r="F637" s="80" t="s">
        <v>24</v>
      </c>
      <c r="G637" s="80" t="s">
        <v>24</v>
      </c>
      <c r="H637" s="30">
        <f t="shared" si="44"/>
        <v>0</v>
      </c>
      <c r="I637" s="63">
        <v>17.149999999999999</v>
      </c>
      <c r="J637" s="99">
        <f t="shared" si="45"/>
        <v>0</v>
      </c>
      <c r="K637" s="65">
        <v>23</v>
      </c>
      <c r="L637" s="99">
        <f t="shared" si="46"/>
        <v>0</v>
      </c>
      <c r="M637" s="99">
        <f t="shared" si="47"/>
        <v>0</v>
      </c>
      <c r="N637" s="34" t="s">
        <v>195</v>
      </c>
      <c r="O637" s="30"/>
      <c r="P637" s="30"/>
      <c r="Q637" s="36"/>
      <c r="R637" s="60"/>
      <c r="S637" s="77">
        <v>1</v>
      </c>
      <c r="T637" s="60"/>
    </row>
    <row r="638" spans="1:20" ht="30" x14ac:dyDescent="0.25">
      <c r="A638" s="30">
        <v>169</v>
      </c>
      <c r="B638" s="36" t="s">
        <v>46</v>
      </c>
      <c r="C638" s="61" t="s">
        <v>939</v>
      </c>
      <c r="D638" s="36" t="s">
        <v>28</v>
      </c>
      <c r="E638" s="40" t="s">
        <v>940</v>
      </c>
      <c r="F638" s="80" t="s">
        <v>24</v>
      </c>
      <c r="G638" s="80" t="s">
        <v>24</v>
      </c>
      <c r="H638" s="30">
        <f t="shared" si="44"/>
        <v>0</v>
      </c>
      <c r="I638" s="63">
        <v>2</v>
      </c>
      <c r="J638" s="99">
        <f t="shared" si="45"/>
        <v>0</v>
      </c>
      <c r="K638" s="65">
        <v>23</v>
      </c>
      <c r="L638" s="99">
        <f t="shared" si="46"/>
        <v>0</v>
      </c>
      <c r="M638" s="99">
        <f t="shared" si="47"/>
        <v>0</v>
      </c>
      <c r="N638" s="34" t="s">
        <v>195</v>
      </c>
      <c r="O638" s="30"/>
      <c r="P638" s="30"/>
      <c r="Q638" s="36"/>
      <c r="R638" s="60"/>
      <c r="S638" s="77">
        <v>200</v>
      </c>
      <c r="T638" s="60"/>
    </row>
    <row r="639" spans="1:20" ht="30" x14ac:dyDescent="0.25">
      <c r="A639" s="30">
        <v>170</v>
      </c>
      <c r="B639" s="36" t="s">
        <v>46</v>
      </c>
      <c r="C639" s="61" t="s">
        <v>941</v>
      </c>
      <c r="D639" s="36" t="s">
        <v>113</v>
      </c>
      <c r="E639" s="36" t="s">
        <v>942</v>
      </c>
      <c r="F639" s="80" t="s">
        <v>24</v>
      </c>
      <c r="G639" s="80" t="s">
        <v>24</v>
      </c>
      <c r="H639" s="30">
        <f t="shared" si="44"/>
        <v>0</v>
      </c>
      <c r="I639" s="63">
        <v>11.38</v>
      </c>
      <c r="J639" s="99">
        <f t="shared" si="45"/>
        <v>0</v>
      </c>
      <c r="K639" s="65">
        <v>23</v>
      </c>
      <c r="L639" s="99">
        <f t="shared" si="46"/>
        <v>0</v>
      </c>
      <c r="M639" s="99">
        <f t="shared" si="47"/>
        <v>0</v>
      </c>
      <c r="N639" s="34" t="s">
        <v>195</v>
      </c>
      <c r="O639" s="30"/>
      <c r="P639" s="30"/>
      <c r="Q639" s="36"/>
      <c r="R639" s="60"/>
      <c r="S639" s="77">
        <v>2</v>
      </c>
      <c r="T639" s="60"/>
    </row>
    <row r="640" spans="1:20" ht="60" x14ac:dyDescent="0.25">
      <c r="A640" s="30">
        <v>171</v>
      </c>
      <c r="B640" s="36" t="s">
        <v>523</v>
      </c>
      <c r="C640" s="61" t="s">
        <v>943</v>
      </c>
      <c r="D640" s="36" t="s">
        <v>28</v>
      </c>
      <c r="E640" s="36" t="s">
        <v>276</v>
      </c>
      <c r="F640" s="80"/>
      <c r="G640" s="80"/>
      <c r="H640" s="30">
        <f t="shared" si="44"/>
        <v>0</v>
      </c>
      <c r="I640" s="39">
        <v>17</v>
      </c>
      <c r="J640" s="99">
        <f t="shared" si="45"/>
        <v>0</v>
      </c>
      <c r="K640" s="65">
        <v>23</v>
      </c>
      <c r="L640" s="99">
        <f t="shared" si="46"/>
        <v>0</v>
      </c>
      <c r="M640" s="99">
        <f t="shared" si="47"/>
        <v>0</v>
      </c>
      <c r="N640" s="34" t="s">
        <v>195</v>
      </c>
      <c r="O640" s="30"/>
      <c r="P640" s="30"/>
      <c r="Q640" s="36"/>
      <c r="R640" s="60"/>
      <c r="S640" s="77">
        <v>20</v>
      </c>
      <c r="T640" s="60"/>
    </row>
    <row r="641" spans="1:20" ht="60" x14ac:dyDescent="0.25">
      <c r="A641" s="30">
        <v>172</v>
      </c>
      <c r="B641" s="36" t="s">
        <v>523</v>
      </c>
      <c r="C641" s="61" t="s">
        <v>944</v>
      </c>
      <c r="D641" s="36" t="s">
        <v>28</v>
      </c>
      <c r="E641" s="36" t="s">
        <v>276</v>
      </c>
      <c r="F641" s="80"/>
      <c r="G641" s="80"/>
      <c r="H641" s="30">
        <f t="shared" si="44"/>
        <v>0</v>
      </c>
      <c r="I641" s="39">
        <v>13</v>
      </c>
      <c r="J641" s="99">
        <f t="shared" si="45"/>
        <v>0</v>
      </c>
      <c r="K641" s="65">
        <v>23</v>
      </c>
      <c r="L641" s="99">
        <f t="shared" si="46"/>
        <v>0</v>
      </c>
      <c r="M641" s="99">
        <f t="shared" si="47"/>
        <v>0</v>
      </c>
      <c r="N641" s="34" t="s">
        <v>195</v>
      </c>
      <c r="O641" s="30"/>
      <c r="P641" s="30"/>
      <c r="Q641" s="36"/>
      <c r="R641" s="60"/>
      <c r="S641" s="77">
        <v>20</v>
      </c>
      <c r="T641" s="60"/>
    </row>
    <row r="642" spans="1:20" ht="60" x14ac:dyDescent="0.25">
      <c r="A642" s="30">
        <v>173</v>
      </c>
      <c r="B642" s="36" t="s">
        <v>523</v>
      </c>
      <c r="C642" s="61" t="s">
        <v>945</v>
      </c>
      <c r="D642" s="36" t="s">
        <v>28</v>
      </c>
      <c r="E642" s="36" t="s">
        <v>276</v>
      </c>
      <c r="F642" s="80"/>
      <c r="G642" s="80"/>
      <c r="H642" s="30">
        <f t="shared" si="44"/>
        <v>0</v>
      </c>
      <c r="I642" s="39">
        <v>24</v>
      </c>
      <c r="J642" s="99">
        <f t="shared" si="45"/>
        <v>0</v>
      </c>
      <c r="K642" s="65">
        <v>23</v>
      </c>
      <c r="L642" s="99">
        <f t="shared" si="46"/>
        <v>0</v>
      </c>
      <c r="M642" s="99">
        <f t="shared" si="47"/>
        <v>0</v>
      </c>
      <c r="N642" s="34" t="s">
        <v>195</v>
      </c>
      <c r="O642" s="30"/>
      <c r="P642" s="30"/>
      <c r="Q642" s="36"/>
      <c r="R642" s="60"/>
      <c r="S642" s="77">
        <v>25</v>
      </c>
      <c r="T642" s="60"/>
    </row>
    <row r="643" spans="1:20" ht="60" x14ac:dyDescent="0.25">
      <c r="A643" s="30">
        <v>174</v>
      </c>
      <c r="B643" s="36" t="s">
        <v>523</v>
      </c>
      <c r="C643" s="61" t="s">
        <v>946</v>
      </c>
      <c r="D643" s="36" t="s">
        <v>28</v>
      </c>
      <c r="E643" s="36" t="s">
        <v>276</v>
      </c>
      <c r="F643" s="80"/>
      <c r="G643" s="80"/>
      <c r="H643" s="30">
        <f t="shared" si="44"/>
        <v>0</v>
      </c>
      <c r="I643" s="39">
        <v>32</v>
      </c>
      <c r="J643" s="99">
        <f t="shared" si="45"/>
        <v>0</v>
      </c>
      <c r="K643" s="65">
        <v>23</v>
      </c>
      <c r="L643" s="99">
        <f t="shared" si="46"/>
        <v>0</v>
      </c>
      <c r="M643" s="99">
        <f t="shared" si="47"/>
        <v>0</v>
      </c>
      <c r="N643" s="34" t="s">
        <v>195</v>
      </c>
      <c r="O643" s="30"/>
      <c r="P643" s="30"/>
      <c r="Q643" s="36"/>
      <c r="R643" s="60"/>
      <c r="S643" s="77">
        <v>5</v>
      </c>
      <c r="T643" s="60"/>
    </row>
    <row r="644" spans="1:20" ht="60" x14ac:dyDescent="0.25">
      <c r="A644" s="30">
        <v>175</v>
      </c>
      <c r="B644" s="36" t="s">
        <v>523</v>
      </c>
      <c r="C644" s="61" t="s">
        <v>947</v>
      </c>
      <c r="D644" s="36" t="s">
        <v>28</v>
      </c>
      <c r="E644" s="36" t="s">
        <v>276</v>
      </c>
      <c r="F644" s="80"/>
      <c r="G644" s="80"/>
      <c r="H644" s="30">
        <f t="shared" si="44"/>
        <v>0</v>
      </c>
      <c r="I644" s="39">
        <v>19</v>
      </c>
      <c r="J644" s="99">
        <f t="shared" si="45"/>
        <v>0</v>
      </c>
      <c r="K644" s="65">
        <v>23</v>
      </c>
      <c r="L644" s="99">
        <f t="shared" si="46"/>
        <v>0</v>
      </c>
      <c r="M644" s="99">
        <f t="shared" si="47"/>
        <v>0</v>
      </c>
      <c r="N644" s="34" t="s">
        <v>195</v>
      </c>
      <c r="O644" s="30"/>
      <c r="P644" s="30"/>
      <c r="Q644" s="36"/>
      <c r="R644" s="60"/>
      <c r="S644" s="77">
        <v>10</v>
      </c>
      <c r="T644" s="60"/>
    </row>
    <row r="645" spans="1:20" ht="90" x14ac:dyDescent="0.25">
      <c r="A645" s="30">
        <v>176</v>
      </c>
      <c r="B645" s="36" t="s">
        <v>523</v>
      </c>
      <c r="C645" s="61" t="s">
        <v>948</v>
      </c>
      <c r="D645" s="36" t="s">
        <v>113</v>
      </c>
      <c r="E645" s="36" t="s">
        <v>949</v>
      </c>
      <c r="F645" s="80" t="s">
        <v>24</v>
      </c>
      <c r="G645" s="80" t="s">
        <v>24</v>
      </c>
      <c r="H645" s="30">
        <f t="shared" si="44"/>
        <v>0</v>
      </c>
      <c r="I645" s="63">
        <v>12</v>
      </c>
      <c r="J645" s="99">
        <f t="shared" si="45"/>
        <v>0</v>
      </c>
      <c r="K645" s="65">
        <v>23</v>
      </c>
      <c r="L645" s="99">
        <f t="shared" si="46"/>
        <v>0</v>
      </c>
      <c r="M645" s="99">
        <f t="shared" si="47"/>
        <v>0</v>
      </c>
      <c r="N645" s="34" t="s">
        <v>195</v>
      </c>
      <c r="O645" s="30"/>
      <c r="P645" s="30"/>
      <c r="Q645" s="36"/>
      <c r="R645" s="60"/>
      <c r="S645" s="77">
        <v>100</v>
      </c>
      <c r="T645" s="60"/>
    </row>
    <row r="646" spans="1:20" ht="45" x14ac:dyDescent="0.25">
      <c r="A646" s="30">
        <v>177</v>
      </c>
      <c r="B646" s="36" t="s">
        <v>523</v>
      </c>
      <c r="C646" s="61" t="s">
        <v>950</v>
      </c>
      <c r="D646" s="36" t="s">
        <v>113</v>
      </c>
      <c r="E646" s="36" t="s">
        <v>951</v>
      </c>
      <c r="F646" s="80" t="s">
        <v>24</v>
      </c>
      <c r="G646" s="80" t="s">
        <v>24</v>
      </c>
      <c r="H646" s="30">
        <f t="shared" si="44"/>
        <v>0</v>
      </c>
      <c r="I646" s="63">
        <v>12</v>
      </c>
      <c r="J646" s="99">
        <f t="shared" si="45"/>
        <v>0</v>
      </c>
      <c r="K646" s="65">
        <v>23</v>
      </c>
      <c r="L646" s="99">
        <f t="shared" si="46"/>
        <v>0</v>
      </c>
      <c r="M646" s="99">
        <f t="shared" si="47"/>
        <v>0</v>
      </c>
      <c r="N646" s="34" t="s">
        <v>195</v>
      </c>
      <c r="O646" s="30"/>
      <c r="P646" s="30"/>
      <c r="Q646" s="36"/>
      <c r="R646" s="60"/>
      <c r="S646" s="77">
        <v>250</v>
      </c>
      <c r="T646" s="60"/>
    </row>
    <row r="647" spans="1:20" ht="120" x14ac:dyDescent="0.25">
      <c r="A647" s="30">
        <v>178</v>
      </c>
      <c r="B647" s="36" t="s">
        <v>523</v>
      </c>
      <c r="C647" s="61" t="s">
        <v>952</v>
      </c>
      <c r="D647" s="36" t="s">
        <v>113</v>
      </c>
      <c r="E647" s="36" t="s">
        <v>953</v>
      </c>
      <c r="F647" s="80" t="s">
        <v>24</v>
      </c>
      <c r="G647" s="80" t="s">
        <v>24</v>
      </c>
      <c r="H647" s="30">
        <f t="shared" si="44"/>
        <v>0</v>
      </c>
      <c r="I647" s="63">
        <v>15</v>
      </c>
      <c r="J647" s="64">
        <f t="shared" si="45"/>
        <v>0</v>
      </c>
      <c r="K647" s="65">
        <v>23</v>
      </c>
      <c r="L647" s="64">
        <f t="shared" si="46"/>
        <v>0</v>
      </c>
      <c r="M647" s="64">
        <f t="shared" si="47"/>
        <v>0</v>
      </c>
      <c r="N647" s="34" t="s">
        <v>195</v>
      </c>
      <c r="O647" s="30"/>
      <c r="P647" s="30"/>
      <c r="Q647" s="36"/>
      <c r="R647" s="60"/>
      <c r="S647" s="77">
        <v>150</v>
      </c>
      <c r="T647" s="60"/>
    </row>
    <row r="652" spans="1:20" x14ac:dyDescent="0.25">
      <c r="A652" s="241" t="s">
        <v>0</v>
      </c>
      <c r="B652" s="241" t="s">
        <v>1</v>
      </c>
      <c r="C652" s="241" t="s">
        <v>2</v>
      </c>
      <c r="D652" s="241" t="s">
        <v>3</v>
      </c>
      <c r="E652" s="241" t="s">
        <v>4</v>
      </c>
      <c r="F652" s="241" t="s">
        <v>5</v>
      </c>
      <c r="G652" s="241" t="s">
        <v>256</v>
      </c>
      <c r="H652" s="241" t="s">
        <v>7</v>
      </c>
      <c r="I652" s="242" t="s">
        <v>8</v>
      </c>
      <c r="J652" s="242" t="s">
        <v>9</v>
      </c>
      <c r="K652" s="241" t="s">
        <v>10</v>
      </c>
      <c r="L652" s="243" t="s">
        <v>11</v>
      </c>
      <c r="M652" s="243" t="s">
        <v>12</v>
      </c>
      <c r="N652" s="241" t="s">
        <v>13</v>
      </c>
      <c r="O652" s="241" t="s">
        <v>14</v>
      </c>
      <c r="P652" s="241"/>
      <c r="Q652" s="241"/>
      <c r="R652" s="235" t="s">
        <v>15</v>
      </c>
      <c r="S652" s="236"/>
      <c r="T652" s="237"/>
    </row>
    <row r="653" spans="1:20" ht="30" x14ac:dyDescent="0.25">
      <c r="A653" s="241"/>
      <c r="B653" s="241"/>
      <c r="C653" s="241"/>
      <c r="D653" s="241"/>
      <c r="E653" s="241"/>
      <c r="F653" s="241"/>
      <c r="G653" s="241"/>
      <c r="H653" s="241"/>
      <c r="I653" s="242"/>
      <c r="J653" s="242"/>
      <c r="K653" s="241"/>
      <c r="L653" s="244"/>
      <c r="M653" s="244"/>
      <c r="N653" s="241"/>
      <c r="O653" s="235" t="s">
        <v>17</v>
      </c>
      <c r="P653" s="237"/>
      <c r="Q653" s="72" t="s">
        <v>18</v>
      </c>
      <c r="R653" s="72" t="s">
        <v>16</v>
      </c>
      <c r="S653" s="72" t="s">
        <v>17</v>
      </c>
      <c r="T653" s="72" t="s">
        <v>18</v>
      </c>
    </row>
    <row r="654" spans="1:20" ht="18.75" x14ac:dyDescent="0.25">
      <c r="A654" s="238" t="s">
        <v>954</v>
      </c>
      <c r="B654" s="239"/>
      <c r="C654" s="239"/>
      <c r="D654" s="239"/>
      <c r="E654" s="239"/>
      <c r="F654" s="239"/>
      <c r="G654" s="239"/>
      <c r="H654" s="239"/>
      <c r="I654" s="239"/>
      <c r="J654" s="239"/>
      <c r="K654" s="239"/>
      <c r="L654" s="239"/>
      <c r="M654" s="239"/>
      <c r="N654" s="239"/>
      <c r="O654" s="239"/>
      <c r="P654" s="239"/>
      <c r="Q654" s="239"/>
      <c r="R654" s="239"/>
      <c r="S654" s="239"/>
      <c r="T654" s="240"/>
    </row>
    <row r="655" spans="1:20" ht="45" x14ac:dyDescent="0.25">
      <c r="A655" s="8">
        <v>1</v>
      </c>
      <c r="B655" s="8" t="s">
        <v>955</v>
      </c>
      <c r="C655" s="16" t="s">
        <v>956</v>
      </c>
      <c r="D655" s="8" t="s">
        <v>28</v>
      </c>
      <c r="E655" s="8" t="s">
        <v>957</v>
      </c>
      <c r="F655" s="8" t="s">
        <v>24</v>
      </c>
      <c r="G655" s="8" t="s">
        <v>24</v>
      </c>
      <c r="H655" s="8">
        <f>O655+Q655</f>
        <v>500</v>
      </c>
      <c r="I655" s="17">
        <v>0.7</v>
      </c>
      <c r="J655" s="17">
        <f>H655*I655</f>
        <v>350</v>
      </c>
      <c r="K655" s="8">
        <v>23</v>
      </c>
      <c r="L655" s="17">
        <f>J655*1.23</f>
        <v>430.5</v>
      </c>
      <c r="M655" s="17">
        <f>J655/4.2693</f>
        <v>81.98</v>
      </c>
      <c r="N655" s="13" t="s">
        <v>58</v>
      </c>
      <c r="O655" s="247">
        <v>200</v>
      </c>
      <c r="P655" s="248"/>
      <c r="Q655" s="101">
        <v>300</v>
      </c>
      <c r="R655" s="68">
        <v>150</v>
      </c>
      <c r="S655" s="68">
        <v>0</v>
      </c>
      <c r="T655" s="68">
        <v>200</v>
      </c>
    </row>
    <row r="656" spans="1:20" ht="75" x14ac:dyDescent="0.25">
      <c r="A656" s="183">
        <v>2</v>
      </c>
      <c r="B656" s="183" t="s">
        <v>955</v>
      </c>
      <c r="C656" s="188" t="s">
        <v>1362</v>
      </c>
      <c r="D656" s="183" t="s">
        <v>28</v>
      </c>
      <c r="E656" s="183" t="s">
        <v>1363</v>
      </c>
      <c r="F656" s="4" t="s">
        <v>24</v>
      </c>
      <c r="G656" s="4" t="s">
        <v>24</v>
      </c>
      <c r="H656" s="183">
        <f t="shared" ref="H656:H662" si="48">O656+Q656</f>
        <v>350</v>
      </c>
      <c r="I656" s="186">
        <v>0.28000000000000003</v>
      </c>
      <c r="J656" s="186">
        <f t="shared" ref="J656:J669" si="49">H656*I656</f>
        <v>98</v>
      </c>
      <c r="K656" s="183">
        <v>23</v>
      </c>
      <c r="L656" s="186">
        <f t="shared" ref="L656:L669" si="50">J656*1.23</f>
        <v>120.54</v>
      </c>
      <c r="M656" s="186">
        <f t="shared" ref="M656:M669" si="51">J656/4.2693</f>
        <v>22.95</v>
      </c>
      <c r="N656" s="187" t="s">
        <v>58</v>
      </c>
      <c r="O656" s="231">
        <v>150</v>
      </c>
      <c r="P656" s="232"/>
      <c r="Q656" s="102">
        <v>200</v>
      </c>
      <c r="R656" s="183">
        <v>0</v>
      </c>
      <c r="S656" s="183">
        <v>0</v>
      </c>
      <c r="T656" s="183"/>
    </row>
    <row r="657" spans="1:21" ht="105" x14ac:dyDescent="0.25">
      <c r="A657" s="8">
        <v>3</v>
      </c>
      <c r="B657" s="8" t="s">
        <v>955</v>
      </c>
      <c r="C657" s="16" t="s">
        <v>958</v>
      </c>
      <c r="D657" s="8" t="s">
        <v>28</v>
      </c>
      <c r="E657" s="8" t="s">
        <v>959</v>
      </c>
      <c r="F657" s="8" t="s">
        <v>24</v>
      </c>
      <c r="G657" s="8" t="s">
        <v>24</v>
      </c>
      <c r="H657" s="8">
        <f t="shared" si="48"/>
        <v>300</v>
      </c>
      <c r="I657" s="17">
        <v>9.1999999999999993</v>
      </c>
      <c r="J657" s="17">
        <f t="shared" si="49"/>
        <v>2760</v>
      </c>
      <c r="K657" s="8">
        <v>23</v>
      </c>
      <c r="L657" s="17">
        <f t="shared" si="50"/>
        <v>3394.8</v>
      </c>
      <c r="M657" s="17">
        <f t="shared" si="51"/>
        <v>646.48</v>
      </c>
      <c r="N657" s="13" t="s">
        <v>960</v>
      </c>
      <c r="O657" s="247">
        <v>200</v>
      </c>
      <c r="P657" s="248"/>
      <c r="Q657" s="101">
        <v>100</v>
      </c>
      <c r="R657" s="68">
        <v>0</v>
      </c>
      <c r="S657" s="68">
        <v>60</v>
      </c>
      <c r="T657" s="68">
        <v>30</v>
      </c>
    </row>
    <row r="658" spans="1:21" ht="105" x14ac:dyDescent="0.25">
      <c r="A658" s="8">
        <v>4</v>
      </c>
      <c r="B658" s="8" t="s">
        <v>955</v>
      </c>
      <c r="C658" s="16" t="s">
        <v>961</v>
      </c>
      <c r="D658" s="8" t="s">
        <v>28</v>
      </c>
      <c r="E658" s="8" t="s">
        <v>962</v>
      </c>
      <c r="F658" s="8" t="s">
        <v>24</v>
      </c>
      <c r="G658" s="8" t="s">
        <v>24</v>
      </c>
      <c r="H658" s="8">
        <f t="shared" si="48"/>
        <v>100</v>
      </c>
      <c r="I658" s="17">
        <v>8.9</v>
      </c>
      <c r="J658" s="17">
        <f t="shared" si="49"/>
        <v>890</v>
      </c>
      <c r="K658" s="8">
        <v>23</v>
      </c>
      <c r="L658" s="17">
        <f t="shared" si="50"/>
        <v>1094.7</v>
      </c>
      <c r="M658" s="17">
        <f t="shared" si="51"/>
        <v>208.47</v>
      </c>
      <c r="N658" s="13" t="s">
        <v>960</v>
      </c>
      <c r="O658" s="247"/>
      <c r="P658" s="248"/>
      <c r="Q658" s="101">
        <v>100</v>
      </c>
      <c r="R658" s="68">
        <v>0</v>
      </c>
      <c r="S658" s="68">
        <v>40</v>
      </c>
      <c r="T658" s="68"/>
    </row>
    <row r="659" spans="1:21" ht="105" x14ac:dyDescent="0.25">
      <c r="A659" s="8">
        <v>5</v>
      </c>
      <c r="B659" s="8" t="s">
        <v>955</v>
      </c>
      <c r="C659" s="16" t="s">
        <v>963</v>
      </c>
      <c r="D659" s="8" t="s">
        <v>28</v>
      </c>
      <c r="E659" s="8" t="s">
        <v>964</v>
      </c>
      <c r="F659" s="8" t="s">
        <v>24</v>
      </c>
      <c r="G659" s="8" t="s">
        <v>24</v>
      </c>
      <c r="H659" s="8">
        <f t="shared" si="48"/>
        <v>100</v>
      </c>
      <c r="I659" s="17">
        <v>6.2</v>
      </c>
      <c r="J659" s="17">
        <f t="shared" si="49"/>
        <v>620</v>
      </c>
      <c r="K659" s="8">
        <v>23</v>
      </c>
      <c r="L659" s="17">
        <f t="shared" si="50"/>
        <v>762.6</v>
      </c>
      <c r="M659" s="17">
        <f t="shared" si="51"/>
        <v>145.22</v>
      </c>
      <c r="N659" s="13" t="s">
        <v>960</v>
      </c>
      <c r="O659" s="247"/>
      <c r="P659" s="248"/>
      <c r="Q659" s="101">
        <v>100</v>
      </c>
      <c r="R659" s="68">
        <v>0</v>
      </c>
      <c r="S659" s="68">
        <v>20</v>
      </c>
      <c r="T659" s="68"/>
    </row>
    <row r="660" spans="1:21" ht="45" x14ac:dyDescent="0.25">
      <c r="A660" s="4">
        <v>6</v>
      </c>
      <c r="B660" s="4" t="s">
        <v>965</v>
      </c>
      <c r="C660" s="9" t="s">
        <v>966</v>
      </c>
      <c r="D660" s="4" t="s">
        <v>28</v>
      </c>
      <c r="E660" s="4" t="s">
        <v>967</v>
      </c>
      <c r="F660" s="4" t="s">
        <v>24</v>
      </c>
      <c r="G660" s="4" t="s">
        <v>24</v>
      </c>
      <c r="H660" s="4">
        <f t="shared" si="48"/>
        <v>90</v>
      </c>
      <c r="I660" s="6">
        <v>2.64</v>
      </c>
      <c r="J660" s="58">
        <f t="shared" si="49"/>
        <v>237.6</v>
      </c>
      <c r="K660" s="4">
        <v>23</v>
      </c>
      <c r="L660" s="58">
        <f t="shared" si="50"/>
        <v>292.25</v>
      </c>
      <c r="M660" s="58">
        <f t="shared" si="51"/>
        <v>55.65</v>
      </c>
      <c r="N660" s="7" t="s">
        <v>960</v>
      </c>
      <c r="O660" s="231">
        <v>40</v>
      </c>
      <c r="P660" s="232"/>
      <c r="Q660" s="102">
        <v>50</v>
      </c>
      <c r="R660" s="68">
        <v>47</v>
      </c>
      <c r="S660" s="68">
        <v>100</v>
      </c>
      <c r="T660" s="68">
        <v>40</v>
      </c>
    </row>
    <row r="661" spans="1:21" ht="45" x14ac:dyDescent="0.25">
      <c r="A661" s="4">
        <v>7</v>
      </c>
      <c r="B661" s="3" t="s">
        <v>965</v>
      </c>
      <c r="C661" s="14" t="s">
        <v>968</v>
      </c>
      <c r="D661" s="3" t="s">
        <v>28</v>
      </c>
      <c r="E661" s="3" t="s">
        <v>969</v>
      </c>
      <c r="F661" s="3" t="s">
        <v>24</v>
      </c>
      <c r="G661" s="3" t="s">
        <v>24</v>
      </c>
      <c r="H661" s="4">
        <f t="shared" si="48"/>
        <v>50</v>
      </c>
      <c r="I661" s="6">
        <v>2.15</v>
      </c>
      <c r="J661" s="58">
        <f t="shared" si="49"/>
        <v>107.5</v>
      </c>
      <c r="K661" s="3">
        <v>23</v>
      </c>
      <c r="L661" s="58">
        <f t="shared" si="50"/>
        <v>132.22999999999999</v>
      </c>
      <c r="M661" s="58">
        <f t="shared" si="51"/>
        <v>25.18</v>
      </c>
      <c r="N661" s="15" t="s">
        <v>960</v>
      </c>
      <c r="O661" s="233"/>
      <c r="P661" s="234"/>
      <c r="Q661" s="103">
        <v>50</v>
      </c>
      <c r="R661" s="68">
        <v>47</v>
      </c>
      <c r="S661" s="68">
        <v>120</v>
      </c>
      <c r="T661" s="68">
        <v>40</v>
      </c>
    </row>
    <row r="662" spans="1:21" ht="75" x14ac:dyDescent="0.25">
      <c r="A662" s="4">
        <v>8</v>
      </c>
      <c r="B662" s="3" t="s">
        <v>965</v>
      </c>
      <c r="C662" s="14" t="s">
        <v>970</v>
      </c>
      <c r="D662" s="3" t="s">
        <v>28</v>
      </c>
      <c r="E662" s="3" t="s">
        <v>971</v>
      </c>
      <c r="F662" s="3" t="s">
        <v>24</v>
      </c>
      <c r="G662" s="3" t="s">
        <v>24</v>
      </c>
      <c r="H662" s="4">
        <f t="shared" si="48"/>
        <v>10</v>
      </c>
      <c r="I662" s="6">
        <v>8</v>
      </c>
      <c r="J662" s="58">
        <f t="shared" si="49"/>
        <v>80</v>
      </c>
      <c r="K662" s="3">
        <v>23</v>
      </c>
      <c r="L662" s="58">
        <f t="shared" si="50"/>
        <v>98.4</v>
      </c>
      <c r="M662" s="58">
        <f t="shared" si="51"/>
        <v>18.739999999999998</v>
      </c>
      <c r="N662" s="15" t="s">
        <v>960</v>
      </c>
      <c r="O662" s="233"/>
      <c r="P662" s="234"/>
      <c r="Q662" s="103">
        <v>10</v>
      </c>
      <c r="R662" s="68">
        <v>0</v>
      </c>
      <c r="S662" s="68">
        <v>5</v>
      </c>
      <c r="T662" s="68">
        <v>10</v>
      </c>
    </row>
    <row r="663" spans="1:21" ht="120" x14ac:dyDescent="0.25">
      <c r="A663" s="29"/>
      <c r="B663" s="30" t="s">
        <v>128</v>
      </c>
      <c r="C663" s="104" t="s">
        <v>972</v>
      </c>
      <c r="D663" s="29" t="s">
        <v>28</v>
      </c>
      <c r="E663" s="29" t="s">
        <v>973</v>
      </c>
      <c r="F663" s="29" t="s">
        <v>24</v>
      </c>
      <c r="G663" s="29" t="s">
        <v>24</v>
      </c>
      <c r="H663" s="29">
        <v>8</v>
      </c>
      <c r="I663" s="33">
        <v>22</v>
      </c>
      <c r="J663" s="33">
        <f t="shared" si="49"/>
        <v>176</v>
      </c>
      <c r="K663" s="29">
        <v>23</v>
      </c>
      <c r="L663" s="33">
        <f t="shared" si="50"/>
        <v>216.48</v>
      </c>
      <c r="M663" s="33">
        <f t="shared" si="51"/>
        <v>41.22</v>
      </c>
      <c r="N663" s="70" t="s">
        <v>29</v>
      </c>
      <c r="O663" s="245"/>
      <c r="P663" s="246"/>
      <c r="Q663" s="105"/>
      <c r="R663" s="60">
        <v>8</v>
      </c>
      <c r="S663" s="68">
        <v>0</v>
      </c>
      <c r="T663" s="68">
        <v>2</v>
      </c>
    </row>
    <row r="664" spans="1:21" ht="46.5" x14ac:dyDescent="0.35">
      <c r="A664" s="36">
        <v>10</v>
      </c>
      <c r="B664" s="36" t="s">
        <v>955</v>
      </c>
      <c r="C664" s="61" t="s">
        <v>974</v>
      </c>
      <c r="D664" s="36" t="s">
        <v>28</v>
      </c>
      <c r="E664" s="106" t="s">
        <v>975</v>
      </c>
      <c r="F664" s="107"/>
      <c r="G664" s="108" t="s">
        <v>24</v>
      </c>
      <c r="H664" s="30">
        <f t="shared" ref="H664:H669" si="52">O664+Q664</f>
        <v>0</v>
      </c>
      <c r="I664" s="109">
        <v>7.32</v>
      </c>
      <c r="J664" s="39">
        <f t="shared" si="49"/>
        <v>0</v>
      </c>
      <c r="K664" s="106">
        <v>23</v>
      </c>
      <c r="L664" s="39">
        <f t="shared" si="50"/>
        <v>0</v>
      </c>
      <c r="M664" s="64">
        <f t="shared" si="51"/>
        <v>0</v>
      </c>
      <c r="N664" s="37" t="s">
        <v>976</v>
      </c>
      <c r="O664" s="4"/>
      <c r="P664" s="4"/>
      <c r="Q664" s="4"/>
      <c r="R664" s="68"/>
      <c r="S664" s="60">
        <v>330</v>
      </c>
      <c r="T664" s="68"/>
      <c r="U664" s="110"/>
    </row>
    <row r="665" spans="1:21" ht="46.5" x14ac:dyDescent="0.35">
      <c r="A665" s="36">
        <v>11</v>
      </c>
      <c r="B665" s="36" t="s">
        <v>955</v>
      </c>
      <c r="C665" s="61" t="s">
        <v>977</v>
      </c>
      <c r="D665" s="36" t="s">
        <v>28</v>
      </c>
      <c r="E665" s="106" t="s">
        <v>978</v>
      </c>
      <c r="F665" s="107"/>
      <c r="G665" s="108" t="s">
        <v>24</v>
      </c>
      <c r="H665" s="30">
        <f t="shared" si="52"/>
        <v>0</v>
      </c>
      <c r="I665" s="109">
        <v>4.88</v>
      </c>
      <c r="J665" s="39">
        <f t="shared" si="49"/>
        <v>0</v>
      </c>
      <c r="K665" s="106">
        <v>23</v>
      </c>
      <c r="L665" s="39">
        <f t="shared" si="50"/>
        <v>0</v>
      </c>
      <c r="M665" s="64">
        <f t="shared" si="51"/>
        <v>0</v>
      </c>
      <c r="N665" s="37" t="s">
        <v>976</v>
      </c>
      <c r="O665" s="4"/>
      <c r="P665" s="4"/>
      <c r="Q665" s="4"/>
      <c r="R665" s="68"/>
      <c r="S665" s="60">
        <v>100</v>
      </c>
      <c r="T665" s="68"/>
      <c r="U665" s="110"/>
    </row>
    <row r="666" spans="1:21" ht="31.5" x14ac:dyDescent="0.35">
      <c r="A666" s="36">
        <v>12</v>
      </c>
      <c r="B666" s="36" t="s">
        <v>965</v>
      </c>
      <c r="C666" s="37" t="s">
        <v>979</v>
      </c>
      <c r="D666" s="36" t="s">
        <v>28</v>
      </c>
      <c r="E666" s="106" t="s">
        <v>980</v>
      </c>
      <c r="F666" s="107"/>
      <c r="G666" s="108" t="s">
        <v>24</v>
      </c>
      <c r="H666" s="30">
        <f t="shared" si="52"/>
        <v>0</v>
      </c>
      <c r="I666" s="109">
        <v>28</v>
      </c>
      <c r="J666" s="39">
        <f t="shared" si="49"/>
        <v>0</v>
      </c>
      <c r="K666" s="106">
        <v>23</v>
      </c>
      <c r="L666" s="39">
        <f t="shared" si="50"/>
        <v>0</v>
      </c>
      <c r="M666" s="64">
        <f t="shared" si="51"/>
        <v>0</v>
      </c>
      <c r="N666" s="37" t="s">
        <v>286</v>
      </c>
      <c r="O666" s="4"/>
      <c r="P666" s="4"/>
      <c r="Q666" s="4"/>
      <c r="R666" s="68"/>
      <c r="S666" s="60">
        <v>30</v>
      </c>
      <c r="T666" s="68"/>
      <c r="U666" s="110"/>
    </row>
    <row r="667" spans="1:21" ht="31.5" x14ac:dyDescent="0.35">
      <c r="A667" s="36">
        <v>13</v>
      </c>
      <c r="B667" s="36" t="s">
        <v>965</v>
      </c>
      <c r="C667" s="111" t="s">
        <v>981</v>
      </c>
      <c r="D667" s="36" t="s">
        <v>28</v>
      </c>
      <c r="E667" s="106" t="s">
        <v>982</v>
      </c>
      <c r="F667" s="107"/>
      <c r="G667" s="108" t="s">
        <v>24</v>
      </c>
      <c r="H667" s="30">
        <f t="shared" si="52"/>
        <v>0</v>
      </c>
      <c r="I667" s="109">
        <v>28</v>
      </c>
      <c r="J667" s="39">
        <f t="shared" si="49"/>
        <v>0</v>
      </c>
      <c r="K667" s="106">
        <v>23</v>
      </c>
      <c r="L667" s="39">
        <f t="shared" si="50"/>
        <v>0</v>
      </c>
      <c r="M667" s="64">
        <f t="shared" si="51"/>
        <v>0</v>
      </c>
      <c r="N667" s="37" t="s">
        <v>286</v>
      </c>
      <c r="O667" s="4"/>
      <c r="P667" s="4"/>
      <c r="Q667" s="4"/>
      <c r="R667" s="68"/>
      <c r="S667" s="60">
        <v>5</v>
      </c>
      <c r="T667" s="68"/>
      <c r="U667" s="110"/>
    </row>
    <row r="668" spans="1:21" ht="63.75" x14ac:dyDescent="0.35">
      <c r="A668" s="36">
        <v>14</v>
      </c>
      <c r="B668" s="36" t="s">
        <v>983</v>
      </c>
      <c r="C668" s="71" t="s">
        <v>984</v>
      </c>
      <c r="D668" s="36" t="s">
        <v>28</v>
      </c>
      <c r="E668" s="106" t="s">
        <v>276</v>
      </c>
      <c r="F668" s="107"/>
      <c r="G668" s="108"/>
      <c r="H668" s="30">
        <f t="shared" si="52"/>
        <v>0</v>
      </c>
      <c r="I668" s="36">
        <v>6</v>
      </c>
      <c r="J668" s="39">
        <f t="shared" si="49"/>
        <v>0</v>
      </c>
      <c r="K668" s="106">
        <v>23</v>
      </c>
      <c r="L668" s="39">
        <f t="shared" si="50"/>
        <v>0</v>
      </c>
      <c r="M668" s="64">
        <f t="shared" si="51"/>
        <v>0</v>
      </c>
      <c r="N668" s="112" t="s">
        <v>195</v>
      </c>
      <c r="O668" s="4"/>
      <c r="P668" s="4"/>
      <c r="Q668" s="4"/>
      <c r="R668" s="68"/>
      <c r="S668" s="60">
        <v>300</v>
      </c>
      <c r="T668" s="68"/>
      <c r="U668" s="110"/>
    </row>
    <row r="669" spans="1:21" ht="63.75" x14ac:dyDescent="0.35">
      <c r="A669" s="36">
        <v>15</v>
      </c>
      <c r="B669" s="36" t="s">
        <v>983</v>
      </c>
      <c r="C669" s="71" t="s">
        <v>985</v>
      </c>
      <c r="D669" s="36" t="s">
        <v>28</v>
      </c>
      <c r="E669" s="106" t="s">
        <v>276</v>
      </c>
      <c r="F669" s="107"/>
      <c r="G669" s="108"/>
      <c r="H669" s="30">
        <f t="shared" si="52"/>
        <v>0</v>
      </c>
      <c r="I669" s="36">
        <v>12</v>
      </c>
      <c r="J669" s="39">
        <f t="shared" si="49"/>
        <v>0</v>
      </c>
      <c r="K669" s="106">
        <v>23</v>
      </c>
      <c r="L669" s="39">
        <f t="shared" si="50"/>
        <v>0</v>
      </c>
      <c r="M669" s="64">
        <f t="shared" si="51"/>
        <v>0</v>
      </c>
      <c r="N669" s="112" t="s">
        <v>195</v>
      </c>
      <c r="O669" s="4"/>
      <c r="P669" s="4"/>
      <c r="Q669" s="4"/>
      <c r="R669" s="68"/>
      <c r="S669" s="60">
        <v>500</v>
      </c>
      <c r="T669" s="68"/>
      <c r="U669" s="110"/>
    </row>
    <row r="670" spans="1:21" x14ac:dyDescent="0.25">
      <c r="A670" s="113"/>
      <c r="B670" s="113"/>
      <c r="C670" s="114"/>
      <c r="D670" s="113"/>
      <c r="E670" s="113"/>
      <c r="F670" s="113"/>
      <c r="G670" s="113"/>
      <c r="H670" s="113"/>
      <c r="I670" s="115"/>
      <c r="J670" s="116"/>
      <c r="K670" s="113"/>
      <c r="L670" s="116"/>
      <c r="M670" s="116"/>
      <c r="N670" s="117"/>
      <c r="O670" s="113"/>
      <c r="P670" s="118"/>
      <c r="Q670" s="118"/>
      <c r="R670" s="118"/>
      <c r="S670" s="118"/>
      <c r="T670" s="118"/>
      <c r="U670" s="110"/>
    </row>
    <row r="671" spans="1:21" x14ac:dyDescent="0.25">
      <c r="J671" s="119"/>
      <c r="L671" s="119"/>
      <c r="M671" s="119"/>
      <c r="P671" s="41"/>
      <c r="Q671" s="41"/>
      <c r="R671" s="118"/>
      <c r="S671" s="118"/>
      <c r="T671" s="118"/>
      <c r="U671" s="110"/>
    </row>
    <row r="672" spans="1:21" x14ac:dyDescent="0.25">
      <c r="A672" s="241" t="s">
        <v>0</v>
      </c>
      <c r="B672" s="241" t="s">
        <v>1</v>
      </c>
      <c r="C672" s="241" t="s">
        <v>2</v>
      </c>
      <c r="D672" s="241" t="s">
        <v>3</v>
      </c>
      <c r="E672" s="241" t="s">
        <v>4</v>
      </c>
      <c r="F672" s="241" t="s">
        <v>5</v>
      </c>
      <c r="G672" s="241" t="s">
        <v>986</v>
      </c>
      <c r="H672" s="241" t="s">
        <v>7</v>
      </c>
      <c r="I672" s="242" t="s">
        <v>8</v>
      </c>
      <c r="J672" s="242" t="s">
        <v>9</v>
      </c>
      <c r="K672" s="241" t="s">
        <v>10</v>
      </c>
      <c r="L672" s="243" t="s">
        <v>11</v>
      </c>
      <c r="M672" s="243" t="s">
        <v>12</v>
      </c>
      <c r="N672" s="241" t="s">
        <v>13</v>
      </c>
      <c r="O672" s="241" t="s">
        <v>14</v>
      </c>
      <c r="P672" s="241"/>
      <c r="Q672" s="241"/>
      <c r="R672" s="235" t="s">
        <v>15</v>
      </c>
      <c r="S672" s="236"/>
      <c r="T672" s="237"/>
      <c r="U672" s="110"/>
    </row>
    <row r="673" spans="1:21" ht="30" x14ac:dyDescent="0.25">
      <c r="A673" s="241"/>
      <c r="B673" s="241"/>
      <c r="C673" s="241"/>
      <c r="D673" s="241"/>
      <c r="E673" s="241"/>
      <c r="F673" s="241"/>
      <c r="G673" s="241"/>
      <c r="H673" s="241"/>
      <c r="I673" s="242"/>
      <c r="J673" s="242"/>
      <c r="K673" s="241"/>
      <c r="L673" s="244"/>
      <c r="M673" s="244"/>
      <c r="N673" s="241"/>
      <c r="O673" s="235" t="s">
        <v>17</v>
      </c>
      <c r="P673" s="237"/>
      <c r="Q673" s="72" t="s">
        <v>18</v>
      </c>
      <c r="R673" s="72" t="s">
        <v>16</v>
      </c>
      <c r="S673" s="72" t="s">
        <v>17</v>
      </c>
      <c r="T673" s="72" t="s">
        <v>18</v>
      </c>
      <c r="U673" s="110"/>
    </row>
    <row r="674" spans="1:21" ht="18.75" x14ac:dyDescent="0.25">
      <c r="A674" s="238" t="s">
        <v>987</v>
      </c>
      <c r="B674" s="239"/>
      <c r="C674" s="239"/>
      <c r="D674" s="239"/>
      <c r="E674" s="239"/>
      <c r="F674" s="239"/>
      <c r="G674" s="239"/>
      <c r="H674" s="239"/>
      <c r="I674" s="239"/>
      <c r="J674" s="239"/>
      <c r="K674" s="239"/>
      <c r="L674" s="239"/>
      <c r="M674" s="239"/>
      <c r="N674" s="239"/>
      <c r="O674" s="239"/>
      <c r="P674" s="239"/>
      <c r="Q674" s="239"/>
      <c r="R674" s="239"/>
      <c r="S674" s="239"/>
      <c r="T674" s="240"/>
      <c r="U674" s="110"/>
    </row>
    <row r="675" spans="1:21" ht="120" x14ac:dyDescent="0.25">
      <c r="A675" s="4">
        <v>1</v>
      </c>
      <c r="B675" s="4" t="s">
        <v>988</v>
      </c>
      <c r="C675" s="9" t="s">
        <v>989</v>
      </c>
      <c r="D675" s="4" t="s">
        <v>28</v>
      </c>
      <c r="E675" s="4" t="s">
        <v>990</v>
      </c>
      <c r="F675" s="4"/>
      <c r="G675" s="4"/>
      <c r="H675" s="4">
        <f>O675+Q675</f>
        <v>50</v>
      </c>
      <c r="I675" s="6">
        <v>25</v>
      </c>
      <c r="J675" s="58">
        <f>H675*I675</f>
        <v>1250</v>
      </c>
      <c r="K675" s="4">
        <v>23</v>
      </c>
      <c r="L675" s="58">
        <f>J675*1.23</f>
        <v>1537.5</v>
      </c>
      <c r="M675" s="58">
        <f>J675/4.2693</f>
        <v>292.79000000000002</v>
      </c>
      <c r="N675" s="7" t="s">
        <v>58</v>
      </c>
      <c r="O675" s="231">
        <v>50</v>
      </c>
      <c r="P675" s="232"/>
      <c r="Q675" s="4"/>
      <c r="R675" s="68">
        <v>0</v>
      </c>
      <c r="S675" s="68">
        <v>70</v>
      </c>
      <c r="T675" s="68">
        <v>30</v>
      </c>
      <c r="U675" s="110"/>
    </row>
    <row r="676" spans="1:21" ht="60" x14ac:dyDescent="0.25">
      <c r="A676" s="3">
        <v>2</v>
      </c>
      <c r="B676" s="3" t="s">
        <v>988</v>
      </c>
      <c r="C676" s="14" t="s">
        <v>991</v>
      </c>
      <c r="D676" s="3" t="s">
        <v>113</v>
      </c>
      <c r="E676" s="3" t="s">
        <v>992</v>
      </c>
      <c r="F676" s="3"/>
      <c r="G676" s="3" t="s">
        <v>24</v>
      </c>
      <c r="H676" s="3">
        <f t="shared" ref="H676:H682" si="53">O676+Q676</f>
        <v>2</v>
      </c>
      <c r="I676" s="6">
        <v>49</v>
      </c>
      <c r="J676" s="6">
        <f t="shared" ref="J676:J687" si="54">H676*I676</f>
        <v>98</v>
      </c>
      <c r="K676" s="3">
        <v>23</v>
      </c>
      <c r="L676" s="6">
        <f t="shared" ref="L676:L687" si="55">J676*1.23</f>
        <v>120.54</v>
      </c>
      <c r="M676" s="6">
        <f t="shared" ref="M676:M687" si="56">J676/4.2693</f>
        <v>22.95</v>
      </c>
      <c r="N676" s="15" t="s">
        <v>58</v>
      </c>
      <c r="O676" s="233">
        <v>1</v>
      </c>
      <c r="P676" s="234"/>
      <c r="Q676" s="3">
        <v>1</v>
      </c>
      <c r="R676" s="68">
        <v>0</v>
      </c>
      <c r="S676" s="68">
        <v>0</v>
      </c>
      <c r="T676" s="68">
        <v>1</v>
      </c>
      <c r="U676" s="110"/>
    </row>
    <row r="677" spans="1:21" ht="105" x14ac:dyDescent="0.25">
      <c r="A677" s="4">
        <v>3</v>
      </c>
      <c r="B677" s="4" t="s">
        <v>988</v>
      </c>
      <c r="C677" s="9" t="s">
        <v>993</v>
      </c>
      <c r="D677" s="4" t="s">
        <v>28</v>
      </c>
      <c r="E677" s="4" t="s">
        <v>994</v>
      </c>
      <c r="F677" s="4"/>
      <c r="G677" s="4"/>
      <c r="H677" s="4">
        <f t="shared" si="53"/>
        <v>20</v>
      </c>
      <c r="I677" s="6">
        <v>80</v>
      </c>
      <c r="J677" s="58">
        <f t="shared" si="54"/>
        <v>1600</v>
      </c>
      <c r="K677" s="4">
        <v>23</v>
      </c>
      <c r="L677" s="58">
        <f t="shared" si="55"/>
        <v>1968</v>
      </c>
      <c r="M677" s="58">
        <f t="shared" si="56"/>
        <v>374.77</v>
      </c>
      <c r="N677" s="7" t="s">
        <v>58</v>
      </c>
      <c r="O677" s="231">
        <v>20</v>
      </c>
      <c r="P677" s="232"/>
      <c r="Q677" s="4"/>
      <c r="R677" s="68">
        <v>0</v>
      </c>
      <c r="S677" s="68">
        <v>20</v>
      </c>
      <c r="T677" s="68"/>
      <c r="U677" s="110"/>
    </row>
    <row r="678" spans="1:21" ht="90" x14ac:dyDescent="0.25">
      <c r="A678" s="4">
        <v>4</v>
      </c>
      <c r="B678" s="4" t="s">
        <v>988</v>
      </c>
      <c r="C678" s="9" t="s">
        <v>995</v>
      </c>
      <c r="D678" s="4" t="s">
        <v>28</v>
      </c>
      <c r="E678" s="4" t="s">
        <v>996</v>
      </c>
      <c r="F678" s="4"/>
      <c r="G678" s="4"/>
      <c r="H678" s="4">
        <f t="shared" si="53"/>
        <v>50</v>
      </c>
      <c r="I678" s="6">
        <v>80</v>
      </c>
      <c r="J678" s="58">
        <f t="shared" si="54"/>
        <v>4000</v>
      </c>
      <c r="K678" s="4">
        <v>23</v>
      </c>
      <c r="L678" s="58">
        <f t="shared" si="55"/>
        <v>4920</v>
      </c>
      <c r="M678" s="58">
        <f t="shared" si="56"/>
        <v>936.92</v>
      </c>
      <c r="N678" s="7" t="s">
        <v>58</v>
      </c>
      <c r="O678" s="231">
        <v>50</v>
      </c>
      <c r="P678" s="232"/>
      <c r="Q678" s="4"/>
      <c r="R678" s="68">
        <v>0</v>
      </c>
      <c r="S678" s="68">
        <v>130</v>
      </c>
      <c r="T678" s="68">
        <v>200</v>
      </c>
      <c r="U678" s="110"/>
    </row>
    <row r="679" spans="1:21" ht="75" x14ac:dyDescent="0.25">
      <c r="A679" s="183">
        <v>5</v>
      </c>
      <c r="B679" s="183" t="s">
        <v>988</v>
      </c>
      <c r="C679" s="188" t="s">
        <v>1364</v>
      </c>
      <c r="D679" s="183" t="s">
        <v>113</v>
      </c>
      <c r="E679" s="183" t="s">
        <v>1365</v>
      </c>
      <c r="F679" s="183"/>
      <c r="G679" s="183"/>
      <c r="H679" s="183">
        <f t="shared" si="53"/>
        <v>140</v>
      </c>
      <c r="I679" s="186">
        <v>18</v>
      </c>
      <c r="J679" s="186">
        <f t="shared" si="54"/>
        <v>2520</v>
      </c>
      <c r="K679" s="183">
        <v>23</v>
      </c>
      <c r="L679" s="186">
        <f t="shared" si="55"/>
        <v>3099.6</v>
      </c>
      <c r="M679" s="186">
        <f t="shared" si="56"/>
        <v>590.26</v>
      </c>
      <c r="N679" s="187" t="s">
        <v>25</v>
      </c>
      <c r="O679" s="229"/>
      <c r="P679" s="230"/>
      <c r="Q679" s="183">
        <v>140</v>
      </c>
      <c r="R679" s="183">
        <v>0</v>
      </c>
      <c r="S679" s="183">
        <v>0</v>
      </c>
      <c r="T679" s="183"/>
      <c r="U679" s="110"/>
    </row>
    <row r="680" spans="1:21" ht="105" x14ac:dyDescent="0.25">
      <c r="A680" s="183">
        <v>6</v>
      </c>
      <c r="B680" s="183" t="s">
        <v>988</v>
      </c>
      <c r="C680" s="188" t="s">
        <v>1366</v>
      </c>
      <c r="D680" s="183" t="s">
        <v>113</v>
      </c>
      <c r="E680" s="183" t="s">
        <v>1367</v>
      </c>
      <c r="F680" s="183"/>
      <c r="G680" s="183"/>
      <c r="H680" s="183">
        <f t="shared" si="53"/>
        <v>18</v>
      </c>
      <c r="I680" s="186">
        <v>19</v>
      </c>
      <c r="J680" s="186">
        <f t="shared" si="54"/>
        <v>342</v>
      </c>
      <c r="K680" s="183">
        <v>23</v>
      </c>
      <c r="L680" s="186">
        <f t="shared" si="55"/>
        <v>420.66</v>
      </c>
      <c r="M680" s="186">
        <f t="shared" si="56"/>
        <v>80.11</v>
      </c>
      <c r="N680" s="187" t="s">
        <v>25</v>
      </c>
      <c r="O680" s="229"/>
      <c r="P680" s="230"/>
      <c r="Q680" s="183">
        <v>18</v>
      </c>
      <c r="R680" s="183">
        <v>0</v>
      </c>
      <c r="S680" s="183">
        <v>0</v>
      </c>
      <c r="T680" s="183"/>
      <c r="U680" s="110"/>
    </row>
    <row r="681" spans="1:21" ht="105" x14ac:dyDescent="0.25">
      <c r="A681" s="183">
        <v>7</v>
      </c>
      <c r="B681" s="183" t="s">
        <v>988</v>
      </c>
      <c r="C681" s="188" t="s">
        <v>1368</v>
      </c>
      <c r="D681" s="183" t="s">
        <v>28</v>
      </c>
      <c r="E681" s="183"/>
      <c r="F681" s="183"/>
      <c r="G681" s="183"/>
      <c r="H681" s="183">
        <f t="shared" si="53"/>
        <v>33</v>
      </c>
      <c r="I681" s="186">
        <v>17.91</v>
      </c>
      <c r="J681" s="186">
        <f t="shared" si="54"/>
        <v>591.03</v>
      </c>
      <c r="K681" s="183">
        <v>23</v>
      </c>
      <c r="L681" s="186">
        <f t="shared" si="55"/>
        <v>726.97</v>
      </c>
      <c r="M681" s="186">
        <f t="shared" si="56"/>
        <v>138.44</v>
      </c>
      <c r="N681" s="187" t="s">
        <v>58</v>
      </c>
      <c r="O681" s="229">
        <v>20</v>
      </c>
      <c r="P681" s="230"/>
      <c r="Q681" s="183">
        <v>13</v>
      </c>
      <c r="R681" s="183">
        <v>0</v>
      </c>
      <c r="S681" s="183">
        <v>0</v>
      </c>
      <c r="T681" s="183"/>
      <c r="U681" s="110"/>
    </row>
    <row r="682" spans="1:21" ht="60" x14ac:dyDescent="0.25">
      <c r="A682" s="183">
        <v>8</v>
      </c>
      <c r="B682" s="183" t="s">
        <v>988</v>
      </c>
      <c r="C682" s="188" t="s">
        <v>1369</v>
      </c>
      <c r="D682" s="183" t="s">
        <v>113</v>
      </c>
      <c r="E682" s="183"/>
      <c r="F682" s="183"/>
      <c r="G682" s="183"/>
      <c r="H682" s="183">
        <f t="shared" si="53"/>
        <v>55.8</v>
      </c>
      <c r="I682" s="186">
        <v>22</v>
      </c>
      <c r="J682" s="186">
        <f t="shared" si="54"/>
        <v>1227.5999999999999</v>
      </c>
      <c r="K682" s="183">
        <v>23</v>
      </c>
      <c r="L682" s="186">
        <f t="shared" si="55"/>
        <v>1509.95</v>
      </c>
      <c r="M682" s="186">
        <f t="shared" si="56"/>
        <v>287.54000000000002</v>
      </c>
      <c r="N682" s="187" t="s">
        <v>58</v>
      </c>
      <c r="O682" s="229">
        <v>49.8</v>
      </c>
      <c r="P682" s="230"/>
      <c r="Q682" s="183">
        <v>6</v>
      </c>
      <c r="R682" s="183">
        <v>0</v>
      </c>
      <c r="S682" s="183">
        <v>0</v>
      </c>
      <c r="T682" s="183"/>
      <c r="U682" s="110"/>
    </row>
    <row r="683" spans="1:21" ht="45" x14ac:dyDescent="0.25">
      <c r="B683" s="36" t="s">
        <v>988</v>
      </c>
      <c r="C683" s="112" t="s">
        <v>997</v>
      </c>
      <c r="D683" s="30" t="s">
        <v>167</v>
      </c>
      <c r="E683" s="30" t="s">
        <v>998</v>
      </c>
      <c r="F683" s="120"/>
      <c r="G683" s="120"/>
      <c r="H683" s="36">
        <v>5</v>
      </c>
      <c r="I683" s="30">
        <v>215</v>
      </c>
      <c r="J683" s="64">
        <f t="shared" si="54"/>
        <v>1075</v>
      </c>
      <c r="K683" s="30">
        <v>23</v>
      </c>
      <c r="L683" s="64">
        <f t="shared" si="55"/>
        <v>1322.25</v>
      </c>
      <c r="M683" s="64">
        <f t="shared" si="56"/>
        <v>251.8</v>
      </c>
      <c r="N683" s="70" t="s">
        <v>29</v>
      </c>
      <c r="O683" s="228"/>
      <c r="P683" s="228"/>
      <c r="Q683" s="107"/>
      <c r="R683" s="36">
        <v>5</v>
      </c>
      <c r="S683" s="3"/>
      <c r="T683" s="3"/>
      <c r="U683" s="122"/>
    </row>
    <row r="684" spans="1:21" ht="45" x14ac:dyDescent="0.25">
      <c r="B684" s="36" t="s">
        <v>988</v>
      </c>
      <c r="C684" s="112" t="s">
        <v>999</v>
      </c>
      <c r="D684" s="30" t="s">
        <v>167</v>
      </c>
      <c r="E684" s="30" t="s">
        <v>1000</v>
      </c>
      <c r="F684" s="120"/>
      <c r="G684" s="120"/>
      <c r="H684" s="36">
        <v>10</v>
      </c>
      <c r="I684" s="30">
        <v>200</v>
      </c>
      <c r="J684" s="64">
        <f t="shared" si="54"/>
        <v>2000</v>
      </c>
      <c r="K684" s="30">
        <v>23</v>
      </c>
      <c r="L684" s="64">
        <f t="shared" si="55"/>
        <v>2460</v>
      </c>
      <c r="M684" s="64">
        <f t="shared" si="56"/>
        <v>468.46</v>
      </c>
      <c r="N684" s="70" t="s">
        <v>29</v>
      </c>
      <c r="O684" s="228"/>
      <c r="P684" s="228"/>
      <c r="Q684" s="107"/>
      <c r="R684" s="36">
        <v>10</v>
      </c>
      <c r="S684" s="3"/>
      <c r="T684" s="3"/>
      <c r="U684" s="122"/>
    </row>
    <row r="685" spans="1:21" ht="45" x14ac:dyDescent="0.25">
      <c r="B685" s="36" t="s">
        <v>988</v>
      </c>
      <c r="C685" s="123" t="s">
        <v>1001</v>
      </c>
      <c r="D685" s="30" t="s">
        <v>167</v>
      </c>
      <c r="E685" s="30" t="s">
        <v>1002</v>
      </c>
      <c r="F685" s="120"/>
      <c r="G685" s="120"/>
      <c r="H685" s="36">
        <v>5</v>
      </c>
      <c r="I685" s="30">
        <v>210</v>
      </c>
      <c r="J685" s="64">
        <f t="shared" si="54"/>
        <v>1050</v>
      </c>
      <c r="K685" s="30">
        <v>23</v>
      </c>
      <c r="L685" s="64">
        <f t="shared" si="55"/>
        <v>1291.5</v>
      </c>
      <c r="M685" s="64">
        <f t="shared" si="56"/>
        <v>245.94</v>
      </c>
      <c r="N685" s="70" t="s">
        <v>29</v>
      </c>
      <c r="O685" s="228"/>
      <c r="P685" s="228"/>
      <c r="Q685" s="107"/>
      <c r="R685" s="36">
        <v>5</v>
      </c>
      <c r="S685" s="3"/>
      <c r="T685" s="3"/>
    </row>
    <row r="686" spans="1:21" ht="45" x14ac:dyDescent="0.25">
      <c r="B686" s="36" t="s">
        <v>988</v>
      </c>
      <c r="C686" s="112" t="s">
        <v>1003</v>
      </c>
      <c r="D686" s="30" t="s">
        <v>167</v>
      </c>
      <c r="E686" s="30" t="s">
        <v>1004</v>
      </c>
      <c r="F686" s="120"/>
      <c r="G686" s="120"/>
      <c r="H686" s="36">
        <v>10</v>
      </c>
      <c r="I686" s="30">
        <v>200</v>
      </c>
      <c r="J686" s="64">
        <f t="shared" si="54"/>
        <v>2000</v>
      </c>
      <c r="K686" s="30">
        <v>23</v>
      </c>
      <c r="L686" s="64">
        <f t="shared" si="55"/>
        <v>2460</v>
      </c>
      <c r="M686" s="64">
        <f t="shared" si="56"/>
        <v>468.46</v>
      </c>
      <c r="N686" s="70" t="s">
        <v>29</v>
      </c>
      <c r="O686" s="228"/>
      <c r="P686" s="228"/>
      <c r="Q686" s="107"/>
      <c r="R686" s="36">
        <v>10</v>
      </c>
      <c r="S686" s="3"/>
      <c r="T686" s="3"/>
    </row>
    <row r="687" spans="1:21" ht="45" x14ac:dyDescent="0.25">
      <c r="B687" s="36" t="s">
        <v>988</v>
      </c>
      <c r="C687" s="76" t="s">
        <v>1005</v>
      </c>
      <c r="D687" s="30" t="s">
        <v>167</v>
      </c>
      <c r="E687" s="30" t="s">
        <v>1006</v>
      </c>
      <c r="F687" s="120"/>
      <c r="G687" s="120"/>
      <c r="H687" s="36">
        <v>10</v>
      </c>
      <c r="I687" s="30">
        <v>200</v>
      </c>
      <c r="J687" s="64">
        <f t="shared" si="54"/>
        <v>2000</v>
      </c>
      <c r="K687" s="30">
        <v>23</v>
      </c>
      <c r="L687" s="64">
        <f t="shared" si="55"/>
        <v>2460</v>
      </c>
      <c r="M687" s="64">
        <f t="shared" si="56"/>
        <v>468.46</v>
      </c>
      <c r="N687" s="70" t="s">
        <v>29</v>
      </c>
      <c r="O687" s="228"/>
      <c r="P687" s="228"/>
      <c r="Q687" s="107"/>
      <c r="R687" s="36">
        <v>10</v>
      </c>
      <c r="S687" s="3"/>
      <c r="T687" s="3"/>
    </row>
  </sheetData>
  <protectedRanges>
    <protectedRange password="CFA1" sqref="K148:K157" name="Rozstęp4_4_5_10_1_1_2_1_3"/>
    <protectedRange password="CFA1" sqref="C155:C156" name="Rozstęp4_4_5_10_1_1_3_5_1_2_1_3"/>
    <protectedRange password="CFA1" sqref="D148:G148 D149:D150 D157 I148:I157" name="Rozstęp4_4_5_47_1_3_4_2_1_1_3"/>
    <protectedRange password="CFA1" sqref="E156:G156" name="Rozstęp4_4_5_29_1_3_1_2_1_1_3"/>
    <protectedRange password="CFA1" sqref="E157:G157" name="Rozstęp4_4_5_1_1_1_3_1_1_1_3"/>
    <protectedRange password="CFA1" sqref="D202:D204" name="Rozstęp4_4_5_1_8_1_3_1"/>
    <protectedRange password="CFA1" sqref="C205" name="Rozstęp4_2_2_1_1_1_2_1_3_9_1"/>
    <protectedRange password="CFA1" sqref="E202:E204" name="Rozstęp4_4_5_1_8_1_3_3"/>
    <protectedRange password="CFA1" sqref="K237" name="Rozstęp4_4_5_10_1_1_3_1"/>
    <protectedRange password="CFA1" sqref="C206" name="Rozstęp4_6_1_1_1_3"/>
    <protectedRange password="CFA1" sqref="D212:G215" name="Rozstęp4_4_5_1_11_1_3"/>
    <protectedRange password="CFA1" sqref="D216:D218" name="Rozstęp4_4_5_1_8_1_3_1_1"/>
    <protectedRange password="CFA1" sqref="D219:G229" name="Rozstęp4_4_5_1_8_1_3_2"/>
    <protectedRange password="CFA1" sqref="C236:C237" name="Rozstęp4_2_2_1_1_1_2_1_3_2"/>
    <protectedRange password="CFA1" sqref="K206 J206:J237 L206:L237" name="Rozstęp4_4_5_10_1_1_3_5_1_1_7"/>
    <protectedRange password="CFA1" sqref="K207:K209" name="Rozstęp4_4_5_10_1_1_3_5_1_1_8"/>
    <protectedRange password="CFA1" sqref="K210:K214" name="Rozstęp4_4_5_10_1_1_3_5_1_1_9"/>
    <protectedRange password="CFA1" sqref="K215:K220" name="Rozstęp4_4_5_10_1_1_3_5_1_1_10"/>
    <protectedRange password="CFA1" sqref="K221:K226" name="Rozstęp4_4_5_10_1_1_3_5_1_1_11"/>
    <protectedRange password="CFA1" sqref="K227:K232" name="Rozstęp4_4_5_10_1_1_3_5_1_1_12"/>
    <protectedRange password="CFA1" sqref="K233:K236" name="Rozstęp4_4_5_10_1_1_3_5_1_1_13"/>
    <protectedRange password="CFA1" sqref="S212:S215" name="Rozstęp4_4_5_72_1_3"/>
    <protectedRange password="CFA1" sqref="S216:S218" name="Rozstęp4_4_5_64_1_3_1"/>
    <protectedRange password="CFA1" sqref="S219:S229" name="Rozstęp4_4_5_64_1_3_2"/>
    <protectedRange password="CFA1" sqref="S236" name="Rozstęp4_4_5_72_1_3_1"/>
    <protectedRange password="CFA1" sqref="K324:K328 M313:M328" name="Rozstęp4_4_5_10_1"/>
    <protectedRange password="CFA1" sqref="I313:I322" name="Rozstęp4_4_5_1_6"/>
    <protectedRange password="CFA1" sqref="D315" name="Rozstęp4_4_5_1_6_1"/>
    <protectedRange password="CFA1" sqref="D322" name="Rozstęp4_4_5_1_6_4"/>
    <protectedRange password="CFA1" sqref="D326:G328" name="Rozstęp4_4_5_1_8_1_3_2_1"/>
    <protectedRange password="CFA1" sqref="C323:C325" name="Rozstęp4_2_2_1_1_1_2_1_3_9_1_1_1"/>
    <protectedRange password="CFA1" sqref="J313:J328 L313:L328" name="Rozstęp4_4_5_10_1_1_3_5_1_1_26"/>
    <protectedRange password="CFA1" sqref="K313:K316" name="Rozstęp4_4_5_10_1_1_3_5_1_1_27"/>
    <protectedRange password="CFA1" sqref="K317:K319" name="Rozstęp4_4_5_10_1_1_3_5_1_1_28"/>
    <protectedRange password="CFA1" sqref="K320:K323" name="Rozstęp4_4_5_10_1_1_3_5_1_1_29"/>
    <protectedRange password="CFA1" sqref="S313:S319" name="Rozstęp4_4_5_2_1_27_1_1_2"/>
    <protectedRange password="CFA1" sqref="S322" name="Rozstęp4_4_5_1_6_4_1_2"/>
    <protectedRange password="CFA1" sqref="S326:S328" name="Rozstęp4_4_5_64_1_3_2_1_1_2"/>
    <protectedRange password="CFA1" sqref="E597:G597 D621:D622 D626:D629 D631:D645 D647 D617:D619 D611:D615 D596:D598 I596:I647" name="Rozstęp4_4_5_1_6_3_3"/>
    <protectedRange password="CFA1" sqref="D599:G599 D600 D605:G607 D604 D608:D609 D616 E614:G615 D610:G610 D601:G603" name="Rozstęp4_4_5_1_6_4_2"/>
    <protectedRange password="CFA1" sqref="E622:G622 D620" name="Rozstęp4_4_5_2_1_21_2_1"/>
    <protectedRange password="CFA1" sqref="M596:M647" name="Rozstęp4_4_5_10_1_1_2_1_1"/>
    <protectedRange password="CFA1" sqref="K596:K647" name="Rozstęp4_4_5_10_1_1_3_5_1_1_30"/>
    <protectedRange password="CFA1" sqref="J596:J647 L596:L647" name="Rozstęp4_4_5_10_1_1_3_5_1_1_37"/>
    <protectedRange password="CFA1" sqref="S596:S598" name="Rozstęp4_4_5_1_6_3_2_1_3"/>
    <protectedRange password="CFA1" sqref="S599:S618" name="Rozstęp4_4_5_1_6_4_3_1_2"/>
    <protectedRange password="CFA1" sqref="S619:S622" name="Rozstęp4_4_5_2_1_21_2_1_1_2"/>
    <protectedRange password="CFA1" sqref="S623:S632 S634:S638" name="Rozstęp4_4_5_2_1_21_3_1_2"/>
    <protectedRange password="CFA1" sqref="S639" name="Rozstęp4_4_5_2_1_28_1_2"/>
    <protectedRange password="CFA1" sqref="S640:S641" name="Rozstęp4_4_5_2_1_30_1_2"/>
    <protectedRange password="CFA1" sqref="S642:S647" name="Rozstęp4_4_5_2_1_32_2_2"/>
    <protectedRange password="CFA1" sqref="S633" name="Rozstęp4_4_5_1_6_4_4_2"/>
  </protectedRanges>
  <mergeCells count="159">
    <mergeCell ref="M1:M2"/>
    <mergeCell ref="N1:N2"/>
    <mergeCell ref="O1:Q1"/>
    <mergeCell ref="R1:T1"/>
    <mergeCell ref="A3:T3"/>
    <mergeCell ref="A130:A131"/>
    <mergeCell ref="B130:B131"/>
    <mergeCell ref="C130:C131"/>
    <mergeCell ref="D130:D131"/>
    <mergeCell ref="E130:E131"/>
    <mergeCell ref="G1:G2"/>
    <mergeCell ref="H1:H2"/>
    <mergeCell ref="I1:I2"/>
    <mergeCell ref="J1:J2"/>
    <mergeCell ref="K1:K2"/>
    <mergeCell ref="L1:L2"/>
    <mergeCell ref="A1:A2"/>
    <mergeCell ref="B1:B2"/>
    <mergeCell ref="C1:C2"/>
    <mergeCell ref="D1:D2"/>
    <mergeCell ref="E1:E2"/>
    <mergeCell ref="F1:F2"/>
    <mergeCell ref="L130:L131"/>
    <mergeCell ref="M130:M131"/>
    <mergeCell ref="N130:N131"/>
    <mergeCell ref="O130:Q130"/>
    <mergeCell ref="R130:T130"/>
    <mergeCell ref="P131:Q131"/>
    <mergeCell ref="F130:F131"/>
    <mergeCell ref="G130:G131"/>
    <mergeCell ref="H130:H131"/>
    <mergeCell ref="I130:I131"/>
    <mergeCell ref="J130:J131"/>
    <mergeCell ref="K130:K131"/>
    <mergeCell ref="P138:Q138"/>
    <mergeCell ref="P139:Q139"/>
    <mergeCell ref="P140:Q140"/>
    <mergeCell ref="P141:Q141"/>
    <mergeCell ref="P142:Q142"/>
    <mergeCell ref="P143:Q143"/>
    <mergeCell ref="A132:T132"/>
    <mergeCell ref="P133:Q133"/>
    <mergeCell ref="P134:Q134"/>
    <mergeCell ref="P135:Q135"/>
    <mergeCell ref="P136:Q136"/>
    <mergeCell ref="P137:Q137"/>
    <mergeCell ref="P144:Q144"/>
    <mergeCell ref="P145:Q145"/>
    <mergeCell ref="P146:Q146"/>
    <mergeCell ref="P147:Q147"/>
    <mergeCell ref="A160:A161"/>
    <mergeCell ref="B160:B161"/>
    <mergeCell ref="C160:C161"/>
    <mergeCell ref="D160:D161"/>
    <mergeCell ref="E160:E161"/>
    <mergeCell ref="F160:F161"/>
    <mergeCell ref="M160:M161"/>
    <mergeCell ref="N160:N161"/>
    <mergeCell ref="O160:Q160"/>
    <mergeCell ref="R160:T160"/>
    <mergeCell ref="A162:T162"/>
    <mergeCell ref="A240:A241"/>
    <mergeCell ref="B240:B241"/>
    <mergeCell ref="C240:C241"/>
    <mergeCell ref="D240:D241"/>
    <mergeCell ref="E240:E241"/>
    <mergeCell ref="G160:G161"/>
    <mergeCell ref="H160:H161"/>
    <mergeCell ref="I160:I161"/>
    <mergeCell ref="J160:J161"/>
    <mergeCell ref="K160:K161"/>
    <mergeCell ref="L160:L161"/>
    <mergeCell ref="L240:L241"/>
    <mergeCell ref="M240:M241"/>
    <mergeCell ref="N240:N241"/>
    <mergeCell ref="O240:Q240"/>
    <mergeCell ref="R240:T240"/>
    <mergeCell ref="A242:T242"/>
    <mergeCell ref="F240:F241"/>
    <mergeCell ref="G240:G241"/>
    <mergeCell ref="H240:H241"/>
    <mergeCell ref="I240:I241"/>
    <mergeCell ref="J240:J241"/>
    <mergeCell ref="K240:K241"/>
    <mergeCell ref="M332:M333"/>
    <mergeCell ref="N332:N333"/>
    <mergeCell ref="O332:Q332"/>
    <mergeCell ref="R332:T332"/>
    <mergeCell ref="A334:T334"/>
    <mergeCell ref="A652:A653"/>
    <mergeCell ref="B652:B653"/>
    <mergeCell ref="C652:C653"/>
    <mergeCell ref="D652:D653"/>
    <mergeCell ref="E652:E653"/>
    <mergeCell ref="G332:G333"/>
    <mergeCell ref="H332:H333"/>
    <mergeCell ref="I332:I333"/>
    <mergeCell ref="J332:J333"/>
    <mergeCell ref="K332:K333"/>
    <mergeCell ref="L332:L333"/>
    <mergeCell ref="A332:A333"/>
    <mergeCell ref="B332:B333"/>
    <mergeCell ref="C332:C333"/>
    <mergeCell ref="D332:D333"/>
    <mergeCell ref="E332:E333"/>
    <mergeCell ref="F332:F333"/>
    <mergeCell ref="A654:T654"/>
    <mergeCell ref="O655:P655"/>
    <mergeCell ref="O656:P656"/>
    <mergeCell ref="O657:P657"/>
    <mergeCell ref="O658:P658"/>
    <mergeCell ref="O659:P659"/>
    <mergeCell ref="L652:L653"/>
    <mergeCell ref="M652:M653"/>
    <mergeCell ref="N652:N653"/>
    <mergeCell ref="O652:Q652"/>
    <mergeCell ref="R652:T652"/>
    <mergeCell ref="O653:P653"/>
    <mergeCell ref="F652:F653"/>
    <mergeCell ref="G652:G653"/>
    <mergeCell ref="H652:H653"/>
    <mergeCell ref="I652:I653"/>
    <mergeCell ref="J652:J653"/>
    <mergeCell ref="K652:K653"/>
    <mergeCell ref="O660:P660"/>
    <mergeCell ref="O661:P661"/>
    <mergeCell ref="O662:P662"/>
    <mergeCell ref="O663:P663"/>
    <mergeCell ref="A672:A673"/>
    <mergeCell ref="B672:B673"/>
    <mergeCell ref="C672:C673"/>
    <mergeCell ref="D672:D673"/>
    <mergeCell ref="E672:E673"/>
    <mergeCell ref="F672:F673"/>
    <mergeCell ref="M672:M673"/>
    <mergeCell ref="N672:N673"/>
    <mergeCell ref="O672:Q672"/>
    <mergeCell ref="R672:T672"/>
    <mergeCell ref="O673:P673"/>
    <mergeCell ref="A674:T674"/>
    <mergeCell ref="G672:G673"/>
    <mergeCell ref="H672:H673"/>
    <mergeCell ref="I672:I673"/>
    <mergeCell ref="J672:J673"/>
    <mergeCell ref="K672:K673"/>
    <mergeCell ref="L672:L673"/>
    <mergeCell ref="O687:P687"/>
    <mergeCell ref="O681:P681"/>
    <mergeCell ref="O682:P682"/>
    <mergeCell ref="O683:P683"/>
    <mergeCell ref="O684:P684"/>
    <mergeCell ref="O685:P685"/>
    <mergeCell ref="O686:P686"/>
    <mergeCell ref="O675:P675"/>
    <mergeCell ref="O676:P676"/>
    <mergeCell ref="O677:P677"/>
    <mergeCell ref="O678:P678"/>
    <mergeCell ref="O679:P679"/>
    <mergeCell ref="O680:P680"/>
  </mergeCells>
  <conditionalFormatting sqref="C148:C157 E148:E157">
    <cfRule type="duplicateValues" dxfId="31" priority="11"/>
  </conditionalFormatting>
  <conditionalFormatting sqref="C148:C157">
    <cfRule type="duplicateValues" dxfId="30" priority="10"/>
  </conditionalFormatting>
  <conditionalFormatting sqref="C206:C237 E206:E237">
    <cfRule type="duplicateValues" dxfId="29" priority="9"/>
  </conditionalFormatting>
  <conditionalFormatting sqref="C206:C237">
    <cfRule type="duplicateValues" dxfId="28" priority="8"/>
  </conditionalFormatting>
  <conditionalFormatting sqref="E251">
    <cfRule type="duplicateValues" dxfId="27" priority="7"/>
  </conditionalFormatting>
  <conditionalFormatting sqref="C313:C328 E313:E328">
    <cfRule type="duplicateValues" dxfId="26" priority="6"/>
  </conditionalFormatting>
  <conditionalFormatting sqref="C313:C328">
    <cfRule type="duplicateValues" dxfId="25" priority="5"/>
  </conditionalFormatting>
  <conditionalFormatting sqref="C596:C647 E596:E647">
    <cfRule type="duplicateValues" dxfId="24" priority="4"/>
  </conditionalFormatting>
  <conditionalFormatting sqref="C596:C647">
    <cfRule type="duplicateValues" dxfId="23" priority="3"/>
  </conditionalFormatting>
  <conditionalFormatting sqref="C664:C669 E664:E669">
    <cfRule type="duplicateValues" dxfId="22" priority="2"/>
  </conditionalFormatting>
  <conditionalFormatting sqref="C664:C669">
    <cfRule type="duplicateValues" dxfId="21"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3"/>
  <sheetViews>
    <sheetView topLeftCell="A274" workbookViewId="0">
      <selection activeCell="A281" sqref="A281:T281"/>
    </sheetView>
  </sheetViews>
  <sheetFormatPr defaultRowHeight="15" x14ac:dyDescent="0.25"/>
  <cols>
    <col min="1" max="1" width="5.140625" customWidth="1"/>
    <col min="2" max="2" width="11.140625" bestFit="1" customWidth="1"/>
    <col min="3" max="3" width="53.140625" customWidth="1"/>
    <col min="4" max="4" width="10.140625" customWidth="1"/>
    <col min="5" max="5" width="14.85546875" customWidth="1"/>
    <col min="6" max="7" width="0" hidden="1" customWidth="1"/>
    <col min="8" max="8" width="8.85546875" customWidth="1"/>
    <col min="9" max="9" width="12.5703125" customWidth="1"/>
    <col min="10" max="10" width="13.5703125" customWidth="1"/>
    <col min="11" max="11" width="6.28515625" customWidth="1"/>
    <col min="12" max="12" width="10.140625" customWidth="1"/>
    <col min="13" max="13" width="9.140625" customWidth="1"/>
    <col min="14" max="14" width="14.5703125" customWidth="1"/>
    <col min="15" max="15" width="10.42578125" hidden="1" customWidth="1"/>
    <col min="16" max="17" width="0" hidden="1" customWidth="1"/>
    <col min="18" max="20" width="9.140625" style="113"/>
  </cols>
  <sheetData>
    <row r="1" spans="1:20" x14ac:dyDescent="0.25">
      <c r="A1" s="258" t="s">
        <v>0</v>
      </c>
      <c r="B1" s="258" t="s">
        <v>1</v>
      </c>
      <c r="C1" s="258" t="s">
        <v>2</v>
      </c>
      <c r="D1" s="258" t="s">
        <v>3</v>
      </c>
      <c r="E1" s="258" t="s">
        <v>4</v>
      </c>
      <c r="F1" s="258" t="s">
        <v>5</v>
      </c>
      <c r="G1" s="258" t="s">
        <v>6</v>
      </c>
      <c r="H1" s="258" t="s">
        <v>7</v>
      </c>
      <c r="I1" s="251" t="s">
        <v>8</v>
      </c>
      <c r="J1" s="251" t="s">
        <v>9</v>
      </c>
      <c r="K1" s="258" t="s">
        <v>10</v>
      </c>
      <c r="L1" s="251" t="s">
        <v>11</v>
      </c>
      <c r="M1" s="251" t="s">
        <v>12</v>
      </c>
      <c r="N1" s="258" t="s">
        <v>13</v>
      </c>
      <c r="O1" s="260" t="s">
        <v>14</v>
      </c>
      <c r="P1" s="261"/>
      <c r="Q1" s="262"/>
      <c r="R1" s="235" t="s">
        <v>15</v>
      </c>
      <c r="S1" s="236"/>
      <c r="T1" s="237"/>
    </row>
    <row r="2" spans="1:20" ht="30" x14ac:dyDescent="0.25">
      <c r="A2" s="259"/>
      <c r="B2" s="259"/>
      <c r="C2" s="259"/>
      <c r="D2" s="259"/>
      <c r="E2" s="259"/>
      <c r="F2" s="259"/>
      <c r="G2" s="259"/>
      <c r="H2" s="259"/>
      <c r="I2" s="252"/>
      <c r="J2" s="252"/>
      <c r="K2" s="259"/>
      <c r="L2" s="252"/>
      <c r="M2" s="252"/>
      <c r="N2" s="259"/>
      <c r="O2" s="1" t="s">
        <v>16</v>
      </c>
      <c r="P2" s="1" t="s">
        <v>17</v>
      </c>
      <c r="Q2" s="1" t="s">
        <v>18</v>
      </c>
      <c r="R2" s="2" t="s">
        <v>16</v>
      </c>
      <c r="S2" s="2" t="s">
        <v>17</v>
      </c>
      <c r="T2" s="2" t="s">
        <v>18</v>
      </c>
    </row>
    <row r="3" spans="1:20" ht="18.75" x14ac:dyDescent="0.3">
      <c r="A3" s="253" t="s">
        <v>19</v>
      </c>
      <c r="B3" s="254"/>
      <c r="C3" s="254"/>
      <c r="D3" s="254"/>
      <c r="E3" s="254"/>
      <c r="F3" s="254"/>
      <c r="G3" s="254"/>
      <c r="H3" s="254"/>
      <c r="I3" s="254"/>
      <c r="J3" s="254"/>
      <c r="K3" s="254"/>
      <c r="L3" s="254"/>
      <c r="M3" s="254"/>
      <c r="N3" s="254"/>
      <c r="O3" s="254"/>
      <c r="P3" s="254"/>
      <c r="Q3" s="254"/>
      <c r="R3" s="254"/>
      <c r="S3" s="254"/>
      <c r="T3" s="255"/>
    </row>
    <row r="4" spans="1:20" ht="30" x14ac:dyDescent="0.25">
      <c r="A4" s="3">
        <v>4</v>
      </c>
      <c r="B4" s="4" t="s">
        <v>20</v>
      </c>
      <c r="C4" s="5" t="s">
        <v>21</v>
      </c>
      <c r="D4" s="4" t="s">
        <v>22</v>
      </c>
      <c r="E4" s="4" t="s">
        <v>23</v>
      </c>
      <c r="F4" s="4" t="s">
        <v>24</v>
      </c>
      <c r="G4" s="4" t="s">
        <v>24</v>
      </c>
      <c r="H4" s="3">
        <f>R4+S4+T4</f>
        <v>5</v>
      </c>
      <c r="I4" s="6">
        <v>10.5</v>
      </c>
      <c r="J4" s="6">
        <f>H4*I4</f>
        <v>52.5</v>
      </c>
      <c r="K4" s="4">
        <v>23</v>
      </c>
      <c r="L4" s="6">
        <f>J4*1.23</f>
        <v>64.58</v>
      </c>
      <c r="M4" s="6">
        <f>J4/4.4536</f>
        <v>11.79</v>
      </c>
      <c r="N4" s="7" t="s">
        <v>25</v>
      </c>
      <c r="O4" s="4">
        <v>30</v>
      </c>
      <c r="P4" s="4"/>
      <c r="Q4" s="4"/>
      <c r="R4" s="8"/>
      <c r="S4" s="8"/>
      <c r="T4" s="8">
        <v>5</v>
      </c>
    </row>
    <row r="5" spans="1:20" ht="60" x14ac:dyDescent="0.25">
      <c r="A5" s="3">
        <v>6</v>
      </c>
      <c r="B5" s="4" t="s">
        <v>26</v>
      </c>
      <c r="C5" s="9" t="s">
        <v>27</v>
      </c>
      <c r="D5" s="4" t="s">
        <v>28</v>
      </c>
      <c r="E5" s="4"/>
      <c r="F5" s="4"/>
      <c r="G5" s="4"/>
      <c r="H5" s="3">
        <f t="shared" ref="H5:H68" si="0">R5+S5+T5</f>
        <v>6</v>
      </c>
      <c r="I5" s="6">
        <v>2.68</v>
      </c>
      <c r="J5" s="6">
        <f t="shared" ref="J5:J68" si="1">H5*I5</f>
        <v>16.079999999999998</v>
      </c>
      <c r="K5" s="4">
        <v>23</v>
      </c>
      <c r="L5" s="6">
        <f t="shared" ref="L5:L68" si="2">J5*1.23</f>
        <v>19.78</v>
      </c>
      <c r="M5" s="6">
        <f t="shared" ref="M5:M68" si="3">J5/4.4536</f>
        <v>3.61</v>
      </c>
      <c r="N5" s="7" t="s">
        <v>29</v>
      </c>
      <c r="O5" s="4">
        <v>50</v>
      </c>
      <c r="P5" s="4"/>
      <c r="Q5" s="4"/>
      <c r="R5" s="8">
        <v>6</v>
      </c>
      <c r="S5" s="8"/>
      <c r="T5" s="8"/>
    </row>
    <row r="6" spans="1:20" ht="45" x14ac:dyDescent="0.25">
      <c r="A6" s="3">
        <v>7</v>
      </c>
      <c r="B6" s="4" t="s">
        <v>26</v>
      </c>
      <c r="C6" s="5" t="s">
        <v>30</v>
      </c>
      <c r="D6" s="4" t="s">
        <v>28</v>
      </c>
      <c r="E6" s="4" t="s">
        <v>31</v>
      </c>
      <c r="F6" s="4" t="s">
        <v>24</v>
      </c>
      <c r="G6" s="4" t="s">
        <v>24</v>
      </c>
      <c r="H6" s="3">
        <f t="shared" si="0"/>
        <v>5</v>
      </c>
      <c r="I6" s="10">
        <v>1.18</v>
      </c>
      <c r="J6" s="6">
        <f t="shared" si="1"/>
        <v>5.9</v>
      </c>
      <c r="K6" s="4">
        <v>23</v>
      </c>
      <c r="L6" s="6">
        <f t="shared" si="2"/>
        <v>7.26</v>
      </c>
      <c r="M6" s="6">
        <f t="shared" si="3"/>
        <v>1.32</v>
      </c>
      <c r="N6" s="7" t="s">
        <v>29</v>
      </c>
      <c r="O6" s="4">
        <v>10</v>
      </c>
      <c r="P6" s="4"/>
      <c r="Q6" s="4"/>
      <c r="R6" s="8">
        <v>5</v>
      </c>
      <c r="S6" s="8"/>
      <c r="T6" s="8"/>
    </row>
    <row r="7" spans="1:20" ht="45" x14ac:dyDescent="0.25">
      <c r="A7" s="3">
        <v>8</v>
      </c>
      <c r="B7" s="4" t="s">
        <v>26</v>
      </c>
      <c r="C7" s="5" t="s">
        <v>32</v>
      </c>
      <c r="D7" s="4" t="s">
        <v>28</v>
      </c>
      <c r="E7" s="4" t="s">
        <v>33</v>
      </c>
      <c r="F7" s="4" t="s">
        <v>24</v>
      </c>
      <c r="G7" s="4" t="s">
        <v>24</v>
      </c>
      <c r="H7" s="3">
        <f t="shared" si="0"/>
        <v>5</v>
      </c>
      <c r="I7" s="10">
        <v>1.18</v>
      </c>
      <c r="J7" s="6">
        <f t="shared" si="1"/>
        <v>5.9</v>
      </c>
      <c r="K7" s="4">
        <v>23</v>
      </c>
      <c r="L7" s="6">
        <f t="shared" si="2"/>
        <v>7.26</v>
      </c>
      <c r="M7" s="6">
        <f t="shared" si="3"/>
        <v>1.32</v>
      </c>
      <c r="N7" s="7" t="s">
        <v>29</v>
      </c>
      <c r="O7" s="4">
        <v>10</v>
      </c>
      <c r="P7" s="4"/>
      <c r="Q7" s="4"/>
      <c r="R7" s="8">
        <v>5</v>
      </c>
      <c r="S7" s="8"/>
      <c r="T7" s="8"/>
    </row>
    <row r="8" spans="1:20" ht="45" x14ac:dyDescent="0.25">
      <c r="A8" s="3">
        <v>9</v>
      </c>
      <c r="B8" s="4" t="s">
        <v>26</v>
      </c>
      <c r="C8" s="5" t="s">
        <v>34</v>
      </c>
      <c r="D8" s="4" t="s">
        <v>28</v>
      </c>
      <c r="E8" s="4" t="s">
        <v>35</v>
      </c>
      <c r="F8" s="4" t="s">
        <v>24</v>
      </c>
      <c r="G8" s="4" t="s">
        <v>24</v>
      </c>
      <c r="H8" s="3">
        <f t="shared" si="0"/>
        <v>5</v>
      </c>
      <c r="I8" s="10">
        <v>2.35</v>
      </c>
      <c r="J8" s="6">
        <f t="shared" si="1"/>
        <v>11.75</v>
      </c>
      <c r="K8" s="4">
        <v>23</v>
      </c>
      <c r="L8" s="6">
        <f t="shared" si="2"/>
        <v>14.45</v>
      </c>
      <c r="M8" s="6">
        <f t="shared" si="3"/>
        <v>2.64</v>
      </c>
      <c r="N8" s="7" t="s">
        <v>29</v>
      </c>
      <c r="O8" s="4">
        <v>5</v>
      </c>
      <c r="P8" s="4">
        <v>10</v>
      </c>
      <c r="Q8" s="4"/>
      <c r="R8" s="8">
        <v>5</v>
      </c>
      <c r="S8" s="8"/>
      <c r="T8" s="8"/>
    </row>
    <row r="9" spans="1:20" ht="45" x14ac:dyDescent="0.25">
      <c r="A9" s="3">
        <v>10</v>
      </c>
      <c r="B9" s="4" t="s">
        <v>26</v>
      </c>
      <c r="C9" s="5" t="s">
        <v>36</v>
      </c>
      <c r="D9" s="4" t="s">
        <v>28</v>
      </c>
      <c r="E9" s="4" t="s">
        <v>37</v>
      </c>
      <c r="F9" s="4" t="s">
        <v>24</v>
      </c>
      <c r="G9" s="4" t="s">
        <v>24</v>
      </c>
      <c r="H9" s="3">
        <f t="shared" si="0"/>
        <v>5</v>
      </c>
      <c r="I9" s="10">
        <v>2.35</v>
      </c>
      <c r="J9" s="6">
        <f t="shared" si="1"/>
        <v>11.75</v>
      </c>
      <c r="K9" s="4">
        <v>23</v>
      </c>
      <c r="L9" s="6">
        <f t="shared" si="2"/>
        <v>14.45</v>
      </c>
      <c r="M9" s="6">
        <f t="shared" si="3"/>
        <v>2.64</v>
      </c>
      <c r="N9" s="7" t="s">
        <v>29</v>
      </c>
      <c r="O9" s="4">
        <v>5</v>
      </c>
      <c r="P9" s="4">
        <v>10</v>
      </c>
      <c r="Q9" s="4"/>
      <c r="R9" s="8">
        <v>5</v>
      </c>
      <c r="S9" s="8"/>
      <c r="T9" s="8"/>
    </row>
    <row r="10" spans="1:20" ht="45" x14ac:dyDescent="0.25">
      <c r="A10" s="8">
        <v>11</v>
      </c>
      <c r="B10" s="8" t="s">
        <v>26</v>
      </c>
      <c r="C10" s="11" t="s">
        <v>38</v>
      </c>
      <c r="D10" s="8" t="s">
        <v>28</v>
      </c>
      <c r="E10" s="8" t="s">
        <v>39</v>
      </c>
      <c r="F10" s="8" t="s">
        <v>24</v>
      </c>
      <c r="G10" s="8" t="s">
        <v>24</v>
      </c>
      <c r="H10" s="3">
        <f t="shared" si="0"/>
        <v>5</v>
      </c>
      <c r="I10" s="12">
        <v>2.35</v>
      </c>
      <c r="J10" s="6">
        <f t="shared" si="1"/>
        <v>11.75</v>
      </c>
      <c r="K10" s="8">
        <v>23</v>
      </c>
      <c r="L10" s="6">
        <f t="shared" si="2"/>
        <v>14.45</v>
      </c>
      <c r="M10" s="6">
        <f t="shared" si="3"/>
        <v>2.64</v>
      </c>
      <c r="N10" s="13" t="s">
        <v>29</v>
      </c>
      <c r="O10" s="8">
        <v>7</v>
      </c>
      <c r="P10" s="8"/>
      <c r="Q10" s="8"/>
      <c r="R10" s="8">
        <v>5</v>
      </c>
      <c r="S10" s="8"/>
      <c r="T10" s="8"/>
    </row>
    <row r="11" spans="1:20" ht="45" x14ac:dyDescent="0.25">
      <c r="A11" s="3">
        <v>12</v>
      </c>
      <c r="B11" s="3" t="s">
        <v>40</v>
      </c>
      <c r="C11" s="14" t="s">
        <v>41</v>
      </c>
      <c r="D11" s="3" t="s">
        <v>28</v>
      </c>
      <c r="E11" s="3" t="s">
        <v>42</v>
      </c>
      <c r="F11" s="3" t="s">
        <v>24</v>
      </c>
      <c r="G11" s="3" t="s">
        <v>24</v>
      </c>
      <c r="H11" s="3">
        <f t="shared" si="0"/>
        <v>150</v>
      </c>
      <c r="I11" s="10">
        <v>1.3</v>
      </c>
      <c r="J11" s="6">
        <f t="shared" si="1"/>
        <v>195</v>
      </c>
      <c r="K11" s="3">
        <v>23</v>
      </c>
      <c r="L11" s="6">
        <f t="shared" si="2"/>
        <v>239.85</v>
      </c>
      <c r="M11" s="6">
        <f t="shared" si="3"/>
        <v>43.78</v>
      </c>
      <c r="N11" s="15" t="s">
        <v>29</v>
      </c>
      <c r="O11" s="3">
        <v>100</v>
      </c>
      <c r="P11" s="3"/>
      <c r="Q11" s="3"/>
      <c r="R11" s="8">
        <v>150</v>
      </c>
      <c r="S11" s="8"/>
      <c r="T11" s="8"/>
    </row>
    <row r="12" spans="1:20" ht="45" x14ac:dyDescent="0.25">
      <c r="A12" s="3">
        <v>13</v>
      </c>
      <c r="B12" s="3" t="s">
        <v>40</v>
      </c>
      <c r="C12" s="14" t="s">
        <v>43</v>
      </c>
      <c r="D12" s="3" t="s">
        <v>28</v>
      </c>
      <c r="E12" s="3"/>
      <c r="F12" s="3" t="s">
        <v>24</v>
      </c>
      <c r="G12" s="3" t="s">
        <v>24</v>
      </c>
      <c r="H12" s="3">
        <f t="shared" si="0"/>
        <v>80</v>
      </c>
      <c r="I12" s="10">
        <v>2.5</v>
      </c>
      <c r="J12" s="6">
        <f t="shared" si="1"/>
        <v>200</v>
      </c>
      <c r="K12" s="3">
        <v>23</v>
      </c>
      <c r="L12" s="6">
        <f t="shared" si="2"/>
        <v>246</v>
      </c>
      <c r="M12" s="6">
        <f t="shared" si="3"/>
        <v>44.91</v>
      </c>
      <c r="N12" s="15" t="s">
        <v>29</v>
      </c>
      <c r="O12" s="3">
        <v>50</v>
      </c>
      <c r="P12" s="3"/>
      <c r="Q12" s="3"/>
      <c r="R12" s="8">
        <v>80</v>
      </c>
      <c r="S12" s="8"/>
      <c r="T12" s="8"/>
    </row>
    <row r="13" spans="1:20" ht="45" x14ac:dyDescent="0.25">
      <c r="A13" s="3">
        <v>14</v>
      </c>
      <c r="B13" s="4" t="s">
        <v>40</v>
      </c>
      <c r="C13" s="5" t="s">
        <v>44</v>
      </c>
      <c r="D13" s="4" t="s">
        <v>28</v>
      </c>
      <c r="E13" s="4" t="s">
        <v>45</v>
      </c>
      <c r="F13" s="4" t="s">
        <v>24</v>
      </c>
      <c r="G13" s="4" t="s">
        <v>24</v>
      </c>
      <c r="H13" s="3">
        <f t="shared" si="0"/>
        <v>20</v>
      </c>
      <c r="I13" s="10">
        <v>1.9</v>
      </c>
      <c r="J13" s="6">
        <f t="shared" si="1"/>
        <v>38</v>
      </c>
      <c r="K13" s="4">
        <v>23</v>
      </c>
      <c r="L13" s="6">
        <f t="shared" si="2"/>
        <v>46.74</v>
      </c>
      <c r="M13" s="6">
        <f t="shared" si="3"/>
        <v>8.5299999999999994</v>
      </c>
      <c r="N13" s="7" t="s">
        <v>29</v>
      </c>
      <c r="O13" s="4">
        <v>40</v>
      </c>
      <c r="P13" s="4"/>
      <c r="Q13" s="4"/>
      <c r="R13" s="8">
        <v>20</v>
      </c>
      <c r="S13" s="8"/>
      <c r="T13" s="8"/>
    </row>
    <row r="14" spans="1:20" ht="75" x14ac:dyDescent="0.25">
      <c r="A14" s="3">
        <v>15</v>
      </c>
      <c r="B14" s="4" t="s">
        <v>46</v>
      </c>
      <c r="C14" s="5" t="s">
        <v>47</v>
      </c>
      <c r="D14" s="4" t="s">
        <v>28</v>
      </c>
      <c r="E14" s="4" t="s">
        <v>48</v>
      </c>
      <c r="F14" s="4" t="s">
        <v>24</v>
      </c>
      <c r="G14" s="4" t="s">
        <v>24</v>
      </c>
      <c r="H14" s="3">
        <f t="shared" si="0"/>
        <v>150</v>
      </c>
      <c r="I14" s="10">
        <v>10.5</v>
      </c>
      <c r="J14" s="6">
        <f t="shared" si="1"/>
        <v>1575</v>
      </c>
      <c r="K14" s="4">
        <v>23</v>
      </c>
      <c r="L14" s="6">
        <f t="shared" si="2"/>
        <v>1937.25</v>
      </c>
      <c r="M14" s="6">
        <f t="shared" si="3"/>
        <v>353.65</v>
      </c>
      <c r="N14" s="7" t="s">
        <v>29</v>
      </c>
      <c r="O14" s="4">
        <v>50</v>
      </c>
      <c r="P14" s="4"/>
      <c r="Q14" s="4"/>
      <c r="R14" s="8">
        <v>150</v>
      </c>
      <c r="S14" s="8"/>
      <c r="T14" s="8"/>
    </row>
    <row r="15" spans="1:20" ht="75" x14ac:dyDescent="0.25">
      <c r="A15" s="3">
        <v>16</v>
      </c>
      <c r="B15" s="4" t="s">
        <v>46</v>
      </c>
      <c r="C15" s="9" t="s">
        <v>49</v>
      </c>
      <c r="D15" s="4" t="s">
        <v>28</v>
      </c>
      <c r="E15" s="4" t="s">
        <v>50</v>
      </c>
      <c r="F15" s="4" t="s">
        <v>24</v>
      </c>
      <c r="G15" s="4" t="s">
        <v>24</v>
      </c>
      <c r="H15" s="3">
        <f t="shared" si="0"/>
        <v>100</v>
      </c>
      <c r="I15" s="10">
        <v>12.5</v>
      </c>
      <c r="J15" s="6">
        <f t="shared" si="1"/>
        <v>1250</v>
      </c>
      <c r="K15" s="4">
        <v>23</v>
      </c>
      <c r="L15" s="6">
        <f t="shared" si="2"/>
        <v>1537.5</v>
      </c>
      <c r="M15" s="6">
        <f t="shared" si="3"/>
        <v>280.67</v>
      </c>
      <c r="N15" s="7" t="s">
        <v>29</v>
      </c>
      <c r="O15" s="4">
        <v>50</v>
      </c>
      <c r="P15" s="4"/>
      <c r="Q15" s="4"/>
      <c r="R15" s="8">
        <v>100</v>
      </c>
      <c r="S15" s="8"/>
      <c r="T15" s="8"/>
    </row>
    <row r="16" spans="1:20" ht="75" x14ac:dyDescent="0.25">
      <c r="A16" s="8">
        <v>17</v>
      </c>
      <c r="B16" s="8" t="s">
        <v>46</v>
      </c>
      <c r="C16" s="16" t="s">
        <v>51</v>
      </c>
      <c r="D16" s="8" t="s">
        <v>28</v>
      </c>
      <c r="E16" s="8" t="s">
        <v>52</v>
      </c>
      <c r="F16" s="8" t="s">
        <v>24</v>
      </c>
      <c r="G16" s="8" t="s">
        <v>24</v>
      </c>
      <c r="H16" s="3">
        <f t="shared" si="0"/>
        <v>100</v>
      </c>
      <c r="I16" s="12">
        <v>18</v>
      </c>
      <c r="J16" s="6">
        <f t="shared" si="1"/>
        <v>1800</v>
      </c>
      <c r="K16" s="8">
        <v>23</v>
      </c>
      <c r="L16" s="6">
        <f t="shared" si="2"/>
        <v>2214</v>
      </c>
      <c r="M16" s="6">
        <f t="shared" si="3"/>
        <v>404.17</v>
      </c>
      <c r="N16" s="13" t="s">
        <v>29</v>
      </c>
      <c r="O16" s="8">
        <v>200</v>
      </c>
      <c r="P16" s="8"/>
      <c r="Q16" s="8"/>
      <c r="R16" s="8">
        <v>100</v>
      </c>
      <c r="S16" s="8"/>
      <c r="T16" s="8"/>
    </row>
    <row r="17" spans="1:20" ht="45" x14ac:dyDescent="0.25">
      <c r="A17" s="8">
        <v>18</v>
      </c>
      <c r="B17" s="8" t="s">
        <v>53</v>
      </c>
      <c r="C17" s="16" t="s">
        <v>54</v>
      </c>
      <c r="D17" s="8" t="s">
        <v>55</v>
      </c>
      <c r="E17" s="8"/>
      <c r="F17" s="8" t="s">
        <v>24</v>
      </c>
      <c r="G17" s="8" t="s">
        <v>24</v>
      </c>
      <c r="H17" s="3">
        <f t="shared" si="0"/>
        <v>20</v>
      </c>
      <c r="I17" s="12">
        <v>6.5</v>
      </c>
      <c r="J17" s="6">
        <f t="shared" si="1"/>
        <v>130</v>
      </c>
      <c r="K17" s="8">
        <v>23</v>
      </c>
      <c r="L17" s="6">
        <f t="shared" si="2"/>
        <v>159.9</v>
      </c>
      <c r="M17" s="6">
        <f t="shared" si="3"/>
        <v>29.19</v>
      </c>
      <c r="N17" s="13" t="s">
        <v>29</v>
      </c>
      <c r="O17" s="8">
        <v>10</v>
      </c>
      <c r="P17" s="8"/>
      <c r="Q17" s="8"/>
      <c r="R17" s="8">
        <v>20</v>
      </c>
      <c r="S17" s="8"/>
      <c r="T17" s="8"/>
    </row>
    <row r="18" spans="1:20" ht="90" x14ac:dyDescent="0.25">
      <c r="A18" s="3">
        <v>19</v>
      </c>
      <c r="B18" s="4" t="s">
        <v>40</v>
      </c>
      <c r="C18" s="9" t="s">
        <v>56</v>
      </c>
      <c r="D18" s="4" t="s">
        <v>28</v>
      </c>
      <c r="E18" s="4" t="s">
        <v>57</v>
      </c>
      <c r="F18" s="4" t="s">
        <v>24</v>
      </c>
      <c r="G18" s="4" t="s">
        <v>24</v>
      </c>
      <c r="H18" s="3">
        <f t="shared" si="0"/>
        <v>300</v>
      </c>
      <c r="I18" s="6">
        <v>1.87</v>
      </c>
      <c r="J18" s="6">
        <f t="shared" si="1"/>
        <v>561</v>
      </c>
      <c r="K18" s="4">
        <v>23</v>
      </c>
      <c r="L18" s="6">
        <f t="shared" si="2"/>
        <v>690.03</v>
      </c>
      <c r="M18" s="6">
        <f t="shared" si="3"/>
        <v>125.97</v>
      </c>
      <c r="N18" s="7" t="s">
        <v>58</v>
      </c>
      <c r="O18" s="4"/>
      <c r="P18" s="4">
        <v>300</v>
      </c>
      <c r="Q18" s="4"/>
      <c r="R18" s="8">
        <v>300</v>
      </c>
      <c r="S18" s="8"/>
      <c r="T18" s="8"/>
    </row>
    <row r="19" spans="1:20" ht="90" x14ac:dyDescent="0.25">
      <c r="A19" s="3">
        <v>20</v>
      </c>
      <c r="B19" s="4" t="s">
        <v>40</v>
      </c>
      <c r="C19" s="9" t="s">
        <v>59</v>
      </c>
      <c r="D19" s="4" t="s">
        <v>28</v>
      </c>
      <c r="E19" s="4"/>
      <c r="F19" s="4" t="s">
        <v>24</v>
      </c>
      <c r="G19" s="4" t="s">
        <v>24</v>
      </c>
      <c r="H19" s="3">
        <f t="shared" si="0"/>
        <v>300</v>
      </c>
      <c r="I19" s="6">
        <v>2.11</v>
      </c>
      <c r="J19" s="6">
        <f t="shared" si="1"/>
        <v>633</v>
      </c>
      <c r="K19" s="4">
        <v>23</v>
      </c>
      <c r="L19" s="6">
        <f t="shared" si="2"/>
        <v>778.59</v>
      </c>
      <c r="M19" s="6">
        <f t="shared" si="3"/>
        <v>142.13</v>
      </c>
      <c r="N19" s="7" t="s">
        <v>58</v>
      </c>
      <c r="O19" s="4"/>
      <c r="P19" s="4">
        <v>100</v>
      </c>
      <c r="Q19" s="4"/>
      <c r="R19" s="8">
        <v>300</v>
      </c>
      <c r="S19" s="8"/>
      <c r="T19" s="8"/>
    </row>
    <row r="20" spans="1:20" ht="45" x14ac:dyDescent="0.25">
      <c r="A20" s="3">
        <v>21</v>
      </c>
      <c r="B20" s="4" t="s">
        <v>60</v>
      </c>
      <c r="C20" s="5" t="s">
        <v>61</v>
      </c>
      <c r="D20" s="4" t="s">
        <v>22</v>
      </c>
      <c r="E20" s="4" t="s">
        <v>62</v>
      </c>
      <c r="F20" s="4" t="s">
        <v>24</v>
      </c>
      <c r="G20" s="4" t="s">
        <v>24</v>
      </c>
      <c r="H20" s="3">
        <f t="shared" si="0"/>
        <v>20</v>
      </c>
      <c r="I20" s="10">
        <v>4.3</v>
      </c>
      <c r="J20" s="6">
        <f t="shared" si="1"/>
        <v>86</v>
      </c>
      <c r="K20" s="4">
        <v>23</v>
      </c>
      <c r="L20" s="6">
        <f t="shared" si="2"/>
        <v>105.78</v>
      </c>
      <c r="M20" s="6">
        <f t="shared" si="3"/>
        <v>19.309999999999999</v>
      </c>
      <c r="N20" s="7" t="s">
        <v>29</v>
      </c>
      <c r="O20" s="4">
        <v>200</v>
      </c>
      <c r="P20" s="4"/>
      <c r="Q20" s="4"/>
      <c r="R20" s="8">
        <v>20</v>
      </c>
      <c r="S20" s="8"/>
      <c r="T20" s="8"/>
    </row>
    <row r="21" spans="1:20" ht="45" x14ac:dyDescent="0.25">
      <c r="A21" s="8">
        <v>22</v>
      </c>
      <c r="B21" s="8" t="s">
        <v>60</v>
      </c>
      <c r="C21" s="16" t="s">
        <v>63</v>
      </c>
      <c r="D21" s="8" t="s">
        <v>22</v>
      </c>
      <c r="E21" s="8" t="s">
        <v>64</v>
      </c>
      <c r="F21" s="8" t="s">
        <v>24</v>
      </c>
      <c r="G21" s="8" t="s">
        <v>24</v>
      </c>
      <c r="H21" s="3">
        <f t="shared" si="0"/>
        <v>30</v>
      </c>
      <c r="I21" s="12">
        <v>4.5999999999999996</v>
      </c>
      <c r="J21" s="6">
        <f t="shared" si="1"/>
        <v>138</v>
      </c>
      <c r="K21" s="8">
        <v>23</v>
      </c>
      <c r="L21" s="6">
        <f t="shared" si="2"/>
        <v>169.74</v>
      </c>
      <c r="M21" s="6">
        <f t="shared" si="3"/>
        <v>30.99</v>
      </c>
      <c r="N21" s="13" t="s">
        <v>29</v>
      </c>
      <c r="O21" s="8">
        <v>100</v>
      </c>
      <c r="P21" s="8"/>
      <c r="Q21" s="8"/>
      <c r="R21" s="8">
        <v>30</v>
      </c>
      <c r="S21" s="8"/>
      <c r="T21" s="8"/>
    </row>
    <row r="22" spans="1:20" ht="45" x14ac:dyDescent="0.25">
      <c r="A22" s="3">
        <v>23</v>
      </c>
      <c r="B22" s="4" t="s">
        <v>60</v>
      </c>
      <c r="C22" s="9" t="s">
        <v>65</v>
      </c>
      <c r="D22" s="4" t="s">
        <v>22</v>
      </c>
      <c r="E22" s="4" t="s">
        <v>66</v>
      </c>
      <c r="F22" s="4" t="s">
        <v>24</v>
      </c>
      <c r="G22" s="4" t="s">
        <v>24</v>
      </c>
      <c r="H22" s="3">
        <f t="shared" si="0"/>
        <v>20</v>
      </c>
      <c r="I22" s="10">
        <v>5.2</v>
      </c>
      <c r="J22" s="6">
        <f t="shared" si="1"/>
        <v>104</v>
      </c>
      <c r="K22" s="4">
        <v>23</v>
      </c>
      <c r="L22" s="6">
        <f t="shared" si="2"/>
        <v>127.92</v>
      </c>
      <c r="M22" s="6">
        <f t="shared" si="3"/>
        <v>23.35</v>
      </c>
      <c r="N22" s="7" t="s">
        <v>29</v>
      </c>
      <c r="O22" s="4">
        <v>100</v>
      </c>
      <c r="P22" s="4"/>
      <c r="Q22" s="4"/>
      <c r="R22" s="8">
        <v>20</v>
      </c>
      <c r="S22" s="8"/>
      <c r="T22" s="8"/>
    </row>
    <row r="23" spans="1:20" ht="45" x14ac:dyDescent="0.25">
      <c r="A23" s="8">
        <v>27</v>
      </c>
      <c r="B23" s="8" t="s">
        <v>67</v>
      </c>
      <c r="C23" s="16" t="s">
        <v>68</v>
      </c>
      <c r="D23" s="8" t="s">
        <v>69</v>
      </c>
      <c r="E23" s="8" t="s">
        <v>70</v>
      </c>
      <c r="F23" s="8"/>
      <c r="G23" s="8" t="s">
        <v>24</v>
      </c>
      <c r="H23" s="3">
        <f t="shared" si="0"/>
        <v>300</v>
      </c>
      <c r="I23" s="17">
        <v>28.62</v>
      </c>
      <c r="J23" s="6">
        <f t="shared" si="1"/>
        <v>8586</v>
      </c>
      <c r="K23" s="8">
        <v>23</v>
      </c>
      <c r="L23" s="6">
        <f t="shared" si="2"/>
        <v>10560.78</v>
      </c>
      <c r="M23" s="6">
        <f t="shared" si="3"/>
        <v>1927.88</v>
      </c>
      <c r="N23" s="13" t="s">
        <v>29</v>
      </c>
      <c r="O23" s="8">
        <v>600</v>
      </c>
      <c r="P23" s="8">
        <v>250</v>
      </c>
      <c r="Q23" s="8"/>
      <c r="R23" s="8">
        <v>300</v>
      </c>
      <c r="S23" s="8"/>
      <c r="T23" s="8"/>
    </row>
    <row r="24" spans="1:20" ht="60" x14ac:dyDescent="0.25">
      <c r="A24" s="3">
        <v>28</v>
      </c>
      <c r="B24" s="18" t="s">
        <v>71</v>
      </c>
      <c r="C24" s="19" t="s">
        <v>72</v>
      </c>
      <c r="D24" s="18" t="s">
        <v>22</v>
      </c>
      <c r="E24" s="18" t="s">
        <v>73</v>
      </c>
      <c r="F24" s="3" t="s">
        <v>24</v>
      </c>
      <c r="G24" s="3" t="s">
        <v>24</v>
      </c>
      <c r="H24" s="3">
        <f t="shared" si="0"/>
        <v>50</v>
      </c>
      <c r="I24" s="6">
        <v>8</v>
      </c>
      <c r="J24" s="6">
        <f t="shared" si="1"/>
        <v>400</v>
      </c>
      <c r="K24" s="20">
        <v>23</v>
      </c>
      <c r="L24" s="6">
        <f t="shared" si="2"/>
        <v>492</v>
      </c>
      <c r="M24" s="6">
        <f t="shared" si="3"/>
        <v>89.81</v>
      </c>
      <c r="N24" s="21" t="s">
        <v>25</v>
      </c>
      <c r="O24" s="6"/>
      <c r="P24" s="6"/>
      <c r="Q24" s="20">
        <v>60</v>
      </c>
      <c r="R24" s="8">
        <v>50</v>
      </c>
      <c r="S24" s="8"/>
      <c r="T24" s="8"/>
    </row>
    <row r="25" spans="1:20" ht="90" x14ac:dyDescent="0.25">
      <c r="A25" s="8">
        <v>30</v>
      </c>
      <c r="B25" s="8" t="s">
        <v>74</v>
      </c>
      <c r="C25" s="16" t="s">
        <v>75</v>
      </c>
      <c r="D25" s="8" t="s">
        <v>28</v>
      </c>
      <c r="E25" s="8" t="s">
        <v>76</v>
      </c>
      <c r="F25" s="8" t="s">
        <v>24</v>
      </c>
      <c r="G25" s="8" t="s">
        <v>24</v>
      </c>
      <c r="H25" s="3">
        <f t="shared" si="0"/>
        <v>10</v>
      </c>
      <c r="I25" s="17">
        <v>22.76</v>
      </c>
      <c r="J25" s="6">
        <f t="shared" si="1"/>
        <v>227.6</v>
      </c>
      <c r="K25" s="8">
        <v>23</v>
      </c>
      <c r="L25" s="6">
        <f t="shared" si="2"/>
        <v>279.95</v>
      </c>
      <c r="M25" s="6">
        <f t="shared" si="3"/>
        <v>51.1</v>
      </c>
      <c r="N25" s="13" t="s">
        <v>25</v>
      </c>
      <c r="O25" s="8"/>
      <c r="P25" s="8"/>
      <c r="Q25" s="8">
        <v>5</v>
      </c>
      <c r="R25" s="8">
        <v>10</v>
      </c>
      <c r="S25" s="8"/>
      <c r="T25" s="8"/>
    </row>
    <row r="26" spans="1:20" ht="75" x14ac:dyDescent="0.25">
      <c r="A26" s="3">
        <v>31</v>
      </c>
      <c r="B26" s="3" t="s">
        <v>74</v>
      </c>
      <c r="C26" s="14" t="s">
        <v>77</v>
      </c>
      <c r="D26" s="3" t="s">
        <v>28</v>
      </c>
      <c r="E26" s="3" t="s">
        <v>78</v>
      </c>
      <c r="F26" s="3" t="s">
        <v>24</v>
      </c>
      <c r="G26" s="3" t="s">
        <v>24</v>
      </c>
      <c r="H26" s="3">
        <f t="shared" si="0"/>
        <v>10</v>
      </c>
      <c r="I26" s="10">
        <v>16</v>
      </c>
      <c r="J26" s="6">
        <f t="shared" si="1"/>
        <v>160</v>
      </c>
      <c r="K26" s="3">
        <v>23</v>
      </c>
      <c r="L26" s="6">
        <f t="shared" si="2"/>
        <v>196.8</v>
      </c>
      <c r="M26" s="6">
        <f t="shared" si="3"/>
        <v>35.93</v>
      </c>
      <c r="N26" s="15" t="s">
        <v>29</v>
      </c>
      <c r="O26" s="3">
        <v>10</v>
      </c>
      <c r="P26" s="3">
        <v>20</v>
      </c>
      <c r="Q26" s="3">
        <v>5</v>
      </c>
      <c r="R26" s="8">
        <v>10</v>
      </c>
      <c r="S26" s="8"/>
      <c r="T26" s="8"/>
    </row>
    <row r="27" spans="1:20" ht="75" x14ac:dyDescent="0.25">
      <c r="A27" s="8">
        <v>33</v>
      </c>
      <c r="B27" s="8" t="s">
        <v>74</v>
      </c>
      <c r="C27" s="16" t="s">
        <v>79</v>
      </c>
      <c r="D27" s="8" t="s">
        <v>28</v>
      </c>
      <c r="E27" s="8" t="s">
        <v>80</v>
      </c>
      <c r="F27" s="8" t="s">
        <v>24</v>
      </c>
      <c r="G27" s="8" t="s">
        <v>24</v>
      </c>
      <c r="H27" s="3">
        <f t="shared" si="0"/>
        <v>10</v>
      </c>
      <c r="I27" s="12">
        <v>16</v>
      </c>
      <c r="J27" s="6">
        <f t="shared" si="1"/>
        <v>160</v>
      </c>
      <c r="K27" s="8">
        <v>23</v>
      </c>
      <c r="L27" s="6">
        <f t="shared" si="2"/>
        <v>196.8</v>
      </c>
      <c r="M27" s="6">
        <f t="shared" si="3"/>
        <v>35.93</v>
      </c>
      <c r="N27" s="13" t="s">
        <v>29</v>
      </c>
      <c r="O27" s="8">
        <v>15</v>
      </c>
      <c r="P27" s="8">
        <v>50</v>
      </c>
      <c r="Q27" s="8">
        <v>5</v>
      </c>
      <c r="R27" s="8">
        <v>10</v>
      </c>
      <c r="S27" s="8"/>
      <c r="T27" s="8"/>
    </row>
    <row r="28" spans="1:20" ht="75" x14ac:dyDescent="0.25">
      <c r="A28" s="3">
        <v>35</v>
      </c>
      <c r="B28" s="3" t="s">
        <v>74</v>
      </c>
      <c r="C28" s="14" t="s">
        <v>81</v>
      </c>
      <c r="D28" s="3" t="s">
        <v>28</v>
      </c>
      <c r="E28" s="3" t="s">
        <v>82</v>
      </c>
      <c r="F28" s="3" t="s">
        <v>24</v>
      </c>
      <c r="G28" s="3" t="s">
        <v>24</v>
      </c>
      <c r="H28" s="3">
        <f t="shared" si="0"/>
        <v>10</v>
      </c>
      <c r="I28" s="10">
        <v>17</v>
      </c>
      <c r="J28" s="6">
        <f t="shared" si="1"/>
        <v>170</v>
      </c>
      <c r="K28" s="3">
        <v>23</v>
      </c>
      <c r="L28" s="6">
        <f t="shared" si="2"/>
        <v>209.1</v>
      </c>
      <c r="M28" s="6">
        <f t="shared" si="3"/>
        <v>38.17</v>
      </c>
      <c r="N28" s="15" t="s">
        <v>25</v>
      </c>
      <c r="O28" s="3"/>
      <c r="P28" s="3">
        <v>20</v>
      </c>
      <c r="Q28" s="3">
        <v>5</v>
      </c>
      <c r="R28" s="8">
        <v>10</v>
      </c>
      <c r="S28" s="8"/>
      <c r="T28" s="8"/>
    </row>
    <row r="29" spans="1:20" ht="75" x14ac:dyDescent="0.25">
      <c r="A29" s="3">
        <v>36</v>
      </c>
      <c r="B29" s="4" t="s">
        <v>74</v>
      </c>
      <c r="C29" s="9" t="s">
        <v>83</v>
      </c>
      <c r="D29" s="4" t="s">
        <v>28</v>
      </c>
      <c r="E29" s="4" t="s">
        <v>84</v>
      </c>
      <c r="F29" s="4" t="s">
        <v>24</v>
      </c>
      <c r="G29" s="4" t="s">
        <v>24</v>
      </c>
      <c r="H29" s="3">
        <f t="shared" si="0"/>
        <v>10</v>
      </c>
      <c r="I29" s="10">
        <v>16</v>
      </c>
      <c r="J29" s="6">
        <f t="shared" si="1"/>
        <v>160</v>
      </c>
      <c r="K29" s="4">
        <v>23</v>
      </c>
      <c r="L29" s="6">
        <f t="shared" si="2"/>
        <v>196.8</v>
      </c>
      <c r="M29" s="6">
        <f t="shared" si="3"/>
        <v>35.93</v>
      </c>
      <c r="N29" s="7" t="s">
        <v>29</v>
      </c>
      <c r="O29" s="4">
        <v>5</v>
      </c>
      <c r="P29" s="4"/>
      <c r="Q29" s="4"/>
      <c r="R29" s="8">
        <v>10</v>
      </c>
      <c r="S29" s="8"/>
      <c r="T29" s="8"/>
    </row>
    <row r="30" spans="1:20" ht="60" x14ac:dyDescent="0.25">
      <c r="A30" s="3">
        <v>37</v>
      </c>
      <c r="B30" s="4" t="s">
        <v>74</v>
      </c>
      <c r="C30" s="9" t="s">
        <v>85</v>
      </c>
      <c r="D30" s="4" t="s">
        <v>28</v>
      </c>
      <c r="E30" s="4" t="s">
        <v>86</v>
      </c>
      <c r="F30" s="4" t="s">
        <v>24</v>
      </c>
      <c r="G30" s="4" t="s">
        <v>24</v>
      </c>
      <c r="H30" s="3">
        <f t="shared" si="0"/>
        <v>5</v>
      </c>
      <c r="I30" s="10">
        <v>15</v>
      </c>
      <c r="J30" s="6">
        <f t="shared" si="1"/>
        <v>75</v>
      </c>
      <c r="K30" s="4">
        <v>23</v>
      </c>
      <c r="L30" s="6">
        <f t="shared" si="2"/>
        <v>92.25</v>
      </c>
      <c r="M30" s="6">
        <f t="shared" si="3"/>
        <v>16.84</v>
      </c>
      <c r="N30" s="7" t="s">
        <v>29</v>
      </c>
      <c r="O30" s="4">
        <v>10</v>
      </c>
      <c r="P30" s="4"/>
      <c r="Q30" s="4"/>
      <c r="R30" s="8">
        <v>5</v>
      </c>
      <c r="S30" s="8"/>
      <c r="T30" s="8"/>
    </row>
    <row r="31" spans="1:20" ht="60" x14ac:dyDescent="0.25">
      <c r="A31" s="3">
        <v>38</v>
      </c>
      <c r="B31" s="3" t="s">
        <v>40</v>
      </c>
      <c r="C31" s="22" t="s">
        <v>87</v>
      </c>
      <c r="D31" s="3" t="s">
        <v>88</v>
      </c>
      <c r="E31" s="3" t="s">
        <v>89</v>
      </c>
      <c r="F31" s="3" t="s">
        <v>24</v>
      </c>
      <c r="G31" s="3" t="s">
        <v>24</v>
      </c>
      <c r="H31" s="3">
        <f t="shared" si="0"/>
        <v>10</v>
      </c>
      <c r="I31" s="10">
        <v>61</v>
      </c>
      <c r="J31" s="6">
        <f t="shared" si="1"/>
        <v>610</v>
      </c>
      <c r="K31" s="3">
        <v>23</v>
      </c>
      <c r="L31" s="6">
        <f t="shared" si="2"/>
        <v>750.3</v>
      </c>
      <c r="M31" s="6">
        <f t="shared" si="3"/>
        <v>136.97</v>
      </c>
      <c r="N31" s="15" t="s">
        <v>29</v>
      </c>
      <c r="O31" s="3">
        <v>2</v>
      </c>
      <c r="P31" s="3"/>
      <c r="Q31" s="3">
        <v>2</v>
      </c>
      <c r="R31" s="8">
        <v>10</v>
      </c>
      <c r="S31" s="8"/>
      <c r="T31" s="8"/>
    </row>
    <row r="32" spans="1:20" ht="90" x14ac:dyDescent="0.25">
      <c r="A32" s="3">
        <v>39</v>
      </c>
      <c r="B32" s="3" t="s">
        <v>90</v>
      </c>
      <c r="C32" s="14" t="s">
        <v>91</v>
      </c>
      <c r="D32" s="3" t="s">
        <v>88</v>
      </c>
      <c r="E32" s="3" t="s">
        <v>92</v>
      </c>
      <c r="F32" s="3" t="s">
        <v>24</v>
      </c>
      <c r="G32" s="3" t="s">
        <v>24</v>
      </c>
      <c r="H32" s="3">
        <f t="shared" si="0"/>
        <v>12</v>
      </c>
      <c r="I32" s="10">
        <v>59</v>
      </c>
      <c r="J32" s="6">
        <f t="shared" si="1"/>
        <v>708</v>
      </c>
      <c r="K32" s="3">
        <v>23</v>
      </c>
      <c r="L32" s="6">
        <f t="shared" si="2"/>
        <v>870.84</v>
      </c>
      <c r="M32" s="6">
        <f t="shared" si="3"/>
        <v>158.97</v>
      </c>
      <c r="N32" s="15" t="s">
        <v>29</v>
      </c>
      <c r="O32" s="3">
        <v>3</v>
      </c>
      <c r="P32" s="3"/>
      <c r="Q32" s="3"/>
      <c r="R32" s="8">
        <v>10</v>
      </c>
      <c r="S32" s="8">
        <v>2</v>
      </c>
      <c r="T32" s="8"/>
    </row>
    <row r="33" spans="1:20" ht="60" x14ac:dyDescent="0.25">
      <c r="A33" s="3">
        <v>40</v>
      </c>
      <c r="B33" s="4" t="s">
        <v>90</v>
      </c>
      <c r="C33" s="9" t="s">
        <v>93</v>
      </c>
      <c r="D33" s="4" t="s">
        <v>28</v>
      </c>
      <c r="E33" s="4" t="s">
        <v>94</v>
      </c>
      <c r="F33" s="4" t="s">
        <v>24</v>
      </c>
      <c r="G33" s="4" t="s">
        <v>24</v>
      </c>
      <c r="H33" s="3">
        <f t="shared" si="0"/>
        <v>2000</v>
      </c>
      <c r="I33" s="6">
        <v>0.12</v>
      </c>
      <c r="J33" s="6">
        <f t="shared" si="1"/>
        <v>240</v>
      </c>
      <c r="K33" s="4">
        <v>23</v>
      </c>
      <c r="L33" s="6">
        <f t="shared" si="2"/>
        <v>295.2</v>
      </c>
      <c r="M33" s="6">
        <f t="shared" si="3"/>
        <v>53.89</v>
      </c>
      <c r="N33" s="7" t="s">
        <v>25</v>
      </c>
      <c r="O33" s="4"/>
      <c r="P33" s="4">
        <v>1500</v>
      </c>
      <c r="Q33" s="4"/>
      <c r="R33" s="8"/>
      <c r="S33" s="8">
        <v>2000</v>
      </c>
      <c r="T33" s="8"/>
    </row>
    <row r="34" spans="1:20" ht="60" x14ac:dyDescent="0.25">
      <c r="A34" s="3">
        <v>41</v>
      </c>
      <c r="B34" s="4" t="s">
        <v>90</v>
      </c>
      <c r="C34" s="9" t="s">
        <v>95</v>
      </c>
      <c r="D34" s="4" t="s">
        <v>28</v>
      </c>
      <c r="E34" s="4" t="s">
        <v>96</v>
      </c>
      <c r="F34" s="4" t="s">
        <v>24</v>
      </c>
      <c r="G34" s="4" t="s">
        <v>24</v>
      </c>
      <c r="H34" s="3">
        <f t="shared" si="0"/>
        <v>3500</v>
      </c>
      <c r="I34" s="6">
        <v>0.15</v>
      </c>
      <c r="J34" s="6">
        <f t="shared" si="1"/>
        <v>525</v>
      </c>
      <c r="K34" s="4">
        <v>23</v>
      </c>
      <c r="L34" s="6">
        <f t="shared" si="2"/>
        <v>645.75</v>
      </c>
      <c r="M34" s="6">
        <f t="shared" si="3"/>
        <v>117.88</v>
      </c>
      <c r="N34" s="7" t="s">
        <v>58</v>
      </c>
      <c r="O34" s="4">
        <v>500</v>
      </c>
      <c r="P34" s="4">
        <v>3000</v>
      </c>
      <c r="Q34" s="4"/>
      <c r="R34" s="8">
        <v>500</v>
      </c>
      <c r="S34" s="8">
        <v>3000</v>
      </c>
      <c r="T34" s="8"/>
    </row>
    <row r="35" spans="1:20" ht="60" x14ac:dyDescent="0.25">
      <c r="A35" s="3">
        <v>43</v>
      </c>
      <c r="B35" s="4" t="s">
        <v>46</v>
      </c>
      <c r="C35" s="9" t="s">
        <v>97</v>
      </c>
      <c r="D35" s="4" t="s">
        <v>28</v>
      </c>
      <c r="E35" s="4" t="s">
        <v>98</v>
      </c>
      <c r="F35" s="4" t="s">
        <v>24</v>
      </c>
      <c r="G35" s="4" t="s">
        <v>24</v>
      </c>
      <c r="H35" s="3">
        <f t="shared" si="0"/>
        <v>2000</v>
      </c>
      <c r="I35" s="6">
        <v>1.1499999999999999</v>
      </c>
      <c r="J35" s="6">
        <f t="shared" si="1"/>
        <v>2300</v>
      </c>
      <c r="K35" s="4">
        <v>23</v>
      </c>
      <c r="L35" s="6">
        <f t="shared" si="2"/>
        <v>2829</v>
      </c>
      <c r="M35" s="6">
        <f t="shared" si="3"/>
        <v>516.44000000000005</v>
      </c>
      <c r="N35" s="7" t="s">
        <v>29</v>
      </c>
      <c r="O35" s="4">
        <v>1000</v>
      </c>
      <c r="P35" s="4"/>
      <c r="Q35" s="4"/>
      <c r="R35" s="8">
        <v>2000</v>
      </c>
      <c r="S35" s="8"/>
      <c r="T35" s="8"/>
    </row>
    <row r="36" spans="1:20" ht="90" x14ac:dyDescent="0.25">
      <c r="A36" s="3">
        <v>44</v>
      </c>
      <c r="B36" s="4" t="s">
        <v>46</v>
      </c>
      <c r="C36" s="9" t="s">
        <v>99</v>
      </c>
      <c r="D36" s="4" t="s">
        <v>28</v>
      </c>
      <c r="E36" s="4" t="s">
        <v>100</v>
      </c>
      <c r="F36" s="4" t="s">
        <v>24</v>
      </c>
      <c r="G36" s="4" t="s">
        <v>24</v>
      </c>
      <c r="H36" s="3">
        <f t="shared" si="0"/>
        <v>200</v>
      </c>
      <c r="I36" s="6">
        <v>1.1000000000000001</v>
      </c>
      <c r="J36" s="6">
        <f t="shared" si="1"/>
        <v>220</v>
      </c>
      <c r="K36" s="4">
        <v>23</v>
      </c>
      <c r="L36" s="6">
        <f t="shared" si="2"/>
        <v>270.60000000000002</v>
      </c>
      <c r="M36" s="6">
        <f t="shared" si="3"/>
        <v>49.4</v>
      </c>
      <c r="N36" s="7" t="s">
        <v>29</v>
      </c>
      <c r="O36" s="4">
        <v>1000</v>
      </c>
      <c r="P36" s="4">
        <v>100</v>
      </c>
      <c r="Q36" s="4"/>
      <c r="R36" s="8">
        <v>200</v>
      </c>
      <c r="S36" s="8"/>
      <c r="T36" s="8"/>
    </row>
    <row r="37" spans="1:20" ht="75" x14ac:dyDescent="0.25">
      <c r="A37" s="3">
        <v>46</v>
      </c>
      <c r="B37" s="4" t="s">
        <v>53</v>
      </c>
      <c r="C37" s="9" t="s">
        <v>101</v>
      </c>
      <c r="D37" s="4" t="s">
        <v>28</v>
      </c>
      <c r="E37" s="4" t="s">
        <v>102</v>
      </c>
      <c r="F37" s="4" t="s">
        <v>24</v>
      </c>
      <c r="G37" s="4" t="s">
        <v>24</v>
      </c>
      <c r="H37" s="3">
        <f t="shared" si="0"/>
        <v>15</v>
      </c>
      <c r="I37" s="10">
        <v>49.5</v>
      </c>
      <c r="J37" s="6">
        <f t="shared" si="1"/>
        <v>742.5</v>
      </c>
      <c r="K37" s="4">
        <v>23</v>
      </c>
      <c r="L37" s="6">
        <f t="shared" si="2"/>
        <v>913.28</v>
      </c>
      <c r="M37" s="6">
        <f t="shared" si="3"/>
        <v>166.72</v>
      </c>
      <c r="N37" s="7" t="s">
        <v>25</v>
      </c>
      <c r="O37" s="4"/>
      <c r="P37" s="4">
        <v>50</v>
      </c>
      <c r="Q37" s="4">
        <v>10</v>
      </c>
      <c r="R37" s="8">
        <v>15</v>
      </c>
      <c r="S37" s="8"/>
      <c r="T37" s="8"/>
    </row>
    <row r="38" spans="1:20" ht="30" x14ac:dyDescent="0.25">
      <c r="A38" s="3">
        <v>47</v>
      </c>
      <c r="B38" s="4" t="s">
        <v>53</v>
      </c>
      <c r="C38" s="9" t="s">
        <v>103</v>
      </c>
      <c r="D38" s="4" t="s">
        <v>28</v>
      </c>
      <c r="E38" s="4" t="s">
        <v>104</v>
      </c>
      <c r="F38" s="4" t="s">
        <v>24</v>
      </c>
      <c r="G38" s="4" t="s">
        <v>24</v>
      </c>
      <c r="H38" s="3">
        <f t="shared" si="0"/>
        <v>15</v>
      </c>
      <c r="I38" s="10">
        <v>73</v>
      </c>
      <c r="J38" s="6">
        <f t="shared" si="1"/>
        <v>1095</v>
      </c>
      <c r="K38" s="4">
        <v>23</v>
      </c>
      <c r="L38" s="6">
        <f t="shared" si="2"/>
        <v>1346.85</v>
      </c>
      <c r="M38" s="6">
        <f t="shared" si="3"/>
        <v>245.87</v>
      </c>
      <c r="N38" s="7" t="s">
        <v>25</v>
      </c>
      <c r="O38" s="4"/>
      <c r="P38" s="4">
        <v>100</v>
      </c>
      <c r="Q38" s="4">
        <v>5</v>
      </c>
      <c r="R38" s="8">
        <v>15</v>
      </c>
      <c r="S38" s="8"/>
      <c r="T38" s="8"/>
    </row>
    <row r="39" spans="1:20" s="28" customFormat="1" ht="45" x14ac:dyDescent="0.25">
      <c r="A39" s="23">
        <v>49</v>
      </c>
      <c r="B39" s="23" t="s">
        <v>105</v>
      </c>
      <c r="C39" s="24" t="s">
        <v>106</v>
      </c>
      <c r="D39" s="23" t="s">
        <v>69</v>
      </c>
      <c r="E39" s="23" t="s">
        <v>107</v>
      </c>
      <c r="F39" s="23" t="s">
        <v>24</v>
      </c>
      <c r="G39" s="23" t="s">
        <v>24</v>
      </c>
      <c r="H39" s="23">
        <f t="shared" si="0"/>
        <v>10</v>
      </c>
      <c r="I39" s="25">
        <v>180</v>
      </c>
      <c r="J39" s="26">
        <f t="shared" si="1"/>
        <v>1800</v>
      </c>
      <c r="K39" s="23">
        <v>23</v>
      </c>
      <c r="L39" s="26">
        <f t="shared" si="2"/>
        <v>2214</v>
      </c>
      <c r="M39" s="26">
        <f t="shared" si="3"/>
        <v>404.17</v>
      </c>
      <c r="N39" s="27" t="s">
        <v>29</v>
      </c>
      <c r="O39" s="23">
        <v>10</v>
      </c>
      <c r="P39" s="23"/>
      <c r="Q39" s="23"/>
      <c r="R39" s="23">
        <v>10</v>
      </c>
      <c r="S39" s="23"/>
      <c r="T39" s="23"/>
    </row>
    <row r="40" spans="1:20" ht="75" x14ac:dyDescent="0.25">
      <c r="A40" s="3">
        <v>50</v>
      </c>
      <c r="B40" s="4" t="s">
        <v>40</v>
      </c>
      <c r="C40" s="9" t="s">
        <v>108</v>
      </c>
      <c r="D40" s="4" t="s">
        <v>28</v>
      </c>
      <c r="E40" s="4" t="s">
        <v>109</v>
      </c>
      <c r="F40" s="4" t="s">
        <v>24</v>
      </c>
      <c r="G40" s="4" t="s">
        <v>24</v>
      </c>
      <c r="H40" s="3">
        <f t="shared" si="0"/>
        <v>200</v>
      </c>
      <c r="I40" s="10">
        <v>1</v>
      </c>
      <c r="J40" s="6">
        <f t="shared" si="1"/>
        <v>200</v>
      </c>
      <c r="K40" s="4">
        <v>23</v>
      </c>
      <c r="L40" s="6">
        <f t="shared" si="2"/>
        <v>246</v>
      </c>
      <c r="M40" s="6">
        <f t="shared" si="3"/>
        <v>44.91</v>
      </c>
      <c r="N40" s="7" t="s">
        <v>29</v>
      </c>
      <c r="O40" s="4">
        <v>500</v>
      </c>
      <c r="P40" s="4"/>
      <c r="Q40" s="4">
        <v>100</v>
      </c>
      <c r="R40" s="8">
        <v>200</v>
      </c>
      <c r="S40" s="8"/>
      <c r="T40" s="8"/>
    </row>
    <row r="41" spans="1:20" ht="60" x14ac:dyDescent="0.25">
      <c r="A41" s="3">
        <v>51</v>
      </c>
      <c r="B41" s="3" t="s">
        <v>53</v>
      </c>
      <c r="C41" s="14" t="s">
        <v>110</v>
      </c>
      <c r="D41" s="3" t="s">
        <v>28</v>
      </c>
      <c r="E41" s="3"/>
      <c r="F41" s="3" t="s">
        <v>24</v>
      </c>
      <c r="G41" s="3" t="s">
        <v>24</v>
      </c>
      <c r="H41" s="3">
        <f t="shared" si="0"/>
        <v>500</v>
      </c>
      <c r="I41" s="10">
        <v>0.35</v>
      </c>
      <c r="J41" s="6">
        <f t="shared" si="1"/>
        <v>175</v>
      </c>
      <c r="K41" s="3">
        <v>23</v>
      </c>
      <c r="L41" s="6">
        <f t="shared" si="2"/>
        <v>215.25</v>
      </c>
      <c r="M41" s="6">
        <f t="shared" si="3"/>
        <v>39.29</v>
      </c>
      <c r="N41" s="7" t="s">
        <v>58</v>
      </c>
      <c r="O41" s="3"/>
      <c r="P41" s="3">
        <v>50</v>
      </c>
      <c r="Q41" s="3"/>
      <c r="R41" s="8">
        <v>500</v>
      </c>
      <c r="S41" s="8"/>
      <c r="T41" s="8"/>
    </row>
    <row r="42" spans="1:20" ht="75" x14ac:dyDescent="0.25">
      <c r="A42" s="3">
        <v>55</v>
      </c>
      <c r="B42" s="4" t="s">
        <v>111</v>
      </c>
      <c r="C42" s="9" t="s">
        <v>112</v>
      </c>
      <c r="D42" s="4" t="s">
        <v>113</v>
      </c>
      <c r="E42" s="4" t="s">
        <v>114</v>
      </c>
      <c r="F42" s="4" t="s">
        <v>24</v>
      </c>
      <c r="G42" s="4" t="s">
        <v>24</v>
      </c>
      <c r="H42" s="3">
        <f t="shared" si="0"/>
        <v>5</v>
      </c>
      <c r="I42" s="10">
        <v>66</v>
      </c>
      <c r="J42" s="6">
        <f t="shared" si="1"/>
        <v>330</v>
      </c>
      <c r="K42" s="4">
        <v>23</v>
      </c>
      <c r="L42" s="6">
        <f t="shared" si="2"/>
        <v>405.9</v>
      </c>
      <c r="M42" s="6">
        <f t="shared" si="3"/>
        <v>74.099999999999994</v>
      </c>
      <c r="N42" s="7" t="s">
        <v>29</v>
      </c>
      <c r="O42" s="4">
        <v>30</v>
      </c>
      <c r="P42" s="4">
        <v>45</v>
      </c>
      <c r="Q42" s="4"/>
      <c r="R42" s="8"/>
      <c r="S42" s="8">
        <v>5</v>
      </c>
      <c r="T42" s="8"/>
    </row>
    <row r="43" spans="1:20" ht="45" x14ac:dyDescent="0.25">
      <c r="A43" s="3">
        <v>56</v>
      </c>
      <c r="B43" s="3" t="s">
        <v>111</v>
      </c>
      <c r="C43" s="22" t="s">
        <v>115</v>
      </c>
      <c r="D43" s="3" t="s">
        <v>22</v>
      </c>
      <c r="E43" s="3"/>
      <c r="F43" s="3" t="s">
        <v>24</v>
      </c>
      <c r="G43" s="3" t="s">
        <v>24</v>
      </c>
      <c r="H43" s="3">
        <f t="shared" si="0"/>
        <v>100</v>
      </c>
      <c r="I43" s="10">
        <v>1.6</v>
      </c>
      <c r="J43" s="6">
        <f t="shared" si="1"/>
        <v>160</v>
      </c>
      <c r="K43" s="3">
        <v>23</v>
      </c>
      <c r="L43" s="6">
        <f t="shared" si="2"/>
        <v>196.8</v>
      </c>
      <c r="M43" s="6">
        <f t="shared" si="3"/>
        <v>35.93</v>
      </c>
      <c r="N43" s="15" t="s">
        <v>29</v>
      </c>
      <c r="O43" s="3">
        <v>150</v>
      </c>
      <c r="P43" s="3"/>
      <c r="Q43" s="3"/>
      <c r="R43" s="8">
        <v>100</v>
      </c>
      <c r="S43" s="8"/>
      <c r="T43" s="8"/>
    </row>
    <row r="44" spans="1:20" ht="45" x14ac:dyDescent="0.25">
      <c r="A44" s="3">
        <v>57</v>
      </c>
      <c r="B44" s="3" t="s">
        <v>111</v>
      </c>
      <c r="C44" s="22" t="s">
        <v>116</v>
      </c>
      <c r="D44" s="3" t="s">
        <v>22</v>
      </c>
      <c r="E44" s="3"/>
      <c r="F44" s="3" t="s">
        <v>24</v>
      </c>
      <c r="G44" s="3" t="s">
        <v>24</v>
      </c>
      <c r="H44" s="3">
        <f t="shared" si="0"/>
        <v>100</v>
      </c>
      <c r="I44" s="10">
        <v>2.95</v>
      </c>
      <c r="J44" s="6">
        <f t="shared" si="1"/>
        <v>295</v>
      </c>
      <c r="K44" s="3">
        <v>23</v>
      </c>
      <c r="L44" s="6">
        <f t="shared" si="2"/>
        <v>362.85</v>
      </c>
      <c r="M44" s="6">
        <f t="shared" si="3"/>
        <v>66.239999999999995</v>
      </c>
      <c r="N44" s="15" t="s">
        <v>29</v>
      </c>
      <c r="O44" s="3">
        <v>150</v>
      </c>
      <c r="P44" s="3"/>
      <c r="Q44" s="3">
        <v>100</v>
      </c>
      <c r="R44" s="8">
        <v>100</v>
      </c>
      <c r="S44" s="8"/>
      <c r="T44" s="8"/>
    </row>
    <row r="45" spans="1:20" ht="45" x14ac:dyDescent="0.25">
      <c r="A45" s="3">
        <v>58</v>
      </c>
      <c r="B45" s="3" t="s">
        <v>111</v>
      </c>
      <c r="C45" s="22" t="s">
        <v>117</v>
      </c>
      <c r="D45" s="3" t="s">
        <v>22</v>
      </c>
      <c r="E45" s="3"/>
      <c r="F45" s="3" t="s">
        <v>24</v>
      </c>
      <c r="G45" s="3" t="s">
        <v>24</v>
      </c>
      <c r="H45" s="3">
        <f t="shared" si="0"/>
        <v>100</v>
      </c>
      <c r="I45" s="10">
        <v>2.0499999999999998</v>
      </c>
      <c r="J45" s="6">
        <f t="shared" si="1"/>
        <v>205</v>
      </c>
      <c r="K45" s="3">
        <v>23</v>
      </c>
      <c r="L45" s="6">
        <f t="shared" si="2"/>
        <v>252.15</v>
      </c>
      <c r="M45" s="6">
        <f t="shared" si="3"/>
        <v>46.03</v>
      </c>
      <c r="N45" s="15" t="s">
        <v>29</v>
      </c>
      <c r="O45" s="3">
        <v>150</v>
      </c>
      <c r="P45" s="3"/>
      <c r="Q45" s="3">
        <v>100</v>
      </c>
      <c r="R45" s="8">
        <v>100</v>
      </c>
      <c r="S45" s="8"/>
      <c r="T45" s="8"/>
    </row>
    <row r="46" spans="1:20" ht="45" x14ac:dyDescent="0.25">
      <c r="A46" s="3">
        <v>59</v>
      </c>
      <c r="B46" s="3" t="s">
        <v>60</v>
      </c>
      <c r="C46" s="22" t="s">
        <v>118</v>
      </c>
      <c r="D46" s="3" t="s">
        <v>22</v>
      </c>
      <c r="E46" s="3" t="s">
        <v>119</v>
      </c>
      <c r="F46" s="3" t="s">
        <v>24</v>
      </c>
      <c r="G46" s="3" t="s">
        <v>24</v>
      </c>
      <c r="H46" s="3">
        <f t="shared" si="0"/>
        <v>100</v>
      </c>
      <c r="I46" s="10">
        <v>0.8</v>
      </c>
      <c r="J46" s="6">
        <f t="shared" si="1"/>
        <v>80</v>
      </c>
      <c r="K46" s="3">
        <v>23</v>
      </c>
      <c r="L46" s="6">
        <f t="shared" si="2"/>
        <v>98.4</v>
      </c>
      <c r="M46" s="6">
        <f t="shared" si="3"/>
        <v>17.96</v>
      </c>
      <c r="N46" s="15" t="s">
        <v>29</v>
      </c>
      <c r="O46" s="3">
        <v>160</v>
      </c>
      <c r="P46" s="3"/>
      <c r="Q46" s="3">
        <v>50</v>
      </c>
      <c r="R46" s="8">
        <v>100</v>
      </c>
      <c r="S46" s="8"/>
      <c r="T46" s="8"/>
    </row>
    <row r="47" spans="1:20" ht="45" x14ac:dyDescent="0.25">
      <c r="A47" s="8">
        <v>60</v>
      </c>
      <c r="B47" s="8" t="s">
        <v>60</v>
      </c>
      <c r="C47" s="11" t="s">
        <v>120</v>
      </c>
      <c r="D47" s="8" t="s">
        <v>22</v>
      </c>
      <c r="E47" s="8" t="s">
        <v>121</v>
      </c>
      <c r="F47" s="8" t="s">
        <v>24</v>
      </c>
      <c r="G47" s="8" t="s">
        <v>24</v>
      </c>
      <c r="H47" s="3">
        <f t="shared" si="0"/>
        <v>100</v>
      </c>
      <c r="I47" s="12">
        <v>0.9</v>
      </c>
      <c r="J47" s="6">
        <f t="shared" si="1"/>
        <v>90</v>
      </c>
      <c r="K47" s="8">
        <v>23</v>
      </c>
      <c r="L47" s="6">
        <f t="shared" si="2"/>
        <v>110.7</v>
      </c>
      <c r="M47" s="6">
        <f t="shared" si="3"/>
        <v>20.21</v>
      </c>
      <c r="N47" s="13" t="s">
        <v>29</v>
      </c>
      <c r="O47" s="8">
        <v>170</v>
      </c>
      <c r="P47" s="8"/>
      <c r="Q47" s="8"/>
      <c r="R47" s="8">
        <v>100</v>
      </c>
      <c r="S47" s="8"/>
      <c r="T47" s="8"/>
    </row>
    <row r="48" spans="1:20" ht="45" x14ac:dyDescent="0.25">
      <c r="A48" s="3">
        <v>61</v>
      </c>
      <c r="B48" s="3" t="s">
        <v>60</v>
      </c>
      <c r="C48" s="22" t="s">
        <v>122</v>
      </c>
      <c r="D48" s="3" t="s">
        <v>22</v>
      </c>
      <c r="E48" s="3" t="s">
        <v>123</v>
      </c>
      <c r="F48" s="3" t="s">
        <v>24</v>
      </c>
      <c r="G48" s="3" t="s">
        <v>24</v>
      </c>
      <c r="H48" s="3">
        <f t="shared" si="0"/>
        <v>100</v>
      </c>
      <c r="I48" s="10">
        <v>1.05</v>
      </c>
      <c r="J48" s="6">
        <f t="shared" si="1"/>
        <v>105</v>
      </c>
      <c r="K48" s="3">
        <v>23</v>
      </c>
      <c r="L48" s="6">
        <f t="shared" si="2"/>
        <v>129.15</v>
      </c>
      <c r="M48" s="6">
        <f t="shared" si="3"/>
        <v>23.58</v>
      </c>
      <c r="N48" s="15" t="s">
        <v>29</v>
      </c>
      <c r="O48" s="3">
        <v>170</v>
      </c>
      <c r="P48" s="3"/>
      <c r="Q48" s="3"/>
      <c r="R48" s="8">
        <v>100</v>
      </c>
      <c r="S48" s="8"/>
      <c r="T48" s="8"/>
    </row>
    <row r="49" spans="1:20" ht="45" x14ac:dyDescent="0.25">
      <c r="A49" s="3">
        <v>62</v>
      </c>
      <c r="B49" s="3" t="s">
        <v>111</v>
      </c>
      <c r="C49" s="22" t="s">
        <v>124</v>
      </c>
      <c r="D49" s="3" t="s">
        <v>22</v>
      </c>
      <c r="E49" s="3"/>
      <c r="F49" s="3" t="s">
        <v>24</v>
      </c>
      <c r="G49" s="3" t="s">
        <v>24</v>
      </c>
      <c r="H49" s="3">
        <f t="shared" si="0"/>
        <v>100</v>
      </c>
      <c r="I49" s="10">
        <v>1.8</v>
      </c>
      <c r="J49" s="6">
        <f t="shared" si="1"/>
        <v>180</v>
      </c>
      <c r="K49" s="3">
        <v>23</v>
      </c>
      <c r="L49" s="6">
        <f t="shared" si="2"/>
        <v>221.4</v>
      </c>
      <c r="M49" s="6">
        <f t="shared" si="3"/>
        <v>40.42</v>
      </c>
      <c r="N49" s="15" t="s">
        <v>29</v>
      </c>
      <c r="O49" s="3">
        <v>150</v>
      </c>
      <c r="P49" s="3"/>
      <c r="Q49" s="3"/>
      <c r="R49" s="8">
        <v>100</v>
      </c>
      <c r="S49" s="8"/>
      <c r="T49" s="8"/>
    </row>
    <row r="50" spans="1:20" ht="45" x14ac:dyDescent="0.25">
      <c r="A50" s="3">
        <v>64</v>
      </c>
      <c r="B50" s="3" t="s">
        <v>111</v>
      </c>
      <c r="C50" s="22" t="s">
        <v>125</v>
      </c>
      <c r="D50" s="3" t="s">
        <v>28</v>
      </c>
      <c r="E50" s="3"/>
      <c r="F50" s="3" t="s">
        <v>24</v>
      </c>
      <c r="G50" s="3" t="s">
        <v>24</v>
      </c>
      <c r="H50" s="3">
        <f t="shared" si="0"/>
        <v>2</v>
      </c>
      <c r="I50" s="10">
        <v>37</v>
      </c>
      <c r="J50" s="6">
        <f t="shared" si="1"/>
        <v>74</v>
      </c>
      <c r="K50" s="3">
        <v>23</v>
      </c>
      <c r="L50" s="6">
        <f t="shared" si="2"/>
        <v>91.02</v>
      </c>
      <c r="M50" s="6">
        <f t="shared" si="3"/>
        <v>16.62</v>
      </c>
      <c r="N50" s="15" t="s">
        <v>29</v>
      </c>
      <c r="O50" s="3">
        <v>3</v>
      </c>
      <c r="P50" s="3"/>
      <c r="Q50" s="3"/>
      <c r="R50" s="8">
        <v>2</v>
      </c>
      <c r="S50" s="8"/>
      <c r="T50" s="8"/>
    </row>
    <row r="51" spans="1:20" ht="45" x14ac:dyDescent="0.25">
      <c r="A51" s="3">
        <v>65</v>
      </c>
      <c r="B51" s="4" t="s">
        <v>111</v>
      </c>
      <c r="C51" s="5" t="s">
        <v>126</v>
      </c>
      <c r="D51" s="4" t="s">
        <v>28</v>
      </c>
      <c r="E51" s="4" t="s">
        <v>127</v>
      </c>
      <c r="F51" s="4" t="s">
        <v>24</v>
      </c>
      <c r="G51" s="4" t="s">
        <v>24</v>
      </c>
      <c r="H51" s="3">
        <f t="shared" si="0"/>
        <v>5</v>
      </c>
      <c r="I51" s="10">
        <v>31.5</v>
      </c>
      <c r="J51" s="6">
        <f t="shared" si="1"/>
        <v>157.5</v>
      </c>
      <c r="K51" s="4">
        <v>23</v>
      </c>
      <c r="L51" s="6">
        <f t="shared" si="2"/>
        <v>193.73</v>
      </c>
      <c r="M51" s="6">
        <f t="shared" si="3"/>
        <v>35.36</v>
      </c>
      <c r="N51" s="7" t="s">
        <v>29</v>
      </c>
      <c r="O51" s="4">
        <v>1</v>
      </c>
      <c r="P51" s="4"/>
      <c r="Q51" s="4"/>
      <c r="R51" s="8">
        <v>2</v>
      </c>
      <c r="S51" s="8">
        <v>3</v>
      </c>
      <c r="T51" s="8"/>
    </row>
    <row r="52" spans="1:20" ht="45" x14ac:dyDescent="0.25">
      <c r="A52" s="3">
        <v>67</v>
      </c>
      <c r="B52" s="3" t="s">
        <v>128</v>
      </c>
      <c r="C52" s="22" t="s">
        <v>129</v>
      </c>
      <c r="D52" s="3" t="s">
        <v>22</v>
      </c>
      <c r="E52" s="3" t="s">
        <v>130</v>
      </c>
      <c r="F52" s="3" t="s">
        <v>24</v>
      </c>
      <c r="G52" s="3" t="s">
        <v>24</v>
      </c>
      <c r="H52" s="3">
        <f t="shared" si="0"/>
        <v>200</v>
      </c>
      <c r="I52" s="10">
        <v>2.2999999999999998</v>
      </c>
      <c r="J52" s="6">
        <f t="shared" si="1"/>
        <v>460</v>
      </c>
      <c r="K52" s="3">
        <v>23</v>
      </c>
      <c r="L52" s="6">
        <f t="shared" si="2"/>
        <v>565.79999999999995</v>
      </c>
      <c r="M52" s="6">
        <f t="shared" si="3"/>
        <v>103.29</v>
      </c>
      <c r="N52" s="15" t="s">
        <v>29</v>
      </c>
      <c r="O52" s="3">
        <v>300</v>
      </c>
      <c r="P52" s="3"/>
      <c r="Q52" s="3">
        <v>100</v>
      </c>
      <c r="R52" s="8">
        <v>200</v>
      </c>
      <c r="S52" s="8"/>
      <c r="T52" s="8"/>
    </row>
    <row r="53" spans="1:20" ht="30" x14ac:dyDescent="0.25">
      <c r="A53" s="3">
        <v>69</v>
      </c>
      <c r="B53" s="4" t="s">
        <v>128</v>
      </c>
      <c r="C53" s="5" t="s">
        <v>131</v>
      </c>
      <c r="D53" s="4" t="s">
        <v>28</v>
      </c>
      <c r="E53" s="4" t="s">
        <v>132</v>
      </c>
      <c r="F53" s="4" t="s">
        <v>24</v>
      </c>
      <c r="G53" s="4" t="s">
        <v>24</v>
      </c>
      <c r="H53" s="3">
        <f t="shared" si="0"/>
        <v>90</v>
      </c>
      <c r="I53" s="10">
        <v>3.1</v>
      </c>
      <c r="J53" s="6">
        <f t="shared" si="1"/>
        <v>279</v>
      </c>
      <c r="K53" s="4">
        <v>23</v>
      </c>
      <c r="L53" s="6">
        <f t="shared" si="2"/>
        <v>343.17</v>
      </c>
      <c r="M53" s="6">
        <f t="shared" si="3"/>
        <v>62.65</v>
      </c>
      <c r="N53" s="7" t="s">
        <v>25</v>
      </c>
      <c r="O53" s="4">
        <v>50</v>
      </c>
      <c r="P53" s="4">
        <v>40</v>
      </c>
      <c r="Q53" s="4">
        <v>20</v>
      </c>
      <c r="R53" s="8"/>
      <c r="S53" s="8">
        <v>30</v>
      </c>
      <c r="T53" s="8">
        <v>60</v>
      </c>
    </row>
    <row r="54" spans="1:20" ht="45" x14ac:dyDescent="0.25">
      <c r="A54" s="3">
        <v>70</v>
      </c>
      <c r="B54" s="3" t="s">
        <v>128</v>
      </c>
      <c r="C54" s="14" t="s">
        <v>133</v>
      </c>
      <c r="D54" s="3" t="s">
        <v>22</v>
      </c>
      <c r="E54" s="3" t="s">
        <v>134</v>
      </c>
      <c r="F54" s="3" t="s">
        <v>24</v>
      </c>
      <c r="G54" s="3" t="s">
        <v>24</v>
      </c>
      <c r="H54" s="3">
        <f t="shared" si="0"/>
        <v>50</v>
      </c>
      <c r="I54" s="6">
        <v>18</v>
      </c>
      <c r="J54" s="6">
        <f t="shared" si="1"/>
        <v>900</v>
      </c>
      <c r="K54" s="3">
        <v>23</v>
      </c>
      <c r="L54" s="6">
        <f t="shared" si="2"/>
        <v>1107</v>
      </c>
      <c r="M54" s="6">
        <f t="shared" si="3"/>
        <v>202.08</v>
      </c>
      <c r="N54" s="15" t="s">
        <v>29</v>
      </c>
      <c r="O54" s="3">
        <v>50</v>
      </c>
      <c r="P54" s="3"/>
      <c r="Q54" s="3"/>
      <c r="R54" s="8">
        <v>50</v>
      </c>
      <c r="S54" s="8"/>
      <c r="T54" s="8"/>
    </row>
    <row r="55" spans="1:20" ht="45" x14ac:dyDescent="0.25">
      <c r="A55" s="8">
        <v>71</v>
      </c>
      <c r="B55" s="8" t="s">
        <v>128</v>
      </c>
      <c r="C55" s="16" t="s">
        <v>135</v>
      </c>
      <c r="D55" s="8" t="s">
        <v>22</v>
      </c>
      <c r="E55" s="8" t="s">
        <v>136</v>
      </c>
      <c r="F55" s="8" t="s">
        <v>24</v>
      </c>
      <c r="G55" s="8" t="s">
        <v>24</v>
      </c>
      <c r="H55" s="3">
        <f t="shared" si="0"/>
        <v>50</v>
      </c>
      <c r="I55" s="12">
        <v>0.95</v>
      </c>
      <c r="J55" s="6">
        <f t="shared" si="1"/>
        <v>47.5</v>
      </c>
      <c r="K55" s="8">
        <v>23</v>
      </c>
      <c r="L55" s="6">
        <f t="shared" si="2"/>
        <v>58.43</v>
      </c>
      <c r="M55" s="6">
        <f t="shared" si="3"/>
        <v>10.67</v>
      </c>
      <c r="N55" s="13" t="s">
        <v>25</v>
      </c>
      <c r="O55" s="8"/>
      <c r="P55" s="8">
        <v>200</v>
      </c>
      <c r="Q55" s="8"/>
      <c r="R55" s="8">
        <v>50</v>
      </c>
      <c r="S55" s="8"/>
      <c r="T55" s="8"/>
    </row>
    <row r="56" spans="1:20" ht="45" x14ac:dyDescent="0.25">
      <c r="A56" s="3">
        <v>72</v>
      </c>
      <c r="B56" s="4" t="s">
        <v>128</v>
      </c>
      <c r="C56" s="9" t="s">
        <v>137</v>
      </c>
      <c r="D56" s="4" t="s">
        <v>22</v>
      </c>
      <c r="E56" s="4" t="s">
        <v>138</v>
      </c>
      <c r="F56" s="4" t="s">
        <v>24</v>
      </c>
      <c r="G56" s="4" t="s">
        <v>24</v>
      </c>
      <c r="H56" s="3">
        <f t="shared" si="0"/>
        <v>50</v>
      </c>
      <c r="I56" s="10">
        <v>0.85</v>
      </c>
      <c r="J56" s="6">
        <f t="shared" si="1"/>
        <v>42.5</v>
      </c>
      <c r="K56" s="4">
        <v>23</v>
      </c>
      <c r="L56" s="6">
        <f t="shared" si="2"/>
        <v>52.28</v>
      </c>
      <c r="M56" s="6">
        <f t="shared" si="3"/>
        <v>9.5399999999999991</v>
      </c>
      <c r="N56" s="7" t="s">
        <v>29</v>
      </c>
      <c r="O56" s="4">
        <v>50</v>
      </c>
      <c r="P56" s="4"/>
      <c r="Q56" s="4"/>
      <c r="R56" s="8">
        <v>50</v>
      </c>
      <c r="S56" s="8"/>
      <c r="T56" s="8"/>
    </row>
    <row r="57" spans="1:20" ht="45" x14ac:dyDescent="0.25">
      <c r="A57" s="8">
        <v>73</v>
      </c>
      <c r="B57" s="8" t="s">
        <v>128</v>
      </c>
      <c r="C57" s="16" t="s">
        <v>139</v>
      </c>
      <c r="D57" s="8" t="s">
        <v>22</v>
      </c>
      <c r="E57" s="8" t="s">
        <v>140</v>
      </c>
      <c r="F57" s="8" t="s">
        <v>24</v>
      </c>
      <c r="G57" s="8" t="s">
        <v>24</v>
      </c>
      <c r="H57" s="3">
        <f t="shared" si="0"/>
        <v>50</v>
      </c>
      <c r="I57" s="12">
        <v>1.05</v>
      </c>
      <c r="J57" s="6">
        <f t="shared" si="1"/>
        <v>52.5</v>
      </c>
      <c r="K57" s="8">
        <v>23</v>
      </c>
      <c r="L57" s="6">
        <f t="shared" si="2"/>
        <v>64.58</v>
      </c>
      <c r="M57" s="6">
        <f t="shared" si="3"/>
        <v>11.79</v>
      </c>
      <c r="N57" s="13" t="s">
        <v>29</v>
      </c>
      <c r="O57" s="8">
        <v>20</v>
      </c>
      <c r="P57" s="8">
        <v>30</v>
      </c>
      <c r="Q57" s="8">
        <v>500</v>
      </c>
      <c r="R57" s="8">
        <v>50</v>
      </c>
      <c r="S57" s="8"/>
      <c r="T57" s="8"/>
    </row>
    <row r="58" spans="1:20" ht="45" x14ac:dyDescent="0.25">
      <c r="A58" s="3">
        <v>77</v>
      </c>
      <c r="B58" s="4" t="s">
        <v>141</v>
      </c>
      <c r="C58" s="5" t="s">
        <v>142</v>
      </c>
      <c r="D58" s="4" t="s">
        <v>22</v>
      </c>
      <c r="E58" s="4" t="s">
        <v>143</v>
      </c>
      <c r="F58" s="4"/>
      <c r="G58" s="4" t="s">
        <v>24</v>
      </c>
      <c r="H58" s="3">
        <f t="shared" si="0"/>
        <v>400</v>
      </c>
      <c r="I58" s="10">
        <v>49</v>
      </c>
      <c r="J58" s="6">
        <f t="shared" si="1"/>
        <v>19600</v>
      </c>
      <c r="K58" s="4">
        <v>23</v>
      </c>
      <c r="L58" s="6">
        <f t="shared" si="2"/>
        <v>24108</v>
      </c>
      <c r="M58" s="6">
        <f t="shared" si="3"/>
        <v>4400.93</v>
      </c>
      <c r="N58" s="7" t="s">
        <v>29</v>
      </c>
      <c r="O58" s="4">
        <v>30</v>
      </c>
      <c r="P58" s="4"/>
      <c r="Q58" s="4"/>
      <c r="R58" s="8">
        <v>400</v>
      </c>
      <c r="S58" s="8"/>
      <c r="T58" s="8"/>
    </row>
    <row r="59" spans="1:20" ht="45" x14ac:dyDescent="0.25">
      <c r="A59" s="3">
        <v>78</v>
      </c>
      <c r="B59" s="4" t="s">
        <v>144</v>
      </c>
      <c r="C59" s="5" t="s">
        <v>145</v>
      </c>
      <c r="D59" s="4" t="s">
        <v>69</v>
      </c>
      <c r="E59" s="4" t="s">
        <v>146</v>
      </c>
      <c r="F59" s="4"/>
      <c r="G59" s="4" t="s">
        <v>24</v>
      </c>
      <c r="H59" s="3">
        <f t="shared" si="0"/>
        <v>50</v>
      </c>
      <c r="I59" s="10">
        <v>19.5</v>
      </c>
      <c r="J59" s="6">
        <f t="shared" si="1"/>
        <v>975</v>
      </c>
      <c r="K59" s="4">
        <v>23</v>
      </c>
      <c r="L59" s="6">
        <f t="shared" si="2"/>
        <v>1199.25</v>
      </c>
      <c r="M59" s="6">
        <f t="shared" si="3"/>
        <v>218.92</v>
      </c>
      <c r="N59" s="7" t="s">
        <v>29</v>
      </c>
      <c r="O59" s="4">
        <v>50</v>
      </c>
      <c r="P59" s="4">
        <v>100</v>
      </c>
      <c r="Q59" s="4"/>
      <c r="R59" s="8">
        <v>50</v>
      </c>
      <c r="S59" s="8"/>
      <c r="T59" s="8"/>
    </row>
    <row r="60" spans="1:20" ht="45" x14ac:dyDescent="0.25">
      <c r="A60" s="3">
        <v>79</v>
      </c>
      <c r="B60" s="4" t="s">
        <v>141</v>
      </c>
      <c r="C60" s="9" t="s">
        <v>147</v>
      </c>
      <c r="D60" s="4" t="s">
        <v>22</v>
      </c>
      <c r="E60" s="4" t="s">
        <v>148</v>
      </c>
      <c r="F60" s="4"/>
      <c r="G60" s="4" t="s">
        <v>24</v>
      </c>
      <c r="H60" s="3">
        <f t="shared" si="0"/>
        <v>20</v>
      </c>
      <c r="I60" s="10">
        <v>43</v>
      </c>
      <c r="J60" s="6">
        <f t="shared" si="1"/>
        <v>860</v>
      </c>
      <c r="K60" s="4">
        <v>23</v>
      </c>
      <c r="L60" s="6">
        <f t="shared" si="2"/>
        <v>1057.8</v>
      </c>
      <c r="M60" s="6">
        <f t="shared" si="3"/>
        <v>193.1</v>
      </c>
      <c r="N60" s="7" t="s">
        <v>29</v>
      </c>
      <c r="O60" s="4">
        <v>20</v>
      </c>
      <c r="P60" s="4"/>
      <c r="Q60" s="4">
        <v>100</v>
      </c>
      <c r="R60" s="8">
        <v>20</v>
      </c>
      <c r="S60" s="8"/>
      <c r="T60" s="8"/>
    </row>
    <row r="61" spans="1:20" ht="45" x14ac:dyDescent="0.25">
      <c r="A61" s="3">
        <v>80</v>
      </c>
      <c r="B61" s="4" t="s">
        <v>67</v>
      </c>
      <c r="C61" s="9" t="s">
        <v>149</v>
      </c>
      <c r="D61" s="4" t="s">
        <v>22</v>
      </c>
      <c r="E61" s="4" t="s">
        <v>150</v>
      </c>
      <c r="F61" s="4"/>
      <c r="G61" s="4" t="s">
        <v>24</v>
      </c>
      <c r="H61" s="3">
        <f t="shared" si="0"/>
        <v>20</v>
      </c>
      <c r="I61" s="10">
        <v>62</v>
      </c>
      <c r="J61" s="6">
        <f t="shared" si="1"/>
        <v>1240</v>
      </c>
      <c r="K61" s="4">
        <v>23</v>
      </c>
      <c r="L61" s="6">
        <f t="shared" si="2"/>
        <v>1525.2</v>
      </c>
      <c r="M61" s="6">
        <f t="shared" si="3"/>
        <v>278.43</v>
      </c>
      <c r="N61" s="7" t="s">
        <v>29</v>
      </c>
      <c r="O61" s="4">
        <v>20</v>
      </c>
      <c r="P61" s="4"/>
      <c r="Q61" s="4"/>
      <c r="R61" s="8">
        <v>20</v>
      </c>
      <c r="S61" s="8"/>
      <c r="T61" s="8"/>
    </row>
    <row r="62" spans="1:20" ht="45" x14ac:dyDescent="0.25">
      <c r="A62" s="3">
        <v>81</v>
      </c>
      <c r="B62" s="4" t="s">
        <v>151</v>
      </c>
      <c r="C62" s="5" t="s">
        <v>152</v>
      </c>
      <c r="D62" s="4" t="s">
        <v>22</v>
      </c>
      <c r="E62" s="4" t="s">
        <v>153</v>
      </c>
      <c r="F62" s="4"/>
      <c r="G62" s="4" t="s">
        <v>24</v>
      </c>
      <c r="H62" s="3">
        <f t="shared" si="0"/>
        <v>20</v>
      </c>
      <c r="I62" s="10">
        <v>37.200000000000003</v>
      </c>
      <c r="J62" s="6">
        <f t="shared" si="1"/>
        <v>744</v>
      </c>
      <c r="K62" s="4">
        <v>23</v>
      </c>
      <c r="L62" s="6">
        <f t="shared" si="2"/>
        <v>915.12</v>
      </c>
      <c r="M62" s="6">
        <f t="shared" si="3"/>
        <v>167.06</v>
      </c>
      <c r="N62" s="7" t="s">
        <v>29</v>
      </c>
      <c r="O62" s="4">
        <v>20</v>
      </c>
      <c r="P62" s="4">
        <v>200</v>
      </c>
      <c r="Q62" s="4"/>
      <c r="R62" s="8">
        <v>20</v>
      </c>
      <c r="S62" s="8"/>
      <c r="T62" s="8"/>
    </row>
    <row r="63" spans="1:20" ht="45" x14ac:dyDescent="0.25">
      <c r="A63" s="3">
        <v>85</v>
      </c>
      <c r="B63" s="4" t="s">
        <v>53</v>
      </c>
      <c r="C63" s="5" t="s">
        <v>154</v>
      </c>
      <c r="D63" s="4" t="s">
        <v>28</v>
      </c>
      <c r="E63" s="4"/>
      <c r="F63" s="4" t="s">
        <v>24</v>
      </c>
      <c r="G63" s="4" t="s">
        <v>24</v>
      </c>
      <c r="H63" s="3">
        <f t="shared" si="0"/>
        <v>10</v>
      </c>
      <c r="I63" s="10">
        <v>7.2</v>
      </c>
      <c r="J63" s="6">
        <f t="shared" si="1"/>
        <v>72</v>
      </c>
      <c r="K63" s="4">
        <v>23</v>
      </c>
      <c r="L63" s="6">
        <f t="shared" si="2"/>
        <v>88.56</v>
      </c>
      <c r="M63" s="6">
        <f t="shared" si="3"/>
        <v>16.170000000000002</v>
      </c>
      <c r="N63" s="7" t="s">
        <v>29</v>
      </c>
      <c r="O63" s="4">
        <v>20</v>
      </c>
      <c r="P63" s="4"/>
      <c r="Q63" s="4"/>
      <c r="R63" s="8">
        <v>10</v>
      </c>
      <c r="S63" s="8"/>
      <c r="T63" s="8"/>
    </row>
    <row r="64" spans="1:20" ht="45" x14ac:dyDescent="0.25">
      <c r="A64" s="3">
        <v>86</v>
      </c>
      <c r="B64" s="4" t="s">
        <v>53</v>
      </c>
      <c r="C64" s="5" t="s">
        <v>155</v>
      </c>
      <c r="D64" s="4" t="s">
        <v>28</v>
      </c>
      <c r="E64" s="4"/>
      <c r="F64" s="4" t="s">
        <v>24</v>
      </c>
      <c r="G64" s="4" t="s">
        <v>24</v>
      </c>
      <c r="H64" s="3">
        <f t="shared" si="0"/>
        <v>10</v>
      </c>
      <c r="I64" s="10">
        <v>11.3</v>
      </c>
      <c r="J64" s="6">
        <f t="shared" si="1"/>
        <v>113</v>
      </c>
      <c r="K64" s="4">
        <v>23</v>
      </c>
      <c r="L64" s="6">
        <f t="shared" si="2"/>
        <v>138.99</v>
      </c>
      <c r="M64" s="6">
        <f t="shared" si="3"/>
        <v>25.37</v>
      </c>
      <c r="N64" s="7" t="s">
        <v>29</v>
      </c>
      <c r="O64" s="4">
        <v>20</v>
      </c>
      <c r="P64" s="4"/>
      <c r="Q64" s="4"/>
      <c r="R64" s="8">
        <v>10</v>
      </c>
      <c r="S64" s="8"/>
      <c r="T64" s="8"/>
    </row>
    <row r="65" spans="1:21" ht="60" x14ac:dyDescent="0.25">
      <c r="A65" s="3">
        <v>87</v>
      </c>
      <c r="B65" s="4" t="s">
        <v>53</v>
      </c>
      <c r="C65" s="9" t="s">
        <v>156</v>
      </c>
      <c r="D65" s="4" t="s">
        <v>88</v>
      </c>
      <c r="E65" s="4"/>
      <c r="F65" s="4"/>
      <c r="G65" s="4"/>
      <c r="H65" s="3">
        <f t="shared" si="0"/>
        <v>30</v>
      </c>
      <c r="I65" s="10">
        <v>8.3000000000000007</v>
      </c>
      <c r="J65" s="6">
        <f t="shared" si="1"/>
        <v>249</v>
      </c>
      <c r="K65" s="4">
        <v>23</v>
      </c>
      <c r="L65" s="6">
        <f t="shared" si="2"/>
        <v>306.27</v>
      </c>
      <c r="M65" s="6">
        <f t="shared" si="3"/>
        <v>55.91</v>
      </c>
      <c r="N65" s="7" t="s">
        <v>25</v>
      </c>
      <c r="O65" s="4"/>
      <c r="P65" s="4"/>
      <c r="Q65" s="4">
        <v>5</v>
      </c>
      <c r="R65" s="8">
        <v>30</v>
      </c>
      <c r="S65" s="8"/>
      <c r="T65" s="8"/>
    </row>
    <row r="66" spans="1:21" ht="60" x14ac:dyDescent="0.25">
      <c r="A66" s="3">
        <v>88</v>
      </c>
      <c r="B66" s="4" t="s">
        <v>53</v>
      </c>
      <c r="C66" s="9" t="s">
        <v>157</v>
      </c>
      <c r="D66" s="4" t="s">
        <v>88</v>
      </c>
      <c r="E66" s="4"/>
      <c r="F66" s="4"/>
      <c r="G66" s="4"/>
      <c r="H66" s="3">
        <f t="shared" si="0"/>
        <v>30</v>
      </c>
      <c r="I66" s="10">
        <v>8.6999999999999993</v>
      </c>
      <c r="J66" s="6">
        <f t="shared" si="1"/>
        <v>261</v>
      </c>
      <c r="K66" s="4">
        <v>23</v>
      </c>
      <c r="L66" s="6">
        <f t="shared" si="2"/>
        <v>321.02999999999997</v>
      </c>
      <c r="M66" s="6">
        <f t="shared" si="3"/>
        <v>58.6</v>
      </c>
      <c r="N66" s="7" t="s">
        <v>25</v>
      </c>
      <c r="O66" s="4"/>
      <c r="P66" s="4">
        <v>5</v>
      </c>
      <c r="Q66" s="4">
        <v>5</v>
      </c>
      <c r="R66" s="8">
        <v>30</v>
      </c>
      <c r="S66" s="8"/>
      <c r="T66" s="8"/>
    </row>
    <row r="67" spans="1:21" ht="45" x14ac:dyDescent="0.25">
      <c r="A67" s="3">
        <v>90</v>
      </c>
      <c r="B67" s="4" t="s">
        <v>40</v>
      </c>
      <c r="C67" s="5" t="s">
        <v>158</v>
      </c>
      <c r="D67" s="4" t="s">
        <v>88</v>
      </c>
      <c r="E67" s="4" t="s">
        <v>159</v>
      </c>
      <c r="F67" s="4"/>
      <c r="G67" s="4"/>
      <c r="H67" s="3">
        <f t="shared" si="0"/>
        <v>10</v>
      </c>
      <c r="I67" s="6">
        <v>8.73</v>
      </c>
      <c r="J67" s="6">
        <f t="shared" si="1"/>
        <v>87.3</v>
      </c>
      <c r="K67" s="4">
        <v>23</v>
      </c>
      <c r="L67" s="6">
        <f t="shared" si="2"/>
        <v>107.38</v>
      </c>
      <c r="M67" s="6">
        <f t="shared" si="3"/>
        <v>19.600000000000001</v>
      </c>
      <c r="N67" s="7" t="s">
        <v>29</v>
      </c>
      <c r="O67" s="4">
        <v>20</v>
      </c>
      <c r="P67" s="4"/>
      <c r="Q67" s="4"/>
      <c r="R67" s="8">
        <v>10</v>
      </c>
      <c r="S67" s="8"/>
      <c r="T67" s="8"/>
    </row>
    <row r="68" spans="1:21" ht="45" x14ac:dyDescent="0.25">
      <c r="A68" s="3">
        <v>91</v>
      </c>
      <c r="B68" s="3" t="s">
        <v>40</v>
      </c>
      <c r="C68" s="22" t="s">
        <v>160</v>
      </c>
      <c r="D68" s="3" t="s">
        <v>88</v>
      </c>
      <c r="E68" s="3" t="s">
        <v>161</v>
      </c>
      <c r="F68" s="3"/>
      <c r="G68" s="3"/>
      <c r="H68" s="3">
        <f t="shared" si="0"/>
        <v>10</v>
      </c>
      <c r="I68" s="6">
        <v>7.9</v>
      </c>
      <c r="J68" s="6">
        <f t="shared" si="1"/>
        <v>79</v>
      </c>
      <c r="K68" s="3">
        <v>23</v>
      </c>
      <c r="L68" s="6">
        <f t="shared" si="2"/>
        <v>97.17</v>
      </c>
      <c r="M68" s="6">
        <f t="shared" si="3"/>
        <v>17.739999999999998</v>
      </c>
      <c r="N68" s="15" t="s">
        <v>29</v>
      </c>
      <c r="O68" s="3">
        <v>10</v>
      </c>
      <c r="P68" s="3"/>
      <c r="Q68" s="3"/>
      <c r="R68" s="8">
        <v>10</v>
      </c>
      <c r="S68" s="8"/>
      <c r="T68" s="8"/>
    </row>
    <row r="69" spans="1:21" ht="30" x14ac:dyDescent="0.25">
      <c r="A69" s="3">
        <v>92</v>
      </c>
      <c r="B69" s="4" t="s">
        <v>40</v>
      </c>
      <c r="C69" s="5" t="s">
        <v>162</v>
      </c>
      <c r="D69" s="4" t="s">
        <v>88</v>
      </c>
      <c r="E69" s="4" t="s">
        <v>163</v>
      </c>
      <c r="F69" s="4"/>
      <c r="G69" s="4"/>
      <c r="H69" s="3">
        <f t="shared" ref="H69:H95" si="4">R69+S69+T69</f>
        <v>25</v>
      </c>
      <c r="I69" s="6">
        <v>6.44</v>
      </c>
      <c r="J69" s="6">
        <f t="shared" ref="J69:J95" si="5">H69*I69</f>
        <v>161</v>
      </c>
      <c r="K69" s="4">
        <v>23</v>
      </c>
      <c r="L69" s="6">
        <f t="shared" ref="L69:L95" si="6">J69*1.23</f>
        <v>198.03</v>
      </c>
      <c r="M69" s="6">
        <f t="shared" ref="M69:M95" si="7">J69/4.4536</f>
        <v>36.15</v>
      </c>
      <c r="N69" s="7" t="s">
        <v>25</v>
      </c>
      <c r="O69" s="4">
        <v>20</v>
      </c>
      <c r="P69" s="4">
        <v>10</v>
      </c>
      <c r="Q69" s="4">
        <v>20</v>
      </c>
      <c r="R69" s="8">
        <v>15</v>
      </c>
      <c r="S69" s="8"/>
      <c r="T69" s="8">
        <v>10</v>
      </c>
    </row>
    <row r="70" spans="1:21" ht="30" x14ac:dyDescent="0.25">
      <c r="A70" s="3">
        <v>93</v>
      </c>
      <c r="B70" s="4" t="s">
        <v>40</v>
      </c>
      <c r="C70" s="5" t="s">
        <v>164</v>
      </c>
      <c r="D70" s="4" t="s">
        <v>88</v>
      </c>
      <c r="E70" s="4" t="s">
        <v>165</v>
      </c>
      <c r="F70" s="4"/>
      <c r="G70" s="4"/>
      <c r="H70" s="3">
        <f t="shared" si="4"/>
        <v>12</v>
      </c>
      <c r="I70" s="6">
        <v>6.75</v>
      </c>
      <c r="J70" s="6">
        <f t="shared" si="5"/>
        <v>81</v>
      </c>
      <c r="K70" s="4">
        <v>23</v>
      </c>
      <c r="L70" s="6">
        <f t="shared" si="6"/>
        <v>99.63</v>
      </c>
      <c r="M70" s="6">
        <f t="shared" si="7"/>
        <v>18.190000000000001</v>
      </c>
      <c r="N70" s="7" t="s">
        <v>25</v>
      </c>
      <c r="O70" s="4">
        <v>10</v>
      </c>
      <c r="P70" s="4"/>
      <c r="Q70" s="4">
        <v>10</v>
      </c>
      <c r="R70" s="8">
        <v>10</v>
      </c>
      <c r="S70" s="8"/>
      <c r="T70" s="8">
        <v>2</v>
      </c>
    </row>
    <row r="71" spans="1:21" ht="45" x14ac:dyDescent="0.25">
      <c r="A71" s="29"/>
      <c r="B71" s="30" t="s">
        <v>46</v>
      </c>
      <c r="C71" s="31" t="s">
        <v>166</v>
      </c>
      <c r="D71" s="29" t="s">
        <v>167</v>
      </c>
      <c r="E71" s="29" t="s">
        <v>168</v>
      </c>
      <c r="F71" s="32"/>
      <c r="G71" s="32"/>
      <c r="H71" s="3">
        <f t="shared" si="4"/>
        <v>1000</v>
      </c>
      <c r="I71" s="33">
        <v>14.5</v>
      </c>
      <c r="J71" s="6">
        <f t="shared" si="5"/>
        <v>14500</v>
      </c>
      <c r="K71" s="29">
        <v>23</v>
      </c>
      <c r="L71" s="6">
        <f t="shared" si="6"/>
        <v>17835</v>
      </c>
      <c r="M71" s="6">
        <f t="shared" si="7"/>
        <v>3255.79</v>
      </c>
      <c r="N71" s="34" t="s">
        <v>29</v>
      </c>
      <c r="O71" s="29"/>
      <c r="P71" s="29"/>
      <c r="Q71" s="29"/>
      <c r="R71" s="29">
        <v>1000</v>
      </c>
      <c r="S71" s="3"/>
      <c r="T71" s="3"/>
    </row>
    <row r="72" spans="1:21" ht="45" x14ac:dyDescent="0.25">
      <c r="A72" s="29"/>
      <c r="B72" s="30" t="s">
        <v>46</v>
      </c>
      <c r="C72" s="31" t="s">
        <v>169</v>
      </c>
      <c r="D72" s="29" t="s">
        <v>28</v>
      </c>
      <c r="E72" s="29" t="s">
        <v>170</v>
      </c>
      <c r="F72" s="32"/>
      <c r="G72" s="32"/>
      <c r="H72" s="3">
        <f t="shared" si="4"/>
        <v>1000</v>
      </c>
      <c r="I72" s="33">
        <v>19</v>
      </c>
      <c r="J72" s="6">
        <f t="shared" si="5"/>
        <v>19000</v>
      </c>
      <c r="K72" s="29">
        <v>23</v>
      </c>
      <c r="L72" s="6">
        <f t="shared" si="6"/>
        <v>23370</v>
      </c>
      <c r="M72" s="6">
        <f t="shared" si="7"/>
        <v>4266.21</v>
      </c>
      <c r="N72" s="34" t="s">
        <v>29</v>
      </c>
      <c r="O72" s="29"/>
      <c r="P72" s="29"/>
      <c r="Q72" s="29"/>
      <c r="R72" s="29">
        <v>1000</v>
      </c>
      <c r="S72" s="3"/>
      <c r="T72" s="3"/>
      <c r="U72" t="s">
        <v>171</v>
      </c>
    </row>
    <row r="73" spans="1:21" ht="45" x14ac:dyDescent="0.25">
      <c r="A73" s="29"/>
      <c r="B73" s="30" t="s">
        <v>53</v>
      </c>
      <c r="C73" s="35" t="s">
        <v>172</v>
      </c>
      <c r="D73" s="29" t="s">
        <v>28</v>
      </c>
      <c r="E73" s="29" t="s">
        <v>173</v>
      </c>
      <c r="F73" s="32"/>
      <c r="G73" s="32"/>
      <c r="H73" s="3">
        <f t="shared" si="4"/>
        <v>15</v>
      </c>
      <c r="I73" s="33">
        <v>160</v>
      </c>
      <c r="J73" s="6">
        <f t="shared" si="5"/>
        <v>2400</v>
      </c>
      <c r="K73" s="29">
        <v>23</v>
      </c>
      <c r="L73" s="6">
        <f t="shared" si="6"/>
        <v>2952</v>
      </c>
      <c r="M73" s="6">
        <f t="shared" si="7"/>
        <v>538.89</v>
      </c>
      <c r="N73" s="34" t="s">
        <v>29</v>
      </c>
      <c r="O73" s="29"/>
      <c r="P73" s="29"/>
      <c r="Q73" s="29"/>
      <c r="R73" s="29">
        <v>15</v>
      </c>
      <c r="S73" s="3"/>
      <c r="T73" s="3"/>
    </row>
    <row r="74" spans="1:21" ht="45" x14ac:dyDescent="0.25">
      <c r="A74" s="29"/>
      <c r="B74" s="30" t="s">
        <v>53</v>
      </c>
      <c r="C74" s="35" t="s">
        <v>174</v>
      </c>
      <c r="D74" s="29" t="s">
        <v>28</v>
      </c>
      <c r="E74" s="29" t="s">
        <v>175</v>
      </c>
      <c r="F74" s="32"/>
      <c r="G74" s="32"/>
      <c r="H74" s="3">
        <f t="shared" si="4"/>
        <v>15</v>
      </c>
      <c r="I74" s="33">
        <v>83</v>
      </c>
      <c r="J74" s="6">
        <f t="shared" si="5"/>
        <v>1245</v>
      </c>
      <c r="K74" s="29">
        <v>23</v>
      </c>
      <c r="L74" s="6">
        <f t="shared" si="6"/>
        <v>1531.35</v>
      </c>
      <c r="M74" s="6">
        <f t="shared" si="7"/>
        <v>279.55</v>
      </c>
      <c r="N74" s="34" t="s">
        <v>29</v>
      </c>
      <c r="O74" s="29"/>
      <c r="P74" s="29"/>
      <c r="Q74" s="29"/>
      <c r="R74" s="29">
        <v>15</v>
      </c>
      <c r="S74" s="3"/>
      <c r="T74" s="3"/>
    </row>
    <row r="75" spans="1:21" ht="45" x14ac:dyDescent="0.25">
      <c r="A75" s="29"/>
      <c r="B75" s="30" t="s">
        <v>53</v>
      </c>
      <c r="C75" s="35" t="s">
        <v>176</v>
      </c>
      <c r="D75" s="29" t="s">
        <v>28</v>
      </c>
      <c r="E75" s="29" t="s">
        <v>177</v>
      </c>
      <c r="F75" s="32"/>
      <c r="G75" s="32"/>
      <c r="H75" s="3">
        <f t="shared" si="4"/>
        <v>10</v>
      </c>
      <c r="I75" s="33">
        <v>201</v>
      </c>
      <c r="J75" s="6">
        <f t="shared" si="5"/>
        <v>2010</v>
      </c>
      <c r="K75" s="29">
        <v>23</v>
      </c>
      <c r="L75" s="6">
        <f t="shared" si="6"/>
        <v>2472.3000000000002</v>
      </c>
      <c r="M75" s="6">
        <f t="shared" si="7"/>
        <v>451.32</v>
      </c>
      <c r="N75" s="34" t="s">
        <v>29</v>
      </c>
      <c r="O75" s="29"/>
      <c r="P75" s="29"/>
      <c r="Q75" s="29"/>
      <c r="R75" s="29">
        <v>10</v>
      </c>
      <c r="S75" s="3"/>
      <c r="T75" s="3"/>
    </row>
    <row r="76" spans="1:21" ht="45" x14ac:dyDescent="0.25">
      <c r="A76" s="29"/>
      <c r="B76" s="30" t="s">
        <v>53</v>
      </c>
      <c r="C76" s="35" t="s">
        <v>178</v>
      </c>
      <c r="D76" s="29" t="s">
        <v>28</v>
      </c>
      <c r="E76" s="29" t="s">
        <v>179</v>
      </c>
      <c r="F76" s="32"/>
      <c r="G76" s="32"/>
      <c r="H76" s="3">
        <f t="shared" si="4"/>
        <v>10</v>
      </c>
      <c r="I76" s="33">
        <v>280</v>
      </c>
      <c r="J76" s="6">
        <f t="shared" si="5"/>
        <v>2800</v>
      </c>
      <c r="K76" s="29">
        <v>23</v>
      </c>
      <c r="L76" s="6">
        <f t="shared" si="6"/>
        <v>3444</v>
      </c>
      <c r="M76" s="6">
        <f t="shared" si="7"/>
        <v>628.70000000000005</v>
      </c>
      <c r="N76" s="34" t="s">
        <v>29</v>
      </c>
      <c r="O76" s="29"/>
      <c r="P76" s="29"/>
      <c r="Q76" s="29"/>
      <c r="R76" s="29">
        <v>10</v>
      </c>
      <c r="S76" s="3"/>
      <c r="T76" s="3"/>
    </row>
    <row r="77" spans="1:21" s="41" customFormat="1" ht="45" x14ac:dyDescent="0.25">
      <c r="A77" s="36"/>
      <c r="B77" s="36" t="s">
        <v>128</v>
      </c>
      <c r="C77" s="37" t="s">
        <v>180</v>
      </c>
      <c r="D77" s="36" t="s">
        <v>55</v>
      </c>
      <c r="E77" s="36" t="s">
        <v>181</v>
      </c>
      <c r="F77" s="38"/>
      <c r="G77" s="38"/>
      <c r="H77" s="3">
        <f t="shared" si="4"/>
        <v>1000</v>
      </c>
      <c r="I77" s="39">
        <v>6.2</v>
      </c>
      <c r="J77" s="6">
        <f t="shared" si="5"/>
        <v>6200</v>
      </c>
      <c r="K77" s="36">
        <v>23</v>
      </c>
      <c r="L77" s="6">
        <f t="shared" si="6"/>
        <v>7626</v>
      </c>
      <c r="M77" s="6">
        <f t="shared" si="7"/>
        <v>1392.13</v>
      </c>
      <c r="N77" s="40" t="s">
        <v>29</v>
      </c>
      <c r="O77" s="36"/>
      <c r="P77" s="36"/>
      <c r="Q77" s="36"/>
      <c r="R77" s="36">
        <v>1000</v>
      </c>
      <c r="S77" s="3"/>
      <c r="T77" s="3"/>
    </row>
    <row r="78" spans="1:21" ht="45" x14ac:dyDescent="0.25">
      <c r="A78" s="29"/>
      <c r="B78" s="30" t="s">
        <v>105</v>
      </c>
      <c r="C78" s="35" t="s">
        <v>106</v>
      </c>
      <c r="D78" s="29" t="s">
        <v>69</v>
      </c>
      <c r="E78" s="29" t="s">
        <v>182</v>
      </c>
      <c r="F78" s="32"/>
      <c r="G78" s="32"/>
      <c r="H78" s="3">
        <f t="shared" si="4"/>
        <v>10</v>
      </c>
      <c r="I78" s="33"/>
      <c r="J78" s="6">
        <f t="shared" si="5"/>
        <v>0</v>
      </c>
      <c r="K78" s="29">
        <v>23</v>
      </c>
      <c r="L78" s="6">
        <f t="shared" si="6"/>
        <v>0</v>
      </c>
      <c r="M78" s="6">
        <f t="shared" si="7"/>
        <v>0</v>
      </c>
      <c r="N78" s="34" t="s">
        <v>29</v>
      </c>
      <c r="O78" s="29"/>
      <c r="P78" s="29"/>
      <c r="Q78" s="29"/>
      <c r="R78" s="29">
        <v>10</v>
      </c>
      <c r="S78" s="3"/>
      <c r="T78" s="3"/>
    </row>
    <row r="79" spans="1:21" ht="45" x14ac:dyDescent="0.25">
      <c r="A79" s="29"/>
      <c r="B79" s="36" t="s">
        <v>40</v>
      </c>
      <c r="C79" s="35" t="s">
        <v>183</v>
      </c>
      <c r="D79" s="29" t="s">
        <v>28</v>
      </c>
      <c r="E79" s="29"/>
      <c r="F79" s="32"/>
      <c r="G79" s="32"/>
      <c r="H79" s="3">
        <f t="shared" si="4"/>
        <v>50</v>
      </c>
      <c r="I79" s="33">
        <v>1.9</v>
      </c>
      <c r="J79" s="6">
        <f t="shared" si="5"/>
        <v>95</v>
      </c>
      <c r="K79" s="29">
        <v>23</v>
      </c>
      <c r="L79" s="6">
        <f t="shared" si="6"/>
        <v>116.85</v>
      </c>
      <c r="M79" s="6">
        <f t="shared" si="7"/>
        <v>21.33</v>
      </c>
      <c r="N79" s="34" t="s">
        <v>29</v>
      </c>
      <c r="O79" s="29"/>
      <c r="P79" s="29"/>
      <c r="Q79" s="29"/>
      <c r="R79" s="29">
        <v>50</v>
      </c>
      <c r="S79" s="3"/>
      <c r="T79" s="3"/>
    </row>
    <row r="80" spans="1:21" ht="45" x14ac:dyDescent="0.25">
      <c r="A80" s="29"/>
      <c r="B80" s="36" t="s">
        <v>40</v>
      </c>
      <c r="C80" s="35" t="s">
        <v>184</v>
      </c>
      <c r="D80" s="29" t="s">
        <v>28</v>
      </c>
      <c r="E80" s="29"/>
      <c r="F80" s="32"/>
      <c r="G80" s="32"/>
      <c r="H80" s="3">
        <f t="shared" si="4"/>
        <v>30</v>
      </c>
      <c r="I80" s="33">
        <v>2.2999999999999998</v>
      </c>
      <c r="J80" s="6">
        <f t="shared" si="5"/>
        <v>69</v>
      </c>
      <c r="K80" s="29">
        <v>23</v>
      </c>
      <c r="L80" s="6">
        <f t="shared" si="6"/>
        <v>84.87</v>
      </c>
      <c r="M80" s="6">
        <f t="shared" si="7"/>
        <v>15.49</v>
      </c>
      <c r="N80" s="34" t="s">
        <v>29</v>
      </c>
      <c r="O80" s="29"/>
      <c r="P80" s="29"/>
      <c r="Q80" s="29"/>
      <c r="R80" s="29">
        <v>30</v>
      </c>
      <c r="S80" s="3"/>
      <c r="T80" s="3"/>
    </row>
    <row r="81" spans="1:21" ht="45" x14ac:dyDescent="0.25">
      <c r="A81" s="29"/>
      <c r="B81" s="36" t="s">
        <v>40</v>
      </c>
      <c r="C81" s="35" t="s">
        <v>185</v>
      </c>
      <c r="D81" s="29" t="s">
        <v>28</v>
      </c>
      <c r="E81" s="29"/>
      <c r="F81" s="32"/>
      <c r="G81" s="32"/>
      <c r="H81" s="3">
        <f t="shared" si="4"/>
        <v>30</v>
      </c>
      <c r="I81" s="33">
        <v>1.6</v>
      </c>
      <c r="J81" s="6">
        <f t="shared" si="5"/>
        <v>48</v>
      </c>
      <c r="K81" s="29">
        <v>23</v>
      </c>
      <c r="L81" s="6">
        <f t="shared" si="6"/>
        <v>59.04</v>
      </c>
      <c r="M81" s="6">
        <f t="shared" si="7"/>
        <v>10.78</v>
      </c>
      <c r="N81" s="34" t="s">
        <v>29</v>
      </c>
      <c r="O81" s="29"/>
      <c r="P81" s="29"/>
      <c r="Q81" s="29"/>
      <c r="R81" s="29">
        <v>30</v>
      </c>
      <c r="S81" s="3"/>
      <c r="T81" s="3"/>
    </row>
    <row r="82" spans="1:21" ht="45" x14ac:dyDescent="0.25">
      <c r="A82" s="29"/>
      <c r="B82" s="36" t="s">
        <v>128</v>
      </c>
      <c r="C82" s="35" t="s">
        <v>186</v>
      </c>
      <c r="D82" s="29" t="s">
        <v>28</v>
      </c>
      <c r="E82" s="29"/>
      <c r="F82" s="32"/>
      <c r="G82" s="32"/>
      <c r="H82" s="3">
        <f t="shared" si="4"/>
        <v>3</v>
      </c>
      <c r="I82" s="33">
        <v>82</v>
      </c>
      <c r="J82" s="6">
        <f t="shared" si="5"/>
        <v>246</v>
      </c>
      <c r="K82" s="29">
        <v>23</v>
      </c>
      <c r="L82" s="6">
        <f t="shared" si="6"/>
        <v>302.58</v>
      </c>
      <c r="M82" s="6">
        <f t="shared" si="7"/>
        <v>55.24</v>
      </c>
      <c r="N82" s="34" t="s">
        <v>29</v>
      </c>
      <c r="O82" s="29"/>
      <c r="P82" s="29"/>
      <c r="Q82" s="29"/>
      <c r="R82" s="29">
        <v>3</v>
      </c>
      <c r="S82" s="3"/>
      <c r="T82" s="3"/>
      <c r="U82" t="s">
        <v>187</v>
      </c>
    </row>
    <row r="83" spans="1:21" ht="45" x14ac:dyDescent="0.25">
      <c r="A83" s="29"/>
      <c r="B83" s="30" t="s">
        <v>40</v>
      </c>
      <c r="C83" s="35" t="s">
        <v>188</v>
      </c>
      <c r="D83" s="29" t="s">
        <v>28</v>
      </c>
      <c r="E83" s="29" t="s">
        <v>189</v>
      </c>
      <c r="F83" s="32"/>
      <c r="G83" s="32"/>
      <c r="H83" s="3">
        <f t="shared" si="4"/>
        <v>500</v>
      </c>
      <c r="I83" s="33">
        <v>3</v>
      </c>
      <c r="J83" s="6">
        <f t="shared" si="5"/>
        <v>1500</v>
      </c>
      <c r="K83" s="29">
        <v>23</v>
      </c>
      <c r="L83" s="6">
        <f t="shared" si="6"/>
        <v>1845</v>
      </c>
      <c r="M83" s="6">
        <f t="shared" si="7"/>
        <v>336.81</v>
      </c>
      <c r="N83" s="34" t="s">
        <v>29</v>
      </c>
      <c r="O83" s="29"/>
      <c r="P83" s="29"/>
      <c r="Q83" s="29"/>
      <c r="R83" s="29">
        <v>500</v>
      </c>
      <c r="S83" s="3"/>
      <c r="T83" s="3"/>
    </row>
    <row r="84" spans="1:21" ht="45" x14ac:dyDescent="0.25">
      <c r="A84" s="29"/>
      <c r="B84" s="30" t="s">
        <v>46</v>
      </c>
      <c r="C84" s="35" t="s">
        <v>190</v>
      </c>
      <c r="D84" s="29" t="s">
        <v>167</v>
      </c>
      <c r="E84" s="29" t="s">
        <v>191</v>
      </c>
      <c r="F84" s="32"/>
      <c r="G84" s="32"/>
      <c r="H84" s="3">
        <f t="shared" si="4"/>
        <v>500</v>
      </c>
      <c r="I84" s="33">
        <v>1.5</v>
      </c>
      <c r="J84" s="6">
        <f t="shared" si="5"/>
        <v>750</v>
      </c>
      <c r="K84" s="29">
        <v>23</v>
      </c>
      <c r="L84" s="6">
        <f t="shared" si="6"/>
        <v>922.5</v>
      </c>
      <c r="M84" s="6">
        <f t="shared" si="7"/>
        <v>168.4</v>
      </c>
      <c r="N84" s="34" t="s">
        <v>29</v>
      </c>
      <c r="O84" s="29"/>
      <c r="P84" s="29"/>
      <c r="Q84" s="29"/>
      <c r="R84" s="29">
        <v>500</v>
      </c>
      <c r="S84" s="3"/>
      <c r="T84" s="3"/>
    </row>
    <row r="85" spans="1:21" ht="45" x14ac:dyDescent="0.25">
      <c r="A85" s="42"/>
      <c r="B85" s="43" t="s">
        <v>46</v>
      </c>
      <c r="C85" s="44" t="s">
        <v>192</v>
      </c>
      <c r="D85" s="42" t="s">
        <v>28</v>
      </c>
      <c r="E85" s="42" t="s">
        <v>191</v>
      </c>
      <c r="F85" s="32"/>
      <c r="G85" s="32"/>
      <c r="H85" s="3">
        <f t="shared" si="4"/>
        <v>500</v>
      </c>
      <c r="I85" s="45">
        <v>2.1</v>
      </c>
      <c r="J85" s="6">
        <f t="shared" si="5"/>
        <v>1050</v>
      </c>
      <c r="K85" s="42">
        <v>23</v>
      </c>
      <c r="L85" s="6">
        <f t="shared" si="6"/>
        <v>1291.5</v>
      </c>
      <c r="M85" s="6">
        <f t="shared" si="7"/>
        <v>235.76</v>
      </c>
      <c r="N85" s="46" t="s">
        <v>29</v>
      </c>
      <c r="O85" s="42"/>
      <c r="P85" s="42"/>
      <c r="Q85" s="42"/>
      <c r="R85" s="42">
        <v>500</v>
      </c>
      <c r="S85" s="47"/>
      <c r="T85" s="47"/>
    </row>
    <row r="86" spans="1:21" ht="75" x14ac:dyDescent="0.25">
      <c r="A86" s="29">
        <v>95</v>
      </c>
      <c r="B86" s="30" t="s">
        <v>46</v>
      </c>
      <c r="C86" s="35" t="s">
        <v>193</v>
      </c>
      <c r="D86" s="29" t="s">
        <v>28</v>
      </c>
      <c r="E86" s="29" t="s">
        <v>194</v>
      </c>
      <c r="F86" s="29"/>
      <c r="G86" s="29"/>
      <c r="H86" s="3">
        <f t="shared" si="4"/>
        <v>50</v>
      </c>
      <c r="I86" s="33">
        <v>8</v>
      </c>
      <c r="J86" s="6">
        <f t="shared" si="5"/>
        <v>400</v>
      </c>
      <c r="K86" s="29">
        <v>23</v>
      </c>
      <c r="L86" s="6">
        <f t="shared" si="6"/>
        <v>492</v>
      </c>
      <c r="M86" s="6">
        <f t="shared" si="7"/>
        <v>89.81</v>
      </c>
      <c r="N86" s="34" t="s">
        <v>195</v>
      </c>
      <c r="O86" s="29"/>
      <c r="P86" s="29"/>
      <c r="Q86" s="29"/>
      <c r="R86" s="29"/>
      <c r="S86" s="3">
        <v>50</v>
      </c>
      <c r="T86" s="3"/>
    </row>
    <row r="87" spans="1:21" ht="90" x14ac:dyDescent="0.25">
      <c r="A87" s="29">
        <v>96</v>
      </c>
      <c r="B87" s="30" t="s">
        <v>40</v>
      </c>
      <c r="C87" s="35" t="s">
        <v>196</v>
      </c>
      <c r="D87" s="29" t="s">
        <v>28</v>
      </c>
      <c r="E87" s="29" t="s">
        <v>197</v>
      </c>
      <c r="F87" s="29"/>
      <c r="G87" s="29"/>
      <c r="H87" s="3">
        <f t="shared" si="4"/>
        <v>50</v>
      </c>
      <c r="I87" s="33">
        <v>4.07</v>
      </c>
      <c r="J87" s="6">
        <f t="shared" si="5"/>
        <v>203.5</v>
      </c>
      <c r="K87" s="29">
        <v>23</v>
      </c>
      <c r="L87" s="6">
        <f t="shared" si="6"/>
        <v>250.31</v>
      </c>
      <c r="M87" s="6">
        <f t="shared" si="7"/>
        <v>45.69</v>
      </c>
      <c r="N87" s="34" t="s">
        <v>195</v>
      </c>
      <c r="O87" s="29"/>
      <c r="P87" s="29"/>
      <c r="Q87" s="29"/>
      <c r="R87" s="29"/>
      <c r="S87" s="3">
        <v>50</v>
      </c>
      <c r="T87" s="3"/>
    </row>
    <row r="88" spans="1:21" ht="90" x14ac:dyDescent="0.25">
      <c r="A88" s="29">
        <v>97</v>
      </c>
      <c r="B88" s="30" t="s">
        <v>40</v>
      </c>
      <c r="C88" s="35" t="s">
        <v>198</v>
      </c>
      <c r="D88" s="29" t="s">
        <v>28</v>
      </c>
      <c r="E88" s="29" t="s">
        <v>199</v>
      </c>
      <c r="F88" s="29"/>
      <c r="G88" s="29"/>
      <c r="H88" s="3">
        <f t="shared" si="4"/>
        <v>100</v>
      </c>
      <c r="I88" s="33">
        <v>2.11</v>
      </c>
      <c r="J88" s="6">
        <f t="shared" si="5"/>
        <v>211</v>
      </c>
      <c r="K88" s="29">
        <v>23</v>
      </c>
      <c r="L88" s="6">
        <f t="shared" si="6"/>
        <v>259.52999999999997</v>
      </c>
      <c r="M88" s="6">
        <f t="shared" si="7"/>
        <v>47.38</v>
      </c>
      <c r="N88" s="34" t="s">
        <v>195</v>
      </c>
      <c r="O88" s="29"/>
      <c r="P88" s="29"/>
      <c r="Q88" s="29"/>
      <c r="R88" s="29"/>
      <c r="S88" s="3">
        <v>100</v>
      </c>
      <c r="T88" s="3"/>
    </row>
    <row r="89" spans="1:21" ht="75" x14ac:dyDescent="0.25">
      <c r="A89" s="29">
        <v>98</v>
      </c>
      <c r="B89" s="30" t="s">
        <v>151</v>
      </c>
      <c r="C89" s="35" t="s">
        <v>200</v>
      </c>
      <c r="D89" s="29" t="s">
        <v>69</v>
      </c>
      <c r="E89" s="29"/>
      <c r="F89" s="29"/>
      <c r="G89" s="29"/>
      <c r="H89" s="3">
        <f t="shared" si="4"/>
        <v>300</v>
      </c>
      <c r="I89" s="33">
        <v>21.95</v>
      </c>
      <c r="J89" s="6">
        <f t="shared" si="5"/>
        <v>6585</v>
      </c>
      <c r="K89" s="29">
        <v>23</v>
      </c>
      <c r="L89" s="6">
        <f t="shared" si="6"/>
        <v>8099.55</v>
      </c>
      <c r="M89" s="6">
        <f t="shared" si="7"/>
        <v>1478.58</v>
      </c>
      <c r="N89" s="34" t="s">
        <v>195</v>
      </c>
      <c r="O89" s="29"/>
      <c r="P89" s="29"/>
      <c r="Q89" s="29"/>
      <c r="R89" s="29"/>
      <c r="S89" s="3">
        <v>300</v>
      </c>
      <c r="T89" s="3"/>
    </row>
    <row r="90" spans="1:21" ht="30" x14ac:dyDescent="0.25">
      <c r="A90" s="29">
        <v>99</v>
      </c>
      <c r="B90" s="30" t="s">
        <v>40</v>
      </c>
      <c r="C90" s="35" t="s">
        <v>201</v>
      </c>
      <c r="D90" s="29" t="s">
        <v>28</v>
      </c>
      <c r="E90" s="29" t="s">
        <v>202</v>
      </c>
      <c r="F90" s="29"/>
      <c r="G90" s="29"/>
      <c r="H90" s="3">
        <f t="shared" si="4"/>
        <v>300</v>
      </c>
      <c r="I90" s="33">
        <v>0.11</v>
      </c>
      <c r="J90" s="6">
        <f t="shared" si="5"/>
        <v>33</v>
      </c>
      <c r="K90" s="29">
        <v>23</v>
      </c>
      <c r="L90" s="6">
        <f t="shared" si="6"/>
        <v>40.590000000000003</v>
      </c>
      <c r="M90" s="6">
        <f t="shared" si="7"/>
        <v>7.41</v>
      </c>
      <c r="N90" s="34" t="s">
        <v>195</v>
      </c>
      <c r="O90" s="29"/>
      <c r="P90" s="29"/>
      <c r="Q90" s="29"/>
      <c r="R90" s="29"/>
      <c r="S90" s="3">
        <v>300</v>
      </c>
      <c r="T90" s="3"/>
    </row>
    <row r="91" spans="1:21" ht="60" x14ac:dyDescent="0.25">
      <c r="A91" s="29">
        <v>100</v>
      </c>
      <c r="B91" s="30" t="s">
        <v>46</v>
      </c>
      <c r="C91" s="35" t="s">
        <v>203</v>
      </c>
      <c r="D91" s="29" t="s">
        <v>28</v>
      </c>
      <c r="E91" s="29" t="s">
        <v>204</v>
      </c>
      <c r="F91" s="29"/>
      <c r="G91" s="29"/>
      <c r="H91" s="3">
        <f t="shared" si="4"/>
        <v>75</v>
      </c>
      <c r="I91" s="33">
        <v>0.12</v>
      </c>
      <c r="J91" s="6">
        <f t="shared" si="5"/>
        <v>9</v>
      </c>
      <c r="K91" s="29">
        <v>23</v>
      </c>
      <c r="L91" s="6">
        <f t="shared" si="6"/>
        <v>11.07</v>
      </c>
      <c r="M91" s="6">
        <f t="shared" si="7"/>
        <v>2.02</v>
      </c>
      <c r="N91" s="34" t="s">
        <v>195</v>
      </c>
      <c r="O91" s="29"/>
      <c r="P91" s="29"/>
      <c r="Q91" s="29"/>
      <c r="R91" s="29"/>
      <c r="S91" s="3">
        <v>75</v>
      </c>
      <c r="T91" s="3"/>
    </row>
    <row r="92" spans="1:21" ht="75" x14ac:dyDescent="0.25">
      <c r="A92" s="29">
        <v>101</v>
      </c>
      <c r="B92" s="30" t="s">
        <v>46</v>
      </c>
      <c r="C92" s="35" t="s">
        <v>205</v>
      </c>
      <c r="D92" s="29" t="s">
        <v>28</v>
      </c>
      <c r="E92" s="29" t="s">
        <v>206</v>
      </c>
      <c r="F92" s="29"/>
      <c r="G92" s="29"/>
      <c r="H92" s="3">
        <f t="shared" si="4"/>
        <v>50</v>
      </c>
      <c r="I92" s="33">
        <v>0.1</v>
      </c>
      <c r="J92" s="6">
        <f t="shared" si="5"/>
        <v>5</v>
      </c>
      <c r="K92" s="29">
        <v>23</v>
      </c>
      <c r="L92" s="6">
        <f t="shared" si="6"/>
        <v>6.15</v>
      </c>
      <c r="M92" s="6">
        <f t="shared" si="7"/>
        <v>1.1200000000000001</v>
      </c>
      <c r="N92" s="34" t="s">
        <v>195</v>
      </c>
      <c r="O92" s="29"/>
      <c r="P92" s="29"/>
      <c r="Q92" s="29"/>
      <c r="R92" s="29"/>
      <c r="S92" s="3">
        <v>50</v>
      </c>
      <c r="T92" s="3"/>
    </row>
    <row r="93" spans="1:21" ht="90" x14ac:dyDescent="0.25">
      <c r="A93" s="48">
        <v>102</v>
      </c>
      <c r="B93" s="48" t="s">
        <v>53</v>
      </c>
      <c r="C93" s="49" t="s">
        <v>207</v>
      </c>
      <c r="D93" s="48" t="s">
        <v>28</v>
      </c>
      <c r="E93" s="48" t="s">
        <v>208</v>
      </c>
      <c r="F93" s="48"/>
      <c r="G93" s="48"/>
      <c r="H93" s="23">
        <f t="shared" si="4"/>
        <v>50</v>
      </c>
      <c r="I93" s="50">
        <v>0.28000000000000003</v>
      </c>
      <c r="J93" s="26">
        <f t="shared" si="5"/>
        <v>14</v>
      </c>
      <c r="K93" s="48">
        <v>23</v>
      </c>
      <c r="L93" s="26">
        <f t="shared" si="6"/>
        <v>17.22</v>
      </c>
      <c r="M93" s="26">
        <f t="shared" si="7"/>
        <v>3.14</v>
      </c>
      <c r="N93" s="51" t="s">
        <v>195</v>
      </c>
      <c r="O93" s="48"/>
      <c r="P93" s="48"/>
      <c r="Q93" s="48"/>
      <c r="R93" s="48"/>
      <c r="S93" s="23">
        <v>50</v>
      </c>
      <c r="T93" s="23"/>
      <c r="U93" t="s">
        <v>209</v>
      </c>
    </row>
    <row r="94" spans="1:21" ht="30" x14ac:dyDescent="0.25">
      <c r="A94" s="29">
        <v>103</v>
      </c>
      <c r="B94" s="30" t="s">
        <v>128</v>
      </c>
      <c r="C94" s="35" t="s">
        <v>210</v>
      </c>
      <c r="D94" s="29" t="s">
        <v>22</v>
      </c>
      <c r="E94" s="29" t="s">
        <v>181</v>
      </c>
      <c r="F94" s="29"/>
      <c r="G94" s="29"/>
      <c r="H94" s="3">
        <f t="shared" si="4"/>
        <v>50</v>
      </c>
      <c r="I94" s="33">
        <v>2.46</v>
      </c>
      <c r="J94" s="6">
        <f t="shared" si="5"/>
        <v>123</v>
      </c>
      <c r="K94" s="29">
        <v>23</v>
      </c>
      <c r="L94" s="6">
        <f t="shared" si="6"/>
        <v>151.29</v>
      </c>
      <c r="M94" s="6">
        <f t="shared" si="7"/>
        <v>27.62</v>
      </c>
      <c r="N94" s="34" t="s">
        <v>195</v>
      </c>
      <c r="O94" s="29"/>
      <c r="P94" s="29"/>
      <c r="Q94" s="29"/>
      <c r="R94" s="29"/>
      <c r="S94" s="3">
        <v>50</v>
      </c>
      <c r="T94" s="3"/>
    </row>
    <row r="95" spans="1:21" ht="30" x14ac:dyDescent="0.25">
      <c r="A95" s="29">
        <v>104</v>
      </c>
      <c r="B95" s="30" t="s">
        <v>128</v>
      </c>
      <c r="C95" s="35" t="s">
        <v>211</v>
      </c>
      <c r="D95" s="29" t="s">
        <v>22</v>
      </c>
      <c r="E95" s="29" t="s">
        <v>212</v>
      </c>
      <c r="F95" s="29"/>
      <c r="G95" s="29"/>
      <c r="H95" s="3">
        <f t="shared" si="4"/>
        <v>50</v>
      </c>
      <c r="I95" s="33">
        <v>4.5199999999999996</v>
      </c>
      <c r="J95" s="6">
        <f t="shared" si="5"/>
        <v>226</v>
      </c>
      <c r="K95" s="29">
        <v>23</v>
      </c>
      <c r="L95" s="6">
        <f t="shared" si="6"/>
        <v>277.98</v>
      </c>
      <c r="M95" s="6">
        <f t="shared" si="7"/>
        <v>50.75</v>
      </c>
      <c r="N95" s="34" t="s">
        <v>195</v>
      </c>
      <c r="O95" s="29"/>
      <c r="P95" s="29"/>
      <c r="Q95" s="29"/>
      <c r="R95" s="29"/>
      <c r="S95" s="3">
        <v>50</v>
      </c>
      <c r="T95" s="3"/>
    </row>
    <row r="96" spans="1:21" x14ac:dyDescent="0.25">
      <c r="A96" s="52"/>
      <c r="B96" s="53"/>
      <c r="C96" s="54"/>
      <c r="D96" s="52"/>
      <c r="E96" s="52"/>
      <c r="F96" s="32"/>
      <c r="G96" s="32"/>
      <c r="H96" s="52"/>
      <c r="I96" s="55"/>
      <c r="J96" s="55"/>
      <c r="K96" s="52"/>
      <c r="L96" s="55"/>
      <c r="M96" s="55"/>
      <c r="N96" s="56"/>
      <c r="O96" s="52"/>
      <c r="P96" s="52"/>
      <c r="Q96" s="52"/>
      <c r="R96" s="52"/>
      <c r="S96" s="57"/>
      <c r="T96" s="57"/>
    </row>
    <row r="97" spans="1:20" x14ac:dyDescent="0.25">
      <c r="A97" s="52"/>
      <c r="B97" s="53"/>
      <c r="C97" s="54"/>
      <c r="D97" s="52"/>
      <c r="E97" s="52"/>
      <c r="F97" s="32"/>
      <c r="G97" s="32"/>
      <c r="H97" s="52"/>
      <c r="I97" s="55"/>
      <c r="J97" s="55"/>
      <c r="K97" s="52"/>
      <c r="L97" s="55"/>
      <c r="M97" s="55"/>
      <c r="N97" s="56"/>
      <c r="O97" s="52"/>
      <c r="P97" s="52"/>
      <c r="Q97" s="52"/>
      <c r="R97" s="52"/>
      <c r="S97" s="57"/>
      <c r="T97" s="57"/>
    </row>
    <row r="98" spans="1:20" x14ac:dyDescent="0.25">
      <c r="A98" s="52"/>
      <c r="B98" s="53"/>
      <c r="C98" s="54"/>
      <c r="D98" s="52"/>
      <c r="E98" s="52"/>
      <c r="F98" s="32"/>
      <c r="G98" s="32"/>
      <c r="H98" s="52"/>
      <c r="I98" s="55"/>
      <c r="J98" s="55"/>
      <c r="K98" s="52"/>
      <c r="L98" s="55"/>
      <c r="M98" s="55"/>
      <c r="N98" s="56"/>
      <c r="O98" s="52"/>
      <c r="P98" s="52"/>
      <c r="Q98" s="52"/>
      <c r="R98" s="52"/>
      <c r="S98" s="57"/>
      <c r="T98" s="57"/>
    </row>
    <row r="99" spans="1:20" x14ac:dyDescent="0.25">
      <c r="A99" s="52"/>
      <c r="B99" s="53"/>
      <c r="C99" s="54"/>
      <c r="D99" s="52"/>
      <c r="E99" s="52"/>
      <c r="F99" s="32"/>
      <c r="G99" s="32"/>
      <c r="H99" s="52"/>
      <c r="I99" s="55"/>
      <c r="J99" s="55"/>
      <c r="K99" s="52"/>
      <c r="L99" s="55"/>
      <c r="M99" s="55"/>
      <c r="N99" s="56"/>
      <c r="O99" s="52"/>
      <c r="P99" s="52"/>
      <c r="Q99" s="52"/>
      <c r="R99" s="52"/>
      <c r="S99" s="57"/>
      <c r="T99" s="57"/>
    </row>
    <row r="100" spans="1:20" x14ac:dyDescent="0.25">
      <c r="A100" s="52"/>
      <c r="B100" s="53"/>
      <c r="C100" s="54"/>
      <c r="D100" s="52"/>
      <c r="E100" s="52"/>
      <c r="F100" s="32"/>
      <c r="G100" s="32"/>
      <c r="H100" s="52"/>
      <c r="I100" s="55"/>
      <c r="J100" s="55"/>
      <c r="K100" s="52"/>
      <c r="L100" s="55"/>
      <c r="M100" s="55"/>
      <c r="N100" s="56"/>
      <c r="O100" s="52"/>
      <c r="P100" s="52"/>
      <c r="Q100" s="52"/>
      <c r="R100" s="52"/>
      <c r="S100" s="57"/>
      <c r="T100" s="57"/>
    </row>
    <row r="101" spans="1:20" x14ac:dyDescent="0.25">
      <c r="A101" s="52"/>
      <c r="B101" s="53"/>
      <c r="C101" s="54"/>
      <c r="D101" s="52"/>
      <c r="E101" s="52"/>
      <c r="F101" s="32"/>
      <c r="G101" s="32"/>
      <c r="H101" s="52"/>
      <c r="I101" s="55"/>
      <c r="J101" s="55"/>
      <c r="K101" s="52"/>
      <c r="L101" s="55"/>
      <c r="M101" s="55"/>
      <c r="N101" s="56"/>
      <c r="O101" s="52"/>
      <c r="P101" s="52"/>
      <c r="Q101" s="52"/>
      <c r="R101" s="52"/>
      <c r="S101" s="57"/>
      <c r="T101" s="57"/>
    </row>
    <row r="102" spans="1:20" x14ac:dyDescent="0.25">
      <c r="A102" s="52"/>
      <c r="B102" s="53"/>
      <c r="C102" s="54"/>
      <c r="D102" s="52"/>
      <c r="E102" s="52"/>
      <c r="F102" s="32"/>
      <c r="G102" s="32"/>
      <c r="H102" s="52"/>
      <c r="I102" s="55"/>
      <c r="J102" s="55"/>
      <c r="K102" s="52"/>
      <c r="L102" s="55"/>
      <c r="M102" s="55"/>
      <c r="N102" s="56"/>
      <c r="O102" s="52"/>
      <c r="P102" s="52"/>
      <c r="Q102" s="52"/>
      <c r="R102" s="52"/>
      <c r="S102" s="57"/>
      <c r="T102" s="57"/>
    </row>
    <row r="103" spans="1:20" x14ac:dyDescent="0.25">
      <c r="A103" s="258" t="s">
        <v>0</v>
      </c>
      <c r="B103" s="258" t="s">
        <v>1</v>
      </c>
      <c r="C103" s="258" t="s">
        <v>2</v>
      </c>
      <c r="D103" s="258" t="s">
        <v>3</v>
      </c>
      <c r="E103" s="258" t="s">
        <v>4</v>
      </c>
      <c r="F103" s="258" t="s">
        <v>5</v>
      </c>
      <c r="G103" s="258" t="s">
        <v>213</v>
      </c>
      <c r="H103" s="258" t="s">
        <v>7</v>
      </c>
      <c r="I103" s="251" t="s">
        <v>8</v>
      </c>
      <c r="J103" s="251" t="s">
        <v>9</v>
      </c>
      <c r="K103" s="258" t="s">
        <v>10</v>
      </c>
      <c r="L103" s="251" t="s">
        <v>11</v>
      </c>
      <c r="M103" s="251" t="s">
        <v>12</v>
      </c>
      <c r="N103" s="258" t="s">
        <v>13</v>
      </c>
      <c r="O103" s="260" t="s">
        <v>14</v>
      </c>
      <c r="P103" s="261"/>
      <c r="Q103" s="262"/>
      <c r="R103" s="235" t="s">
        <v>15</v>
      </c>
      <c r="S103" s="236"/>
      <c r="T103" s="237"/>
    </row>
    <row r="104" spans="1:20" ht="30" x14ac:dyDescent="0.25">
      <c r="A104" s="259"/>
      <c r="B104" s="259"/>
      <c r="C104" s="259"/>
      <c r="D104" s="259"/>
      <c r="E104" s="259"/>
      <c r="F104" s="259"/>
      <c r="G104" s="259"/>
      <c r="H104" s="259"/>
      <c r="I104" s="252"/>
      <c r="J104" s="252"/>
      <c r="K104" s="259"/>
      <c r="L104" s="252"/>
      <c r="M104" s="252"/>
      <c r="N104" s="259"/>
      <c r="O104" s="1" t="s">
        <v>16</v>
      </c>
      <c r="P104" s="260" t="s">
        <v>17</v>
      </c>
      <c r="Q104" s="262"/>
      <c r="R104" s="2" t="s">
        <v>16</v>
      </c>
      <c r="S104" s="2" t="s">
        <v>17</v>
      </c>
      <c r="T104" s="2" t="s">
        <v>18</v>
      </c>
    </row>
    <row r="105" spans="1:20" ht="18.75" x14ac:dyDescent="0.3">
      <c r="A105" s="253" t="s">
        <v>214</v>
      </c>
      <c r="B105" s="254"/>
      <c r="C105" s="254"/>
      <c r="D105" s="254"/>
      <c r="E105" s="254"/>
      <c r="F105" s="254"/>
      <c r="G105" s="254"/>
      <c r="H105" s="254"/>
      <c r="I105" s="254"/>
      <c r="J105" s="254"/>
      <c r="K105" s="254"/>
      <c r="L105" s="254"/>
      <c r="M105" s="254"/>
      <c r="N105" s="254"/>
      <c r="O105" s="254"/>
      <c r="P105" s="254"/>
      <c r="Q105" s="254"/>
      <c r="R105" s="254"/>
      <c r="S105" s="254"/>
      <c r="T105" s="255"/>
    </row>
    <row r="106" spans="1:20" ht="45" x14ac:dyDescent="0.25">
      <c r="A106" s="4">
        <v>4</v>
      </c>
      <c r="B106" s="3" t="s">
        <v>215</v>
      </c>
      <c r="C106" s="22" t="s">
        <v>216</v>
      </c>
      <c r="D106" s="3" t="s">
        <v>55</v>
      </c>
      <c r="E106" s="3"/>
      <c r="F106" s="3"/>
      <c r="G106" s="3" t="s">
        <v>24</v>
      </c>
      <c r="H106" s="4">
        <f t="shared" ref="H106:H126" si="8">O106+P106</f>
        <v>20</v>
      </c>
      <c r="I106" s="10">
        <v>12</v>
      </c>
      <c r="J106" s="58">
        <f t="shared" ref="J106:J126" si="9">H106*I106</f>
        <v>240</v>
      </c>
      <c r="K106" s="4">
        <v>23</v>
      </c>
      <c r="L106" s="58">
        <f t="shared" ref="L106:L126" si="10">J106*1.23</f>
        <v>295.2</v>
      </c>
      <c r="M106" s="58">
        <f t="shared" ref="M106:M126" si="11">J106/4.2693</f>
        <v>56.22</v>
      </c>
      <c r="N106" s="15" t="s">
        <v>29</v>
      </c>
      <c r="O106" s="3">
        <v>20</v>
      </c>
      <c r="P106" s="233"/>
      <c r="Q106" s="234"/>
      <c r="R106" s="8">
        <v>100</v>
      </c>
      <c r="S106" s="8">
        <v>0</v>
      </c>
      <c r="T106" s="8">
        <v>20</v>
      </c>
    </row>
    <row r="107" spans="1:20" ht="45" x14ac:dyDescent="0.25">
      <c r="A107" s="4">
        <v>5</v>
      </c>
      <c r="B107" s="3" t="s">
        <v>217</v>
      </c>
      <c r="C107" s="22" t="s">
        <v>218</v>
      </c>
      <c r="D107" s="3" t="s">
        <v>28</v>
      </c>
      <c r="E107" s="3" t="s">
        <v>219</v>
      </c>
      <c r="F107" s="3"/>
      <c r="G107" s="3" t="s">
        <v>24</v>
      </c>
      <c r="H107" s="4">
        <f t="shared" si="8"/>
        <v>100</v>
      </c>
      <c r="I107" s="10">
        <v>4.5999999999999996</v>
      </c>
      <c r="J107" s="58">
        <f t="shared" si="9"/>
        <v>460</v>
      </c>
      <c r="K107" s="4">
        <v>23</v>
      </c>
      <c r="L107" s="58">
        <f t="shared" si="10"/>
        <v>565.79999999999995</v>
      </c>
      <c r="M107" s="58">
        <f t="shared" si="11"/>
        <v>107.75</v>
      </c>
      <c r="N107" s="15" t="s">
        <v>58</v>
      </c>
      <c r="O107" s="3"/>
      <c r="P107" s="233">
        <v>100</v>
      </c>
      <c r="Q107" s="234"/>
      <c r="R107" s="8">
        <v>100</v>
      </c>
      <c r="S107" s="8">
        <v>50</v>
      </c>
      <c r="T107" s="8">
        <v>20</v>
      </c>
    </row>
    <row r="108" spans="1:20" ht="45" x14ac:dyDescent="0.25">
      <c r="A108" s="4">
        <v>6</v>
      </c>
      <c r="B108" s="4" t="s">
        <v>217</v>
      </c>
      <c r="C108" s="5" t="s">
        <v>220</v>
      </c>
      <c r="D108" s="4" t="s">
        <v>28</v>
      </c>
      <c r="E108" s="4" t="s">
        <v>221</v>
      </c>
      <c r="F108" s="4"/>
      <c r="G108" s="4" t="s">
        <v>24</v>
      </c>
      <c r="H108" s="4">
        <f t="shared" si="8"/>
        <v>50</v>
      </c>
      <c r="I108" s="10">
        <v>5.3</v>
      </c>
      <c r="J108" s="58">
        <f t="shared" si="9"/>
        <v>265</v>
      </c>
      <c r="K108" s="4">
        <v>23</v>
      </c>
      <c r="L108" s="58">
        <f t="shared" si="10"/>
        <v>325.95</v>
      </c>
      <c r="M108" s="58">
        <f t="shared" si="11"/>
        <v>62.07</v>
      </c>
      <c r="N108" s="7" t="s">
        <v>58</v>
      </c>
      <c r="O108" s="4"/>
      <c r="P108" s="231">
        <v>50</v>
      </c>
      <c r="Q108" s="232"/>
      <c r="R108" s="8">
        <v>100</v>
      </c>
      <c r="S108" s="8">
        <v>220</v>
      </c>
      <c r="T108" s="8">
        <v>20</v>
      </c>
    </row>
    <row r="109" spans="1:20" ht="45" x14ac:dyDescent="0.25">
      <c r="A109" s="8">
        <v>7</v>
      </c>
      <c r="B109" s="8" t="s">
        <v>217</v>
      </c>
      <c r="C109" s="11" t="s">
        <v>222</v>
      </c>
      <c r="D109" s="8" t="s">
        <v>28</v>
      </c>
      <c r="E109" s="8" t="s">
        <v>223</v>
      </c>
      <c r="F109" s="8"/>
      <c r="G109" s="8" t="s">
        <v>24</v>
      </c>
      <c r="H109" s="8">
        <f t="shared" si="8"/>
        <v>20</v>
      </c>
      <c r="I109" s="17">
        <v>2.8</v>
      </c>
      <c r="J109" s="17">
        <f t="shared" si="9"/>
        <v>56</v>
      </c>
      <c r="K109" s="8">
        <v>23</v>
      </c>
      <c r="L109" s="17">
        <f t="shared" si="10"/>
        <v>68.88</v>
      </c>
      <c r="M109" s="17">
        <f t="shared" si="11"/>
        <v>13.12</v>
      </c>
      <c r="N109" s="13" t="s">
        <v>58</v>
      </c>
      <c r="O109" s="8"/>
      <c r="P109" s="247">
        <v>20</v>
      </c>
      <c r="Q109" s="248"/>
      <c r="R109" s="8">
        <v>0</v>
      </c>
      <c r="S109" s="8">
        <v>100</v>
      </c>
      <c r="T109" s="8">
        <v>20</v>
      </c>
    </row>
    <row r="110" spans="1:20" ht="45" x14ac:dyDescent="0.25">
      <c r="A110" s="4">
        <v>8</v>
      </c>
      <c r="B110" s="4" t="s">
        <v>215</v>
      </c>
      <c r="C110" s="5" t="s">
        <v>224</v>
      </c>
      <c r="D110" s="4" t="s">
        <v>28</v>
      </c>
      <c r="E110" s="4" t="s">
        <v>225</v>
      </c>
      <c r="F110" s="4" t="s">
        <v>24</v>
      </c>
      <c r="G110" s="4" t="s">
        <v>24</v>
      </c>
      <c r="H110" s="4">
        <f t="shared" si="8"/>
        <v>2</v>
      </c>
      <c r="I110" s="10">
        <v>342</v>
      </c>
      <c r="J110" s="58">
        <f t="shared" si="9"/>
        <v>684</v>
      </c>
      <c r="K110" s="4">
        <v>23</v>
      </c>
      <c r="L110" s="58">
        <f t="shared" si="10"/>
        <v>841.32</v>
      </c>
      <c r="M110" s="58">
        <f t="shared" si="11"/>
        <v>160.21</v>
      </c>
      <c r="N110" s="7" t="s">
        <v>29</v>
      </c>
      <c r="O110" s="4">
        <v>2</v>
      </c>
      <c r="P110" s="231"/>
      <c r="Q110" s="232"/>
      <c r="R110" s="8">
        <v>5</v>
      </c>
      <c r="S110" s="8">
        <v>0</v>
      </c>
      <c r="T110" s="8"/>
    </row>
    <row r="111" spans="1:20" ht="45" x14ac:dyDescent="0.25">
      <c r="A111" s="4">
        <v>9</v>
      </c>
      <c r="B111" s="3" t="s">
        <v>215</v>
      </c>
      <c r="C111" s="22" t="s">
        <v>226</v>
      </c>
      <c r="D111" s="3" t="s">
        <v>28</v>
      </c>
      <c r="E111" s="3" t="s">
        <v>227</v>
      </c>
      <c r="F111" s="3" t="s">
        <v>24</v>
      </c>
      <c r="G111" s="3" t="s">
        <v>24</v>
      </c>
      <c r="H111" s="4">
        <f t="shared" si="8"/>
        <v>1</v>
      </c>
      <c r="I111" s="6">
        <v>53</v>
      </c>
      <c r="J111" s="58">
        <f t="shared" si="9"/>
        <v>53</v>
      </c>
      <c r="K111" s="4">
        <v>23</v>
      </c>
      <c r="L111" s="58">
        <f t="shared" si="10"/>
        <v>65.19</v>
      </c>
      <c r="M111" s="58">
        <f t="shared" si="11"/>
        <v>12.41</v>
      </c>
      <c r="N111" s="15" t="s">
        <v>29</v>
      </c>
      <c r="O111" s="3">
        <v>1</v>
      </c>
      <c r="P111" s="233"/>
      <c r="Q111" s="234"/>
      <c r="R111" s="8">
        <v>5</v>
      </c>
      <c r="S111" s="8">
        <v>1</v>
      </c>
      <c r="T111" s="8"/>
    </row>
    <row r="112" spans="1:20" ht="45" x14ac:dyDescent="0.25">
      <c r="A112" s="8">
        <v>10</v>
      </c>
      <c r="B112" s="8" t="s">
        <v>215</v>
      </c>
      <c r="C112" s="11" t="s">
        <v>228</v>
      </c>
      <c r="D112" s="8" t="s">
        <v>28</v>
      </c>
      <c r="E112" s="8" t="s">
        <v>229</v>
      </c>
      <c r="F112" s="8" t="s">
        <v>24</v>
      </c>
      <c r="G112" s="8" t="s">
        <v>24</v>
      </c>
      <c r="H112" s="8">
        <f t="shared" si="8"/>
        <v>4</v>
      </c>
      <c r="I112" s="12">
        <v>397</v>
      </c>
      <c r="J112" s="17">
        <f t="shared" si="9"/>
        <v>1588</v>
      </c>
      <c r="K112" s="8">
        <v>23</v>
      </c>
      <c r="L112" s="17">
        <f t="shared" si="10"/>
        <v>1953.24</v>
      </c>
      <c r="M112" s="17">
        <f t="shared" si="11"/>
        <v>371.96</v>
      </c>
      <c r="N112" s="13" t="s">
        <v>29</v>
      </c>
      <c r="O112" s="8">
        <v>4</v>
      </c>
      <c r="P112" s="247"/>
      <c r="Q112" s="248"/>
      <c r="R112" s="8">
        <v>3</v>
      </c>
      <c r="S112" s="8">
        <v>0</v>
      </c>
      <c r="T112" s="8"/>
    </row>
    <row r="113" spans="1:20" ht="60" x14ac:dyDescent="0.25">
      <c r="A113" s="4">
        <v>12</v>
      </c>
      <c r="B113" s="4" t="s">
        <v>230</v>
      </c>
      <c r="C113" s="9" t="s">
        <v>231</v>
      </c>
      <c r="D113" s="4" t="s">
        <v>232</v>
      </c>
      <c r="E113" s="4"/>
      <c r="F113" s="4"/>
      <c r="G113" s="4" t="s">
        <v>24</v>
      </c>
      <c r="H113" s="4">
        <f t="shared" si="8"/>
        <v>100</v>
      </c>
      <c r="I113" s="10">
        <v>7.2</v>
      </c>
      <c r="J113" s="58">
        <f t="shared" si="9"/>
        <v>720</v>
      </c>
      <c r="K113" s="4">
        <v>23</v>
      </c>
      <c r="L113" s="58">
        <f t="shared" si="10"/>
        <v>885.6</v>
      </c>
      <c r="M113" s="58">
        <f t="shared" si="11"/>
        <v>168.65</v>
      </c>
      <c r="N113" s="7" t="s">
        <v>58</v>
      </c>
      <c r="O113" s="4"/>
      <c r="P113" s="231">
        <v>100</v>
      </c>
      <c r="Q113" s="232"/>
      <c r="R113" s="8">
        <v>50</v>
      </c>
      <c r="S113" s="8">
        <v>50</v>
      </c>
      <c r="T113" s="8">
        <v>100</v>
      </c>
    </row>
    <row r="114" spans="1:20" ht="45" x14ac:dyDescent="0.25">
      <c r="A114" s="4">
        <v>13</v>
      </c>
      <c r="B114" s="4" t="s">
        <v>230</v>
      </c>
      <c r="C114" s="9" t="s">
        <v>233</v>
      </c>
      <c r="D114" s="4" t="s">
        <v>232</v>
      </c>
      <c r="E114" s="4"/>
      <c r="F114" s="4"/>
      <c r="G114" s="4" t="s">
        <v>24</v>
      </c>
      <c r="H114" s="4">
        <f t="shared" si="8"/>
        <v>100</v>
      </c>
      <c r="I114" s="6">
        <v>18.5</v>
      </c>
      <c r="J114" s="58">
        <f t="shared" si="9"/>
        <v>1850</v>
      </c>
      <c r="K114" s="4">
        <v>23</v>
      </c>
      <c r="L114" s="58">
        <f t="shared" si="10"/>
        <v>2275.5</v>
      </c>
      <c r="M114" s="58">
        <f t="shared" si="11"/>
        <v>433.33</v>
      </c>
      <c r="N114" s="7" t="s">
        <v>58</v>
      </c>
      <c r="O114" s="4"/>
      <c r="P114" s="231">
        <v>100</v>
      </c>
      <c r="Q114" s="232"/>
      <c r="R114" s="8">
        <v>0</v>
      </c>
      <c r="S114" s="8">
        <v>50</v>
      </c>
      <c r="T114" s="8">
        <v>100</v>
      </c>
    </row>
    <row r="115" spans="1:20" ht="45" x14ac:dyDescent="0.25">
      <c r="A115" s="8">
        <v>14</v>
      </c>
      <c r="B115" s="8" t="s">
        <v>230</v>
      </c>
      <c r="C115" s="16" t="s">
        <v>234</v>
      </c>
      <c r="D115" s="8" t="s">
        <v>232</v>
      </c>
      <c r="E115" s="8" t="s">
        <v>235</v>
      </c>
      <c r="F115" s="8"/>
      <c r="G115" s="8" t="s">
        <v>24</v>
      </c>
      <c r="H115" s="8">
        <f t="shared" si="8"/>
        <v>50</v>
      </c>
      <c r="I115" s="17">
        <v>13.98</v>
      </c>
      <c r="J115" s="17">
        <f t="shared" si="9"/>
        <v>699</v>
      </c>
      <c r="K115" s="8">
        <v>23</v>
      </c>
      <c r="L115" s="17">
        <f t="shared" si="10"/>
        <v>859.77</v>
      </c>
      <c r="M115" s="17">
        <f t="shared" si="11"/>
        <v>163.72999999999999</v>
      </c>
      <c r="N115" s="13" t="s">
        <v>58</v>
      </c>
      <c r="O115" s="8"/>
      <c r="P115" s="247">
        <v>50</v>
      </c>
      <c r="Q115" s="248"/>
      <c r="R115" s="8">
        <v>0</v>
      </c>
      <c r="S115" s="8">
        <v>100</v>
      </c>
      <c r="T115" s="8"/>
    </row>
    <row r="116" spans="1:20" ht="105" x14ac:dyDescent="0.25">
      <c r="A116" s="30"/>
      <c r="B116" s="30" t="s">
        <v>230</v>
      </c>
      <c r="C116" s="59" t="s">
        <v>236</v>
      </c>
      <c r="D116" s="30" t="s">
        <v>232</v>
      </c>
      <c r="E116" s="30" t="s">
        <v>237</v>
      </c>
      <c r="F116" s="30"/>
      <c r="G116" s="30"/>
      <c r="H116" s="30">
        <f t="shared" si="8"/>
        <v>0</v>
      </c>
      <c r="I116" s="39">
        <v>5.23</v>
      </c>
      <c r="J116" s="58">
        <f t="shared" si="9"/>
        <v>0</v>
      </c>
      <c r="K116" s="30">
        <v>23</v>
      </c>
      <c r="L116" s="58">
        <f t="shared" si="10"/>
        <v>0</v>
      </c>
      <c r="M116" s="58">
        <f t="shared" si="11"/>
        <v>0</v>
      </c>
      <c r="N116" s="34"/>
      <c r="O116" s="30"/>
      <c r="P116" s="256"/>
      <c r="Q116" s="257"/>
      <c r="R116" s="60"/>
      <c r="S116" s="60">
        <v>50</v>
      </c>
      <c r="T116" s="60"/>
    </row>
    <row r="117" spans="1:20" ht="45" x14ac:dyDescent="0.25">
      <c r="A117" s="30">
        <v>16</v>
      </c>
      <c r="B117" s="36" t="s">
        <v>215</v>
      </c>
      <c r="C117" s="61" t="s">
        <v>238</v>
      </c>
      <c r="D117" s="36" t="s">
        <v>69</v>
      </c>
      <c r="E117" s="36" t="s">
        <v>239</v>
      </c>
      <c r="F117" s="62"/>
      <c r="G117" s="62" t="s">
        <v>24</v>
      </c>
      <c r="H117" s="30">
        <f t="shared" si="8"/>
        <v>0</v>
      </c>
      <c r="I117" s="63">
        <v>57.25</v>
      </c>
      <c r="J117" s="64">
        <f t="shared" si="9"/>
        <v>0</v>
      </c>
      <c r="K117" s="65">
        <v>23</v>
      </c>
      <c r="L117" s="39">
        <f t="shared" si="10"/>
        <v>0</v>
      </c>
      <c r="M117" s="39">
        <f t="shared" si="11"/>
        <v>0</v>
      </c>
      <c r="N117" s="34" t="s">
        <v>195</v>
      </c>
      <c r="O117" s="30"/>
      <c r="P117" s="30"/>
      <c r="Q117" s="30"/>
      <c r="R117" s="60"/>
      <c r="S117" s="60">
        <v>200</v>
      </c>
      <c r="T117" s="60"/>
    </row>
    <row r="118" spans="1:20" ht="60" x14ac:dyDescent="0.25">
      <c r="A118" s="30">
        <v>17</v>
      </c>
      <c r="B118" s="36" t="s">
        <v>240</v>
      </c>
      <c r="C118" s="61" t="s">
        <v>241</v>
      </c>
      <c r="D118" s="36" t="s">
        <v>69</v>
      </c>
      <c r="E118" s="36" t="s">
        <v>242</v>
      </c>
      <c r="F118" s="62"/>
      <c r="G118" s="62" t="s">
        <v>24</v>
      </c>
      <c r="H118" s="30">
        <f t="shared" si="8"/>
        <v>0</v>
      </c>
      <c r="I118" s="63">
        <v>37.07</v>
      </c>
      <c r="J118" s="64">
        <f t="shared" si="9"/>
        <v>0</v>
      </c>
      <c r="K118" s="65">
        <v>23</v>
      </c>
      <c r="L118" s="39">
        <f t="shared" si="10"/>
        <v>0</v>
      </c>
      <c r="M118" s="39">
        <f t="shared" si="11"/>
        <v>0</v>
      </c>
      <c r="N118" s="34" t="s">
        <v>195</v>
      </c>
      <c r="O118" s="30"/>
      <c r="P118" s="30"/>
      <c r="Q118" s="30"/>
      <c r="R118" s="60"/>
      <c r="S118" s="60">
        <v>50</v>
      </c>
      <c r="T118" s="60"/>
    </row>
    <row r="119" spans="1:20" ht="60" x14ac:dyDescent="0.25">
      <c r="A119" s="30">
        <v>18</v>
      </c>
      <c r="B119" s="36" t="s">
        <v>243</v>
      </c>
      <c r="C119" s="61" t="s">
        <v>244</v>
      </c>
      <c r="D119" s="36" t="s">
        <v>69</v>
      </c>
      <c r="E119" s="36" t="s">
        <v>245</v>
      </c>
      <c r="F119" s="62" t="s">
        <v>24</v>
      </c>
      <c r="G119" s="62" t="s">
        <v>24</v>
      </c>
      <c r="H119" s="30">
        <f t="shared" si="8"/>
        <v>0</v>
      </c>
      <c r="I119" s="63">
        <v>30</v>
      </c>
      <c r="J119" s="64">
        <f t="shared" si="9"/>
        <v>0</v>
      </c>
      <c r="K119" s="65">
        <v>23</v>
      </c>
      <c r="L119" s="39">
        <f t="shared" si="10"/>
        <v>0</v>
      </c>
      <c r="M119" s="39">
        <f t="shared" si="11"/>
        <v>0</v>
      </c>
      <c r="N119" s="34" t="s">
        <v>195</v>
      </c>
      <c r="O119" s="30"/>
      <c r="P119" s="30"/>
      <c r="Q119" s="30"/>
      <c r="R119" s="60"/>
      <c r="S119" s="60">
        <v>50</v>
      </c>
      <c r="T119" s="60"/>
    </row>
    <row r="120" spans="1:20" ht="105" x14ac:dyDescent="0.25">
      <c r="A120" s="30">
        <v>19</v>
      </c>
      <c r="B120" s="36" t="s">
        <v>230</v>
      </c>
      <c r="C120" s="61" t="s">
        <v>246</v>
      </c>
      <c r="D120" s="36" t="s">
        <v>232</v>
      </c>
      <c r="E120" s="36" t="s">
        <v>247</v>
      </c>
      <c r="F120" s="62"/>
      <c r="G120" s="62" t="s">
        <v>24</v>
      </c>
      <c r="H120" s="30">
        <f t="shared" si="8"/>
        <v>0</v>
      </c>
      <c r="I120" s="63">
        <v>22.52</v>
      </c>
      <c r="J120" s="64">
        <f t="shared" si="9"/>
        <v>0</v>
      </c>
      <c r="K120" s="65">
        <v>23</v>
      </c>
      <c r="L120" s="39">
        <f t="shared" si="10"/>
        <v>0</v>
      </c>
      <c r="M120" s="39">
        <f t="shared" si="11"/>
        <v>0</v>
      </c>
      <c r="N120" s="34" t="s">
        <v>195</v>
      </c>
      <c r="O120" s="30"/>
      <c r="P120" s="30"/>
      <c r="Q120" s="30"/>
      <c r="R120" s="60"/>
      <c r="S120" s="60">
        <v>50</v>
      </c>
      <c r="T120" s="60"/>
    </row>
    <row r="121" spans="1:20" ht="60" x14ac:dyDescent="0.25">
      <c r="A121" s="30">
        <v>20</v>
      </c>
      <c r="B121" s="36" t="s">
        <v>230</v>
      </c>
      <c r="C121" s="61" t="s">
        <v>248</v>
      </c>
      <c r="D121" s="36" t="s">
        <v>232</v>
      </c>
      <c r="E121" s="36"/>
      <c r="F121" s="62"/>
      <c r="G121" s="62" t="s">
        <v>24</v>
      </c>
      <c r="H121" s="30">
        <f t="shared" si="8"/>
        <v>0</v>
      </c>
      <c r="I121" s="63">
        <v>14.2</v>
      </c>
      <c r="J121" s="64">
        <f t="shared" si="9"/>
        <v>0</v>
      </c>
      <c r="K121" s="65">
        <v>23</v>
      </c>
      <c r="L121" s="39">
        <f t="shared" si="10"/>
        <v>0</v>
      </c>
      <c r="M121" s="39">
        <f t="shared" si="11"/>
        <v>0</v>
      </c>
      <c r="N121" s="34" t="s">
        <v>195</v>
      </c>
      <c r="O121" s="30"/>
      <c r="P121" s="30"/>
      <c r="Q121" s="30"/>
      <c r="R121" s="60"/>
      <c r="S121" s="60">
        <v>150</v>
      </c>
      <c r="T121" s="60"/>
    </row>
    <row r="122" spans="1:20" ht="60" x14ac:dyDescent="0.25">
      <c r="A122" s="30">
        <v>21</v>
      </c>
      <c r="B122" s="36" t="s">
        <v>230</v>
      </c>
      <c r="C122" s="61" t="s">
        <v>249</v>
      </c>
      <c r="D122" s="36" t="s">
        <v>232</v>
      </c>
      <c r="E122" s="36"/>
      <c r="F122" s="62"/>
      <c r="G122" s="62" t="s">
        <v>24</v>
      </c>
      <c r="H122" s="30">
        <f t="shared" si="8"/>
        <v>0</v>
      </c>
      <c r="I122" s="63">
        <v>15.1</v>
      </c>
      <c r="J122" s="64">
        <f t="shared" si="9"/>
        <v>0</v>
      </c>
      <c r="K122" s="65">
        <v>23</v>
      </c>
      <c r="L122" s="39">
        <f t="shared" si="10"/>
        <v>0</v>
      </c>
      <c r="M122" s="39">
        <f t="shared" si="11"/>
        <v>0</v>
      </c>
      <c r="N122" s="34" t="s">
        <v>195</v>
      </c>
      <c r="O122" s="30"/>
      <c r="P122" s="30"/>
      <c r="Q122" s="30"/>
      <c r="R122" s="60"/>
      <c r="S122" s="60">
        <v>100</v>
      </c>
      <c r="T122" s="60"/>
    </row>
    <row r="123" spans="1:20" ht="60" x14ac:dyDescent="0.25">
      <c r="A123" s="30">
        <v>22</v>
      </c>
      <c r="B123" s="36" t="s">
        <v>230</v>
      </c>
      <c r="C123" s="61" t="s">
        <v>250</v>
      </c>
      <c r="D123" s="36" t="s">
        <v>232</v>
      </c>
      <c r="E123" s="36"/>
      <c r="F123" s="62"/>
      <c r="G123" s="62" t="s">
        <v>24</v>
      </c>
      <c r="H123" s="30">
        <f t="shared" si="8"/>
        <v>0</v>
      </c>
      <c r="I123" s="63">
        <v>11.2</v>
      </c>
      <c r="J123" s="64">
        <f t="shared" si="9"/>
        <v>0</v>
      </c>
      <c r="K123" s="65">
        <v>23</v>
      </c>
      <c r="L123" s="39">
        <f t="shared" si="10"/>
        <v>0</v>
      </c>
      <c r="M123" s="39">
        <f t="shared" si="11"/>
        <v>0</v>
      </c>
      <c r="N123" s="34" t="s">
        <v>195</v>
      </c>
      <c r="O123" s="30"/>
      <c r="P123" s="30"/>
      <c r="Q123" s="30"/>
      <c r="R123" s="60"/>
      <c r="S123" s="60">
        <v>100</v>
      </c>
      <c r="T123" s="60"/>
    </row>
    <row r="124" spans="1:20" ht="30" x14ac:dyDescent="0.25">
      <c r="A124" s="30">
        <v>23</v>
      </c>
      <c r="B124" s="36" t="s">
        <v>230</v>
      </c>
      <c r="C124" s="66" t="s">
        <v>251</v>
      </c>
      <c r="D124" s="36" t="s">
        <v>232</v>
      </c>
      <c r="E124" s="36"/>
      <c r="F124" s="62"/>
      <c r="G124" s="62" t="s">
        <v>24</v>
      </c>
      <c r="H124" s="30">
        <f t="shared" si="8"/>
        <v>0</v>
      </c>
      <c r="I124" s="63">
        <v>21.56</v>
      </c>
      <c r="J124" s="64">
        <f t="shared" si="9"/>
        <v>0</v>
      </c>
      <c r="K124" s="65">
        <v>23</v>
      </c>
      <c r="L124" s="39">
        <f t="shared" si="10"/>
        <v>0</v>
      </c>
      <c r="M124" s="39">
        <f t="shared" si="11"/>
        <v>0</v>
      </c>
      <c r="N124" s="34" t="s">
        <v>195</v>
      </c>
      <c r="O124" s="30"/>
      <c r="P124" s="30"/>
      <c r="Q124" s="30"/>
      <c r="R124" s="60"/>
      <c r="S124" s="60">
        <v>100</v>
      </c>
      <c r="T124" s="60"/>
    </row>
    <row r="125" spans="1:20" ht="30" x14ac:dyDescent="0.25">
      <c r="A125" s="30">
        <v>24</v>
      </c>
      <c r="B125" s="36" t="s">
        <v>230</v>
      </c>
      <c r="C125" s="66" t="s">
        <v>252</v>
      </c>
      <c r="D125" s="36" t="s">
        <v>232</v>
      </c>
      <c r="E125" s="36"/>
      <c r="F125" s="62"/>
      <c r="G125" s="62" t="s">
        <v>24</v>
      </c>
      <c r="H125" s="30">
        <f t="shared" si="8"/>
        <v>0</v>
      </c>
      <c r="I125" s="63">
        <v>19.760000000000002</v>
      </c>
      <c r="J125" s="64">
        <f t="shared" si="9"/>
        <v>0</v>
      </c>
      <c r="K125" s="65">
        <v>23</v>
      </c>
      <c r="L125" s="39">
        <f t="shared" si="10"/>
        <v>0</v>
      </c>
      <c r="M125" s="39">
        <f t="shared" si="11"/>
        <v>0</v>
      </c>
      <c r="N125" s="34" t="s">
        <v>195</v>
      </c>
      <c r="O125" s="30"/>
      <c r="P125" s="30"/>
      <c r="Q125" s="30"/>
      <c r="R125" s="60"/>
      <c r="S125" s="60">
        <v>100</v>
      </c>
      <c r="T125" s="60"/>
    </row>
    <row r="126" spans="1:20" ht="45" x14ac:dyDescent="0.25">
      <c r="A126" s="30">
        <v>25</v>
      </c>
      <c r="B126" s="36" t="s">
        <v>253</v>
      </c>
      <c r="C126" s="61" t="s">
        <v>254</v>
      </c>
      <c r="D126" s="36" t="s">
        <v>69</v>
      </c>
      <c r="E126" s="36" t="s">
        <v>255</v>
      </c>
      <c r="F126" s="62"/>
      <c r="G126" s="62" t="s">
        <v>24</v>
      </c>
      <c r="H126" s="30">
        <f t="shared" si="8"/>
        <v>0</v>
      </c>
      <c r="I126" s="63">
        <v>54.74</v>
      </c>
      <c r="J126" s="64">
        <f t="shared" si="9"/>
        <v>0</v>
      </c>
      <c r="K126" s="65">
        <v>23</v>
      </c>
      <c r="L126" s="39">
        <f t="shared" si="10"/>
        <v>0</v>
      </c>
      <c r="M126" s="39">
        <f t="shared" si="11"/>
        <v>0</v>
      </c>
      <c r="N126" s="34" t="s">
        <v>195</v>
      </c>
      <c r="O126" s="30"/>
      <c r="P126" s="30"/>
      <c r="Q126" s="30"/>
      <c r="R126" s="60"/>
      <c r="S126" s="60">
        <v>100</v>
      </c>
      <c r="T126" s="60"/>
    </row>
    <row r="129" spans="1:20" x14ac:dyDescent="0.25">
      <c r="A129" s="249" t="s">
        <v>0</v>
      </c>
      <c r="B129" s="249" t="s">
        <v>1</v>
      </c>
      <c r="C129" s="249" t="s">
        <v>2</v>
      </c>
      <c r="D129" s="249" t="s">
        <v>3</v>
      </c>
      <c r="E129" s="249" t="s">
        <v>4</v>
      </c>
      <c r="F129" s="249" t="s">
        <v>5</v>
      </c>
      <c r="G129" s="249" t="s">
        <v>256</v>
      </c>
      <c r="H129" s="249" t="s">
        <v>7</v>
      </c>
      <c r="I129" s="250" t="s">
        <v>8</v>
      </c>
      <c r="J129" s="250" t="s">
        <v>9</v>
      </c>
      <c r="K129" s="249" t="s">
        <v>10</v>
      </c>
      <c r="L129" s="251" t="s">
        <v>11</v>
      </c>
      <c r="M129" s="251" t="s">
        <v>12</v>
      </c>
      <c r="N129" s="249" t="s">
        <v>13</v>
      </c>
      <c r="O129" s="249" t="s">
        <v>14</v>
      </c>
      <c r="P129" s="249"/>
      <c r="Q129" s="249"/>
      <c r="R129" s="235" t="s">
        <v>15</v>
      </c>
      <c r="S129" s="236"/>
      <c r="T129" s="237"/>
    </row>
    <row r="130" spans="1:20" ht="30" x14ac:dyDescent="0.25">
      <c r="A130" s="249"/>
      <c r="B130" s="249"/>
      <c r="C130" s="249"/>
      <c r="D130" s="249"/>
      <c r="E130" s="249"/>
      <c r="F130" s="249"/>
      <c r="G130" s="249"/>
      <c r="H130" s="249"/>
      <c r="I130" s="250"/>
      <c r="J130" s="250"/>
      <c r="K130" s="249"/>
      <c r="L130" s="252"/>
      <c r="M130" s="252"/>
      <c r="N130" s="249"/>
      <c r="O130" s="1" t="s">
        <v>16</v>
      </c>
      <c r="P130" s="1" t="s">
        <v>17</v>
      </c>
      <c r="Q130" s="1" t="s">
        <v>18</v>
      </c>
      <c r="R130" s="2" t="s">
        <v>16</v>
      </c>
      <c r="S130" s="2" t="s">
        <v>17</v>
      </c>
      <c r="T130" s="2" t="s">
        <v>18</v>
      </c>
    </row>
    <row r="131" spans="1:20" ht="18.75" x14ac:dyDescent="0.3">
      <c r="A131" s="253" t="s">
        <v>257</v>
      </c>
      <c r="B131" s="254"/>
      <c r="C131" s="254"/>
      <c r="D131" s="254"/>
      <c r="E131" s="254"/>
      <c r="F131" s="254"/>
      <c r="G131" s="254"/>
      <c r="H131" s="254"/>
      <c r="I131" s="254"/>
      <c r="J131" s="254"/>
      <c r="K131" s="254"/>
      <c r="L131" s="254"/>
      <c r="M131" s="254"/>
      <c r="N131" s="254"/>
      <c r="O131" s="254"/>
      <c r="P131" s="254"/>
      <c r="Q131" s="254"/>
      <c r="R131" s="254"/>
      <c r="S131" s="254"/>
      <c r="T131" s="255"/>
    </row>
    <row r="132" spans="1:20" ht="105" x14ac:dyDescent="0.25">
      <c r="A132" s="3">
        <v>3</v>
      </c>
      <c r="B132" s="4" t="s">
        <v>258</v>
      </c>
      <c r="C132" s="9" t="s">
        <v>259</v>
      </c>
      <c r="D132" s="4" t="s">
        <v>28</v>
      </c>
      <c r="E132" s="4" t="s">
        <v>260</v>
      </c>
      <c r="F132" s="4" t="s">
        <v>24</v>
      </c>
      <c r="G132" s="4" t="s">
        <v>24</v>
      </c>
      <c r="H132" s="4">
        <f t="shared" ref="H132:H165" si="12">O132+P132++Q132</f>
        <v>500</v>
      </c>
      <c r="I132" s="6">
        <v>1.25</v>
      </c>
      <c r="J132" s="58">
        <f t="shared" ref="J132:J195" si="13">I132*H132</f>
        <v>625</v>
      </c>
      <c r="K132" s="4"/>
      <c r="L132" s="58">
        <f t="shared" ref="L132:L195" si="14">J132*1.23</f>
        <v>768.75</v>
      </c>
      <c r="M132" s="58">
        <f t="shared" ref="M132:M195" si="15">J132/4.2693</f>
        <v>146.38999999999999</v>
      </c>
      <c r="N132" s="7" t="s">
        <v>261</v>
      </c>
      <c r="O132" s="4"/>
      <c r="P132" s="4"/>
      <c r="Q132" s="4">
        <v>500</v>
      </c>
      <c r="R132" s="68">
        <v>0</v>
      </c>
      <c r="S132" s="68">
        <v>100</v>
      </c>
      <c r="T132" s="68"/>
    </row>
    <row r="133" spans="1:20" ht="105" x14ac:dyDescent="0.25">
      <c r="A133" s="4">
        <v>4</v>
      </c>
      <c r="B133" s="4" t="s">
        <v>258</v>
      </c>
      <c r="C133" s="9" t="s">
        <v>262</v>
      </c>
      <c r="D133" s="4" t="s">
        <v>28</v>
      </c>
      <c r="E133" s="4" t="s">
        <v>263</v>
      </c>
      <c r="F133" s="4" t="s">
        <v>24</v>
      </c>
      <c r="G133" s="4" t="s">
        <v>24</v>
      </c>
      <c r="H133" s="4">
        <f t="shared" si="12"/>
        <v>500</v>
      </c>
      <c r="I133" s="6">
        <v>1.25</v>
      </c>
      <c r="J133" s="58">
        <f t="shared" si="13"/>
        <v>625</v>
      </c>
      <c r="K133" s="4"/>
      <c r="L133" s="58">
        <f t="shared" si="14"/>
        <v>768.75</v>
      </c>
      <c r="M133" s="58">
        <f t="shared" si="15"/>
        <v>146.38999999999999</v>
      </c>
      <c r="N133" s="7" t="s">
        <v>261</v>
      </c>
      <c r="O133" s="4"/>
      <c r="P133" s="4"/>
      <c r="Q133" s="4">
        <v>500</v>
      </c>
      <c r="R133" s="68">
        <v>0</v>
      </c>
      <c r="S133" s="68">
        <v>100</v>
      </c>
      <c r="T133" s="68"/>
    </row>
    <row r="134" spans="1:20" ht="105" x14ac:dyDescent="0.25">
      <c r="A134" s="3">
        <v>5</v>
      </c>
      <c r="B134" s="4" t="s">
        <v>258</v>
      </c>
      <c r="C134" s="9" t="s">
        <v>264</v>
      </c>
      <c r="D134" s="4" t="s">
        <v>28</v>
      </c>
      <c r="E134" s="4" t="s">
        <v>265</v>
      </c>
      <c r="F134" s="4" t="s">
        <v>24</v>
      </c>
      <c r="G134" s="4" t="s">
        <v>24</v>
      </c>
      <c r="H134" s="4">
        <f t="shared" si="12"/>
        <v>500</v>
      </c>
      <c r="I134" s="6">
        <v>1</v>
      </c>
      <c r="J134" s="58">
        <f t="shared" si="13"/>
        <v>500</v>
      </c>
      <c r="K134" s="4"/>
      <c r="L134" s="58">
        <f t="shared" si="14"/>
        <v>615</v>
      </c>
      <c r="M134" s="58">
        <f t="shared" si="15"/>
        <v>117.12</v>
      </c>
      <c r="N134" s="7" t="s">
        <v>261</v>
      </c>
      <c r="O134" s="4"/>
      <c r="P134" s="4"/>
      <c r="Q134" s="4">
        <v>500</v>
      </c>
      <c r="R134" s="68">
        <v>0</v>
      </c>
      <c r="S134" s="68">
        <v>100</v>
      </c>
      <c r="T134" s="68"/>
    </row>
    <row r="135" spans="1:20" ht="105" x14ac:dyDescent="0.25">
      <c r="A135" s="3">
        <v>6</v>
      </c>
      <c r="B135" s="4" t="s">
        <v>258</v>
      </c>
      <c r="C135" s="9" t="s">
        <v>266</v>
      </c>
      <c r="D135" s="4" t="s">
        <v>28</v>
      </c>
      <c r="E135" s="4" t="s">
        <v>267</v>
      </c>
      <c r="F135" s="4" t="s">
        <v>24</v>
      </c>
      <c r="G135" s="4" t="s">
        <v>24</v>
      </c>
      <c r="H135" s="4">
        <f t="shared" si="12"/>
        <v>500</v>
      </c>
      <c r="I135" s="6">
        <v>1.25</v>
      </c>
      <c r="J135" s="58">
        <f t="shared" si="13"/>
        <v>625</v>
      </c>
      <c r="K135" s="4"/>
      <c r="L135" s="58">
        <f t="shared" si="14"/>
        <v>768.75</v>
      </c>
      <c r="M135" s="58">
        <f t="shared" si="15"/>
        <v>146.38999999999999</v>
      </c>
      <c r="N135" s="7" t="s">
        <v>261</v>
      </c>
      <c r="O135" s="4"/>
      <c r="P135" s="4"/>
      <c r="Q135" s="4">
        <v>500</v>
      </c>
      <c r="R135" s="68">
        <v>0</v>
      </c>
      <c r="S135" s="68">
        <v>100</v>
      </c>
      <c r="T135" s="68"/>
    </row>
    <row r="136" spans="1:20" ht="45" x14ac:dyDescent="0.25">
      <c r="A136" s="4">
        <v>7</v>
      </c>
      <c r="B136" s="4" t="s">
        <v>258</v>
      </c>
      <c r="C136" s="9" t="s">
        <v>268</v>
      </c>
      <c r="D136" s="4" t="s">
        <v>28</v>
      </c>
      <c r="E136" s="4" t="s">
        <v>269</v>
      </c>
      <c r="F136" s="4" t="s">
        <v>24</v>
      </c>
      <c r="G136" s="4" t="s">
        <v>24</v>
      </c>
      <c r="H136" s="4">
        <f t="shared" si="12"/>
        <v>200</v>
      </c>
      <c r="I136" s="6">
        <v>0.67</v>
      </c>
      <c r="J136" s="58">
        <f t="shared" si="13"/>
        <v>134</v>
      </c>
      <c r="K136" s="4">
        <v>23</v>
      </c>
      <c r="L136" s="58">
        <f t="shared" si="14"/>
        <v>164.82</v>
      </c>
      <c r="M136" s="58">
        <f t="shared" si="15"/>
        <v>31.39</v>
      </c>
      <c r="N136" s="7" t="s">
        <v>58</v>
      </c>
      <c r="O136" s="4"/>
      <c r="P136" s="4">
        <v>200</v>
      </c>
      <c r="Q136" s="4"/>
      <c r="R136" s="68">
        <v>0</v>
      </c>
      <c r="S136" s="68">
        <v>320</v>
      </c>
      <c r="T136" s="68"/>
    </row>
    <row r="137" spans="1:20" ht="45" x14ac:dyDescent="0.25">
      <c r="A137" s="3">
        <v>8</v>
      </c>
      <c r="B137" s="4" t="s">
        <v>258</v>
      </c>
      <c r="C137" s="9" t="s">
        <v>270</v>
      </c>
      <c r="D137" s="4" t="s">
        <v>28</v>
      </c>
      <c r="E137" s="4" t="s">
        <v>271</v>
      </c>
      <c r="F137" s="4" t="s">
        <v>24</v>
      </c>
      <c r="G137" s="4" t="s">
        <v>24</v>
      </c>
      <c r="H137" s="4">
        <f t="shared" si="12"/>
        <v>200</v>
      </c>
      <c r="I137" s="6">
        <v>0.65</v>
      </c>
      <c r="J137" s="58">
        <f t="shared" si="13"/>
        <v>130</v>
      </c>
      <c r="K137" s="4">
        <v>23</v>
      </c>
      <c r="L137" s="58">
        <f t="shared" si="14"/>
        <v>159.9</v>
      </c>
      <c r="M137" s="58">
        <f t="shared" si="15"/>
        <v>30.45</v>
      </c>
      <c r="N137" s="7" t="s">
        <v>58</v>
      </c>
      <c r="O137" s="4"/>
      <c r="P137" s="4">
        <v>200</v>
      </c>
      <c r="Q137" s="4"/>
      <c r="R137" s="68">
        <v>0</v>
      </c>
      <c r="S137" s="68">
        <v>320</v>
      </c>
      <c r="T137" s="68"/>
    </row>
    <row r="138" spans="1:20" ht="45" x14ac:dyDescent="0.25">
      <c r="A138" s="8">
        <v>9</v>
      </c>
      <c r="B138" s="8" t="s">
        <v>272</v>
      </c>
      <c r="C138" s="16" t="s">
        <v>273</v>
      </c>
      <c r="D138" s="8" t="s">
        <v>28</v>
      </c>
      <c r="E138" s="8"/>
      <c r="F138" s="8" t="s">
        <v>24</v>
      </c>
      <c r="G138" s="8" t="s">
        <v>24</v>
      </c>
      <c r="H138" s="8">
        <f t="shared" si="12"/>
        <v>40</v>
      </c>
      <c r="I138" s="17">
        <v>27</v>
      </c>
      <c r="J138" s="17">
        <f t="shared" si="13"/>
        <v>1080</v>
      </c>
      <c r="K138" s="8">
        <v>23</v>
      </c>
      <c r="L138" s="17">
        <f t="shared" si="14"/>
        <v>1328.4</v>
      </c>
      <c r="M138" s="17">
        <f t="shared" si="15"/>
        <v>252.97</v>
      </c>
      <c r="N138" s="13" t="s">
        <v>29</v>
      </c>
      <c r="O138" s="8">
        <v>30</v>
      </c>
      <c r="P138" s="8"/>
      <c r="Q138" s="8">
        <v>10</v>
      </c>
      <c r="R138" s="68">
        <v>1</v>
      </c>
      <c r="S138" s="68">
        <v>0</v>
      </c>
      <c r="T138" s="68"/>
    </row>
    <row r="139" spans="1:20" ht="45" x14ac:dyDescent="0.25">
      <c r="A139" s="8">
        <v>10</v>
      </c>
      <c r="B139" s="8" t="s">
        <v>272</v>
      </c>
      <c r="C139" s="16" t="s">
        <v>274</v>
      </c>
      <c r="D139" s="8" t="s">
        <v>28</v>
      </c>
      <c r="E139" s="8"/>
      <c r="F139" s="8" t="s">
        <v>24</v>
      </c>
      <c r="G139" s="8" t="s">
        <v>24</v>
      </c>
      <c r="H139" s="8">
        <f t="shared" si="12"/>
        <v>25</v>
      </c>
      <c r="I139" s="17">
        <v>52</v>
      </c>
      <c r="J139" s="17">
        <f t="shared" si="13"/>
        <v>1300</v>
      </c>
      <c r="K139" s="8">
        <v>23</v>
      </c>
      <c r="L139" s="17">
        <f t="shared" si="14"/>
        <v>1599</v>
      </c>
      <c r="M139" s="17">
        <f t="shared" si="15"/>
        <v>304.5</v>
      </c>
      <c r="N139" s="13" t="s">
        <v>29</v>
      </c>
      <c r="O139" s="8">
        <v>15</v>
      </c>
      <c r="P139" s="8"/>
      <c r="Q139" s="8">
        <v>10</v>
      </c>
      <c r="R139" s="68">
        <v>1</v>
      </c>
      <c r="S139" s="68">
        <v>0</v>
      </c>
      <c r="T139" s="68"/>
    </row>
    <row r="140" spans="1:20" ht="105" x14ac:dyDescent="0.25">
      <c r="A140" s="4">
        <v>13</v>
      </c>
      <c r="B140" s="4" t="s">
        <v>258</v>
      </c>
      <c r="C140" s="9" t="s">
        <v>275</v>
      </c>
      <c r="D140" s="4" t="s">
        <v>28</v>
      </c>
      <c r="E140" s="4" t="s">
        <v>276</v>
      </c>
      <c r="F140" s="4" t="s">
        <v>24</v>
      </c>
      <c r="G140" s="4" t="s">
        <v>24</v>
      </c>
      <c r="H140" s="4">
        <f t="shared" si="12"/>
        <v>20</v>
      </c>
      <c r="I140" s="6">
        <v>5.5</v>
      </c>
      <c r="J140" s="58">
        <f t="shared" si="13"/>
        <v>110</v>
      </c>
      <c r="K140" s="4">
        <v>23</v>
      </c>
      <c r="L140" s="58">
        <f t="shared" si="14"/>
        <v>135.30000000000001</v>
      </c>
      <c r="M140" s="58">
        <f t="shared" si="15"/>
        <v>25.77</v>
      </c>
      <c r="N140" s="7" t="s">
        <v>261</v>
      </c>
      <c r="O140" s="4"/>
      <c r="P140" s="4"/>
      <c r="Q140" s="4">
        <v>20</v>
      </c>
      <c r="R140" s="68">
        <v>0</v>
      </c>
      <c r="S140" s="68">
        <v>0</v>
      </c>
      <c r="T140" s="68">
        <v>10</v>
      </c>
    </row>
    <row r="141" spans="1:20" ht="105" x14ac:dyDescent="0.25">
      <c r="A141" s="3">
        <v>14</v>
      </c>
      <c r="B141" s="4" t="s">
        <v>258</v>
      </c>
      <c r="C141" s="9" t="s">
        <v>277</v>
      </c>
      <c r="D141" s="4" t="s">
        <v>28</v>
      </c>
      <c r="E141" s="4" t="s">
        <v>276</v>
      </c>
      <c r="F141" s="4" t="s">
        <v>24</v>
      </c>
      <c r="G141" s="4" t="s">
        <v>24</v>
      </c>
      <c r="H141" s="4">
        <f t="shared" si="12"/>
        <v>20</v>
      </c>
      <c r="I141" s="6">
        <v>115</v>
      </c>
      <c r="J141" s="58">
        <f t="shared" si="13"/>
        <v>2300</v>
      </c>
      <c r="K141" s="4">
        <v>23</v>
      </c>
      <c r="L141" s="58">
        <f t="shared" si="14"/>
        <v>2829</v>
      </c>
      <c r="M141" s="58">
        <f t="shared" si="15"/>
        <v>538.73</v>
      </c>
      <c r="N141" s="7" t="s">
        <v>261</v>
      </c>
      <c r="O141" s="4"/>
      <c r="P141" s="4"/>
      <c r="Q141" s="4">
        <v>20</v>
      </c>
      <c r="R141" s="68">
        <v>0</v>
      </c>
      <c r="S141" s="68"/>
      <c r="T141" s="68">
        <v>10</v>
      </c>
    </row>
    <row r="142" spans="1:20" ht="105" x14ac:dyDescent="0.25">
      <c r="A142" s="3">
        <v>15</v>
      </c>
      <c r="B142" s="4" t="s">
        <v>258</v>
      </c>
      <c r="C142" s="9" t="s">
        <v>278</v>
      </c>
      <c r="D142" s="4" t="s">
        <v>28</v>
      </c>
      <c r="E142" s="4" t="s">
        <v>279</v>
      </c>
      <c r="F142" s="4" t="s">
        <v>24</v>
      </c>
      <c r="G142" s="4" t="s">
        <v>24</v>
      </c>
      <c r="H142" s="4">
        <f t="shared" si="12"/>
        <v>20</v>
      </c>
      <c r="I142" s="6">
        <v>3</v>
      </c>
      <c r="J142" s="58">
        <f t="shared" si="13"/>
        <v>60</v>
      </c>
      <c r="K142" s="4">
        <v>23</v>
      </c>
      <c r="L142" s="58">
        <f t="shared" si="14"/>
        <v>73.8</v>
      </c>
      <c r="M142" s="58">
        <f t="shared" si="15"/>
        <v>14.05</v>
      </c>
      <c r="N142" s="7" t="s">
        <v>261</v>
      </c>
      <c r="O142" s="4"/>
      <c r="P142" s="4"/>
      <c r="Q142" s="4">
        <v>20</v>
      </c>
      <c r="R142" s="68">
        <v>0</v>
      </c>
      <c r="S142" s="68"/>
      <c r="T142" s="68">
        <v>10</v>
      </c>
    </row>
    <row r="143" spans="1:20" ht="105" x14ac:dyDescent="0.25">
      <c r="A143" s="4">
        <v>16</v>
      </c>
      <c r="B143" s="4" t="s">
        <v>258</v>
      </c>
      <c r="C143" s="9" t="s">
        <v>280</v>
      </c>
      <c r="D143" s="4" t="s">
        <v>28</v>
      </c>
      <c r="E143" s="4" t="s">
        <v>276</v>
      </c>
      <c r="F143" s="4" t="s">
        <v>24</v>
      </c>
      <c r="G143" s="4" t="s">
        <v>24</v>
      </c>
      <c r="H143" s="4">
        <f t="shared" si="12"/>
        <v>20</v>
      </c>
      <c r="I143" s="6">
        <v>6.5</v>
      </c>
      <c r="J143" s="58">
        <f t="shared" si="13"/>
        <v>130</v>
      </c>
      <c r="K143" s="4">
        <v>23</v>
      </c>
      <c r="L143" s="58">
        <f t="shared" si="14"/>
        <v>159.9</v>
      </c>
      <c r="M143" s="58">
        <f t="shared" si="15"/>
        <v>30.45</v>
      </c>
      <c r="N143" s="7" t="s">
        <v>261</v>
      </c>
      <c r="O143" s="4"/>
      <c r="P143" s="4"/>
      <c r="Q143" s="4">
        <v>20</v>
      </c>
      <c r="R143" s="68">
        <v>0</v>
      </c>
      <c r="S143" s="68"/>
      <c r="T143" s="68">
        <v>10</v>
      </c>
    </row>
    <row r="144" spans="1:20" ht="105" x14ac:dyDescent="0.25">
      <c r="A144" s="3">
        <v>17</v>
      </c>
      <c r="B144" s="4" t="s">
        <v>258</v>
      </c>
      <c r="C144" s="9" t="s">
        <v>281</v>
      </c>
      <c r="D144" s="4" t="s">
        <v>28</v>
      </c>
      <c r="E144" s="4" t="s">
        <v>276</v>
      </c>
      <c r="F144" s="4" t="s">
        <v>24</v>
      </c>
      <c r="G144" s="4" t="s">
        <v>24</v>
      </c>
      <c r="H144" s="4">
        <f t="shared" si="12"/>
        <v>20</v>
      </c>
      <c r="I144" s="6">
        <v>115</v>
      </c>
      <c r="J144" s="58">
        <f t="shared" si="13"/>
        <v>2300</v>
      </c>
      <c r="K144" s="4">
        <v>23</v>
      </c>
      <c r="L144" s="58">
        <f t="shared" si="14"/>
        <v>2829</v>
      </c>
      <c r="M144" s="58">
        <f t="shared" si="15"/>
        <v>538.73</v>
      </c>
      <c r="N144" s="7" t="s">
        <v>261</v>
      </c>
      <c r="O144" s="4"/>
      <c r="P144" s="4"/>
      <c r="Q144" s="4">
        <v>20</v>
      </c>
      <c r="R144" s="68">
        <v>0</v>
      </c>
      <c r="S144" s="68"/>
      <c r="T144" s="68">
        <v>10</v>
      </c>
    </row>
    <row r="145" spans="1:20" ht="105" x14ac:dyDescent="0.25">
      <c r="A145" s="3">
        <v>18</v>
      </c>
      <c r="B145" s="4" t="s">
        <v>258</v>
      </c>
      <c r="C145" s="9" t="s">
        <v>282</v>
      </c>
      <c r="D145" s="4" t="s">
        <v>28</v>
      </c>
      <c r="E145" s="4" t="s">
        <v>283</v>
      </c>
      <c r="F145" s="4" t="s">
        <v>24</v>
      </c>
      <c r="G145" s="4" t="s">
        <v>24</v>
      </c>
      <c r="H145" s="4">
        <f t="shared" si="12"/>
        <v>20</v>
      </c>
      <c r="I145" s="6">
        <v>3</v>
      </c>
      <c r="J145" s="58">
        <f t="shared" si="13"/>
        <v>60</v>
      </c>
      <c r="K145" s="4">
        <v>23</v>
      </c>
      <c r="L145" s="58">
        <f t="shared" si="14"/>
        <v>73.8</v>
      </c>
      <c r="M145" s="58">
        <f t="shared" si="15"/>
        <v>14.05</v>
      </c>
      <c r="N145" s="7" t="s">
        <v>261</v>
      </c>
      <c r="O145" s="4"/>
      <c r="P145" s="4"/>
      <c r="Q145" s="4">
        <v>20</v>
      </c>
      <c r="R145" s="68">
        <v>0</v>
      </c>
      <c r="S145" s="68"/>
      <c r="T145" s="68">
        <v>10</v>
      </c>
    </row>
    <row r="146" spans="1:20" ht="105" x14ac:dyDescent="0.25">
      <c r="A146" s="4">
        <v>19</v>
      </c>
      <c r="B146" s="4" t="s">
        <v>258</v>
      </c>
      <c r="C146" s="9" t="s">
        <v>284</v>
      </c>
      <c r="D146" s="4" t="s">
        <v>28</v>
      </c>
      <c r="E146" s="4" t="s">
        <v>285</v>
      </c>
      <c r="F146" s="4" t="s">
        <v>24</v>
      </c>
      <c r="G146" s="4" t="s">
        <v>24</v>
      </c>
      <c r="H146" s="4">
        <f t="shared" si="12"/>
        <v>20</v>
      </c>
      <c r="I146" s="6">
        <v>3</v>
      </c>
      <c r="J146" s="58">
        <f t="shared" si="13"/>
        <v>60</v>
      </c>
      <c r="K146" s="4">
        <v>23</v>
      </c>
      <c r="L146" s="58">
        <f t="shared" si="14"/>
        <v>73.8</v>
      </c>
      <c r="M146" s="58">
        <f t="shared" si="15"/>
        <v>14.05</v>
      </c>
      <c r="N146" s="7" t="s">
        <v>286</v>
      </c>
      <c r="O146" s="4"/>
      <c r="P146" s="4"/>
      <c r="Q146" s="4">
        <v>20</v>
      </c>
      <c r="R146" s="68">
        <v>0</v>
      </c>
      <c r="S146" s="68"/>
      <c r="T146" s="68">
        <v>10</v>
      </c>
    </row>
    <row r="147" spans="1:20" ht="105" x14ac:dyDescent="0.25">
      <c r="A147" s="3">
        <v>20</v>
      </c>
      <c r="B147" s="4" t="s">
        <v>258</v>
      </c>
      <c r="C147" s="9" t="s">
        <v>287</v>
      </c>
      <c r="D147" s="4" t="s">
        <v>28</v>
      </c>
      <c r="E147" s="4" t="s">
        <v>276</v>
      </c>
      <c r="F147" s="4" t="s">
        <v>24</v>
      </c>
      <c r="G147" s="4" t="s">
        <v>24</v>
      </c>
      <c r="H147" s="4">
        <f t="shared" si="12"/>
        <v>20</v>
      </c>
      <c r="I147" s="6">
        <v>6.6</v>
      </c>
      <c r="J147" s="58">
        <f t="shared" si="13"/>
        <v>132</v>
      </c>
      <c r="K147" s="4">
        <v>23</v>
      </c>
      <c r="L147" s="58">
        <f t="shared" si="14"/>
        <v>162.36000000000001</v>
      </c>
      <c r="M147" s="58">
        <f t="shared" si="15"/>
        <v>30.92</v>
      </c>
      <c r="N147" s="7" t="s">
        <v>261</v>
      </c>
      <c r="O147" s="4"/>
      <c r="P147" s="4"/>
      <c r="Q147" s="4">
        <v>20</v>
      </c>
      <c r="R147" s="68">
        <v>0</v>
      </c>
      <c r="S147" s="68"/>
      <c r="T147" s="68">
        <v>10</v>
      </c>
    </row>
    <row r="148" spans="1:20" ht="105" x14ac:dyDescent="0.25">
      <c r="A148" s="3">
        <v>21</v>
      </c>
      <c r="B148" s="4" t="s">
        <v>258</v>
      </c>
      <c r="C148" s="9" t="s">
        <v>288</v>
      </c>
      <c r="D148" s="4" t="s">
        <v>28</v>
      </c>
      <c r="E148" s="4" t="s">
        <v>276</v>
      </c>
      <c r="F148" s="4" t="s">
        <v>24</v>
      </c>
      <c r="G148" s="4" t="s">
        <v>24</v>
      </c>
      <c r="H148" s="4">
        <f t="shared" si="12"/>
        <v>20</v>
      </c>
      <c r="I148" s="6">
        <v>115</v>
      </c>
      <c r="J148" s="58">
        <f t="shared" si="13"/>
        <v>2300</v>
      </c>
      <c r="K148" s="4">
        <v>23</v>
      </c>
      <c r="L148" s="58">
        <f t="shared" si="14"/>
        <v>2829</v>
      </c>
      <c r="M148" s="58">
        <f t="shared" si="15"/>
        <v>538.73</v>
      </c>
      <c r="N148" s="7" t="s">
        <v>261</v>
      </c>
      <c r="O148" s="4"/>
      <c r="P148" s="4"/>
      <c r="Q148" s="4">
        <v>20</v>
      </c>
      <c r="R148" s="68">
        <v>0</v>
      </c>
      <c r="S148" s="68"/>
      <c r="T148" s="68">
        <v>10</v>
      </c>
    </row>
    <row r="149" spans="1:20" ht="75" x14ac:dyDescent="0.25">
      <c r="A149" s="4">
        <v>22</v>
      </c>
      <c r="B149" s="4" t="s">
        <v>258</v>
      </c>
      <c r="C149" s="9" t="s">
        <v>289</v>
      </c>
      <c r="D149" s="4" t="s">
        <v>28</v>
      </c>
      <c r="E149" s="4" t="s">
        <v>290</v>
      </c>
      <c r="F149" s="4" t="s">
        <v>24</v>
      </c>
      <c r="G149" s="4" t="s">
        <v>24</v>
      </c>
      <c r="H149" s="4">
        <f t="shared" si="12"/>
        <v>100</v>
      </c>
      <c r="I149" s="6">
        <v>2.36</v>
      </c>
      <c r="J149" s="58">
        <f t="shared" si="13"/>
        <v>236</v>
      </c>
      <c r="K149" s="4">
        <v>23</v>
      </c>
      <c r="L149" s="58">
        <f t="shared" si="14"/>
        <v>290.27999999999997</v>
      </c>
      <c r="M149" s="58">
        <f t="shared" si="15"/>
        <v>55.28</v>
      </c>
      <c r="N149" s="7" t="s">
        <v>58</v>
      </c>
      <c r="O149" s="4"/>
      <c r="P149" s="4">
        <v>100</v>
      </c>
      <c r="Q149" s="4"/>
      <c r="R149" s="68">
        <v>0</v>
      </c>
      <c r="S149" s="68">
        <v>400</v>
      </c>
      <c r="T149" s="68">
        <v>200</v>
      </c>
    </row>
    <row r="150" spans="1:20" ht="75" x14ac:dyDescent="0.25">
      <c r="A150" s="3">
        <v>23</v>
      </c>
      <c r="B150" s="4" t="s">
        <v>258</v>
      </c>
      <c r="C150" s="9" t="s">
        <v>291</v>
      </c>
      <c r="D150" s="4" t="s">
        <v>28</v>
      </c>
      <c r="E150" s="4" t="s">
        <v>292</v>
      </c>
      <c r="F150" s="4" t="s">
        <v>24</v>
      </c>
      <c r="G150" s="4" t="s">
        <v>24</v>
      </c>
      <c r="H150" s="4">
        <f t="shared" si="12"/>
        <v>150</v>
      </c>
      <c r="I150" s="6">
        <v>0.81</v>
      </c>
      <c r="J150" s="58">
        <f t="shared" si="13"/>
        <v>121.5</v>
      </c>
      <c r="K150" s="4">
        <v>23</v>
      </c>
      <c r="L150" s="58">
        <f t="shared" si="14"/>
        <v>149.44999999999999</v>
      </c>
      <c r="M150" s="58">
        <f t="shared" si="15"/>
        <v>28.46</v>
      </c>
      <c r="N150" s="7" t="s">
        <v>58</v>
      </c>
      <c r="O150" s="4"/>
      <c r="P150" s="4">
        <v>150</v>
      </c>
      <c r="Q150" s="4"/>
      <c r="R150" s="68">
        <v>0</v>
      </c>
      <c r="S150" s="68">
        <v>500</v>
      </c>
      <c r="T150" s="68">
        <v>200</v>
      </c>
    </row>
    <row r="151" spans="1:20" ht="75" x14ac:dyDescent="0.25">
      <c r="A151" s="3">
        <v>24</v>
      </c>
      <c r="B151" s="4" t="s">
        <v>258</v>
      </c>
      <c r="C151" s="9" t="s">
        <v>293</v>
      </c>
      <c r="D151" s="4" t="s">
        <v>28</v>
      </c>
      <c r="E151" s="4" t="s">
        <v>294</v>
      </c>
      <c r="F151" s="4" t="s">
        <v>24</v>
      </c>
      <c r="G151" s="4" t="s">
        <v>24</v>
      </c>
      <c r="H151" s="4">
        <f t="shared" si="12"/>
        <v>100</v>
      </c>
      <c r="I151" s="6">
        <v>0.81</v>
      </c>
      <c r="J151" s="58">
        <f t="shared" si="13"/>
        <v>81</v>
      </c>
      <c r="K151" s="4">
        <v>23</v>
      </c>
      <c r="L151" s="58">
        <f t="shared" si="14"/>
        <v>99.63</v>
      </c>
      <c r="M151" s="58">
        <f t="shared" si="15"/>
        <v>18.97</v>
      </c>
      <c r="N151" s="7" t="s">
        <v>58</v>
      </c>
      <c r="O151" s="4"/>
      <c r="P151" s="4">
        <v>100</v>
      </c>
      <c r="Q151" s="4"/>
      <c r="R151" s="68">
        <v>0</v>
      </c>
      <c r="S151" s="68">
        <v>200</v>
      </c>
      <c r="T151" s="68">
        <v>200</v>
      </c>
    </row>
    <row r="152" spans="1:20" ht="60" x14ac:dyDescent="0.25">
      <c r="A152" s="4">
        <v>25</v>
      </c>
      <c r="B152" s="3" t="s">
        <v>258</v>
      </c>
      <c r="C152" s="14" t="s">
        <v>295</v>
      </c>
      <c r="D152" s="3" t="s">
        <v>232</v>
      </c>
      <c r="E152" s="3" t="s">
        <v>296</v>
      </c>
      <c r="F152" s="3" t="s">
        <v>24</v>
      </c>
      <c r="G152" s="3" t="s">
        <v>24</v>
      </c>
      <c r="H152" s="4">
        <f t="shared" si="12"/>
        <v>50</v>
      </c>
      <c r="I152" s="6">
        <v>4.2</v>
      </c>
      <c r="J152" s="58">
        <f t="shared" si="13"/>
        <v>210</v>
      </c>
      <c r="K152" s="3">
        <v>23</v>
      </c>
      <c r="L152" s="58">
        <f t="shared" si="14"/>
        <v>258.3</v>
      </c>
      <c r="M152" s="58">
        <f t="shared" si="15"/>
        <v>49.19</v>
      </c>
      <c r="N152" s="7" t="s">
        <v>58</v>
      </c>
      <c r="O152" s="3"/>
      <c r="P152" s="3">
        <v>50</v>
      </c>
      <c r="Q152" s="3"/>
      <c r="R152" s="68">
        <v>0</v>
      </c>
      <c r="S152" s="68">
        <v>300</v>
      </c>
      <c r="T152" s="68">
        <v>200</v>
      </c>
    </row>
    <row r="153" spans="1:20" ht="60" x14ac:dyDescent="0.25">
      <c r="A153" s="3">
        <v>26</v>
      </c>
      <c r="B153" s="3" t="s">
        <v>258</v>
      </c>
      <c r="C153" s="14" t="s">
        <v>297</v>
      </c>
      <c r="D153" s="3" t="s">
        <v>232</v>
      </c>
      <c r="E153" s="3"/>
      <c r="F153" s="3" t="s">
        <v>24</v>
      </c>
      <c r="G153" s="3" t="s">
        <v>24</v>
      </c>
      <c r="H153" s="4">
        <f t="shared" si="12"/>
        <v>50</v>
      </c>
      <c r="I153" s="6">
        <v>4.2</v>
      </c>
      <c r="J153" s="58">
        <f t="shared" si="13"/>
        <v>210</v>
      </c>
      <c r="K153" s="3">
        <v>23</v>
      </c>
      <c r="L153" s="58">
        <f t="shared" si="14"/>
        <v>258.3</v>
      </c>
      <c r="M153" s="58">
        <f t="shared" si="15"/>
        <v>49.19</v>
      </c>
      <c r="N153" s="7" t="s">
        <v>58</v>
      </c>
      <c r="O153" s="3"/>
      <c r="P153" s="3">
        <v>50</v>
      </c>
      <c r="Q153" s="3"/>
      <c r="R153" s="68">
        <v>0</v>
      </c>
      <c r="S153" s="68">
        <v>100</v>
      </c>
      <c r="T153" s="68">
        <v>200</v>
      </c>
    </row>
    <row r="154" spans="1:20" ht="60" x14ac:dyDescent="0.25">
      <c r="A154" s="3">
        <v>27</v>
      </c>
      <c r="B154" s="4" t="s">
        <v>258</v>
      </c>
      <c r="C154" s="69" t="s">
        <v>298</v>
      </c>
      <c r="D154" s="4" t="s">
        <v>28</v>
      </c>
      <c r="E154" s="4" t="s">
        <v>299</v>
      </c>
      <c r="F154" s="4" t="s">
        <v>24</v>
      </c>
      <c r="G154" s="4" t="s">
        <v>24</v>
      </c>
      <c r="H154" s="4">
        <f t="shared" si="12"/>
        <v>20</v>
      </c>
      <c r="I154" s="6">
        <v>6.6</v>
      </c>
      <c r="J154" s="58">
        <f t="shared" si="13"/>
        <v>132</v>
      </c>
      <c r="K154" s="4">
        <v>23</v>
      </c>
      <c r="L154" s="58">
        <f t="shared" si="14"/>
        <v>162.36000000000001</v>
      </c>
      <c r="M154" s="58">
        <f t="shared" si="15"/>
        <v>30.92</v>
      </c>
      <c r="N154" s="7" t="s">
        <v>58</v>
      </c>
      <c r="O154" s="4"/>
      <c r="P154" s="4">
        <v>20</v>
      </c>
      <c r="Q154" s="4"/>
      <c r="R154" s="68">
        <v>0</v>
      </c>
      <c r="S154" s="68">
        <v>80</v>
      </c>
      <c r="T154" s="68">
        <v>50</v>
      </c>
    </row>
    <row r="155" spans="1:20" ht="105" x14ac:dyDescent="0.25">
      <c r="A155" s="4">
        <v>28</v>
      </c>
      <c r="B155" s="4" t="s">
        <v>258</v>
      </c>
      <c r="C155" s="9" t="s">
        <v>300</v>
      </c>
      <c r="D155" s="4" t="s">
        <v>28</v>
      </c>
      <c r="E155" s="4"/>
      <c r="F155" s="4" t="s">
        <v>24</v>
      </c>
      <c r="G155" s="4" t="s">
        <v>24</v>
      </c>
      <c r="H155" s="4">
        <f t="shared" si="12"/>
        <v>100</v>
      </c>
      <c r="I155" s="6">
        <v>5.69</v>
      </c>
      <c r="J155" s="58">
        <f t="shared" si="13"/>
        <v>569</v>
      </c>
      <c r="K155" s="4">
        <v>23</v>
      </c>
      <c r="L155" s="58">
        <f t="shared" si="14"/>
        <v>699.87</v>
      </c>
      <c r="M155" s="58">
        <f t="shared" si="15"/>
        <v>133.28</v>
      </c>
      <c r="N155" s="7" t="s">
        <v>261</v>
      </c>
      <c r="O155" s="4"/>
      <c r="P155" s="4"/>
      <c r="Q155" s="4">
        <v>100</v>
      </c>
      <c r="R155" s="68">
        <v>0</v>
      </c>
      <c r="S155" s="68">
        <v>20</v>
      </c>
      <c r="T155" s="68">
        <v>50</v>
      </c>
    </row>
    <row r="156" spans="1:20" ht="105" x14ac:dyDescent="0.25">
      <c r="A156" s="3">
        <v>29</v>
      </c>
      <c r="B156" s="4" t="s">
        <v>258</v>
      </c>
      <c r="C156" s="9" t="s">
        <v>301</v>
      </c>
      <c r="D156" s="4" t="s">
        <v>28</v>
      </c>
      <c r="E156" s="4"/>
      <c r="F156" s="4" t="s">
        <v>24</v>
      </c>
      <c r="G156" s="4" t="s">
        <v>24</v>
      </c>
      <c r="H156" s="4">
        <f t="shared" si="12"/>
        <v>200</v>
      </c>
      <c r="I156" s="6">
        <v>5.69</v>
      </c>
      <c r="J156" s="58">
        <f t="shared" si="13"/>
        <v>1138</v>
      </c>
      <c r="K156" s="4">
        <v>23</v>
      </c>
      <c r="L156" s="58">
        <f t="shared" si="14"/>
        <v>1399.74</v>
      </c>
      <c r="M156" s="58">
        <f t="shared" si="15"/>
        <v>266.55</v>
      </c>
      <c r="N156" s="7" t="s">
        <v>58</v>
      </c>
      <c r="O156" s="4"/>
      <c r="P156" s="4">
        <v>100</v>
      </c>
      <c r="Q156" s="4">
        <v>100</v>
      </c>
      <c r="R156" s="68">
        <v>0</v>
      </c>
      <c r="S156" s="68">
        <v>150</v>
      </c>
      <c r="T156" s="68">
        <v>50</v>
      </c>
    </row>
    <row r="157" spans="1:20" ht="45" x14ac:dyDescent="0.25">
      <c r="A157" s="3">
        <v>30</v>
      </c>
      <c r="B157" s="4" t="s">
        <v>258</v>
      </c>
      <c r="C157" s="9" t="s">
        <v>302</v>
      </c>
      <c r="D157" s="4" t="s">
        <v>28</v>
      </c>
      <c r="E157" s="4" t="s">
        <v>303</v>
      </c>
      <c r="F157" s="4" t="s">
        <v>24</v>
      </c>
      <c r="G157" s="4" t="s">
        <v>24</v>
      </c>
      <c r="H157" s="4">
        <f t="shared" si="12"/>
        <v>1110</v>
      </c>
      <c r="I157" s="6">
        <v>1.63</v>
      </c>
      <c r="J157" s="58">
        <f t="shared" si="13"/>
        <v>1809.3</v>
      </c>
      <c r="K157" s="4">
        <v>23</v>
      </c>
      <c r="L157" s="58">
        <f t="shared" si="14"/>
        <v>2225.44</v>
      </c>
      <c r="M157" s="58">
        <f t="shared" si="15"/>
        <v>423.79</v>
      </c>
      <c r="N157" s="7" t="s">
        <v>29</v>
      </c>
      <c r="O157" s="4">
        <v>110</v>
      </c>
      <c r="P157" s="4">
        <v>500</v>
      </c>
      <c r="Q157" s="4">
        <v>500</v>
      </c>
      <c r="R157" s="68">
        <v>110</v>
      </c>
      <c r="S157" s="68">
        <v>0</v>
      </c>
      <c r="T157" s="68">
        <v>350</v>
      </c>
    </row>
    <row r="158" spans="1:20" ht="45" x14ac:dyDescent="0.25">
      <c r="A158" s="4">
        <v>31</v>
      </c>
      <c r="B158" s="4" t="s">
        <v>258</v>
      </c>
      <c r="C158" s="9" t="s">
        <v>304</v>
      </c>
      <c r="D158" s="4" t="s">
        <v>28</v>
      </c>
      <c r="E158" s="4" t="s">
        <v>305</v>
      </c>
      <c r="F158" s="4" t="s">
        <v>24</v>
      </c>
      <c r="G158" s="4" t="s">
        <v>24</v>
      </c>
      <c r="H158" s="4">
        <f t="shared" si="12"/>
        <v>410</v>
      </c>
      <c r="I158" s="6">
        <v>1.63</v>
      </c>
      <c r="J158" s="58">
        <f t="shared" si="13"/>
        <v>668.3</v>
      </c>
      <c r="K158" s="4">
        <v>23</v>
      </c>
      <c r="L158" s="58">
        <f t="shared" si="14"/>
        <v>822.01</v>
      </c>
      <c r="M158" s="58">
        <f t="shared" si="15"/>
        <v>156.54</v>
      </c>
      <c r="N158" s="7" t="s">
        <v>29</v>
      </c>
      <c r="O158" s="4">
        <v>310</v>
      </c>
      <c r="P158" s="4">
        <v>100</v>
      </c>
      <c r="Q158" s="4"/>
      <c r="R158" s="68">
        <v>7</v>
      </c>
      <c r="S158" s="68">
        <v>0</v>
      </c>
      <c r="T158" s="68">
        <v>100</v>
      </c>
    </row>
    <row r="159" spans="1:20" ht="45" x14ac:dyDescent="0.25">
      <c r="A159" s="3">
        <v>32</v>
      </c>
      <c r="B159" s="4" t="s">
        <v>258</v>
      </c>
      <c r="C159" s="9" t="s">
        <v>306</v>
      </c>
      <c r="D159" s="4" t="s">
        <v>28</v>
      </c>
      <c r="E159" s="4" t="s">
        <v>307</v>
      </c>
      <c r="F159" s="4" t="s">
        <v>24</v>
      </c>
      <c r="G159" s="4" t="s">
        <v>24</v>
      </c>
      <c r="H159" s="4">
        <f t="shared" si="12"/>
        <v>270</v>
      </c>
      <c r="I159" s="6">
        <v>3.25</v>
      </c>
      <c r="J159" s="58">
        <f t="shared" si="13"/>
        <v>877.5</v>
      </c>
      <c r="K159" s="4">
        <v>23</v>
      </c>
      <c r="L159" s="58">
        <f t="shared" si="14"/>
        <v>1079.33</v>
      </c>
      <c r="M159" s="58">
        <f t="shared" si="15"/>
        <v>205.54</v>
      </c>
      <c r="N159" s="7" t="s">
        <v>29</v>
      </c>
      <c r="O159" s="4">
        <v>70</v>
      </c>
      <c r="P159" s="4">
        <v>200</v>
      </c>
      <c r="Q159" s="4"/>
      <c r="R159" s="68">
        <v>15</v>
      </c>
      <c r="S159" s="68">
        <v>0</v>
      </c>
      <c r="T159" s="68">
        <v>100</v>
      </c>
    </row>
    <row r="160" spans="1:20" ht="30" x14ac:dyDescent="0.25">
      <c r="A160" s="8">
        <v>33</v>
      </c>
      <c r="B160" s="8" t="s">
        <v>258</v>
      </c>
      <c r="C160" s="16" t="s">
        <v>308</v>
      </c>
      <c r="D160" s="8" t="s">
        <v>28</v>
      </c>
      <c r="E160" s="8" t="s">
        <v>309</v>
      </c>
      <c r="F160" s="8" t="s">
        <v>24</v>
      </c>
      <c r="G160" s="8" t="s">
        <v>24</v>
      </c>
      <c r="H160" s="8">
        <f t="shared" si="12"/>
        <v>2</v>
      </c>
      <c r="I160" s="17">
        <v>51</v>
      </c>
      <c r="J160" s="17">
        <f t="shared" si="13"/>
        <v>102</v>
      </c>
      <c r="K160" s="8">
        <v>23</v>
      </c>
      <c r="L160" s="17">
        <f t="shared" si="14"/>
        <v>125.46</v>
      </c>
      <c r="M160" s="17">
        <f t="shared" si="15"/>
        <v>23.89</v>
      </c>
      <c r="N160" s="13" t="s">
        <v>261</v>
      </c>
      <c r="O160" s="8"/>
      <c r="P160" s="8"/>
      <c r="Q160" s="8">
        <v>2</v>
      </c>
      <c r="R160" s="68">
        <v>2</v>
      </c>
      <c r="S160" s="68">
        <v>0</v>
      </c>
      <c r="T160" s="68"/>
    </row>
    <row r="161" spans="1:20" ht="30" x14ac:dyDescent="0.25">
      <c r="A161" s="3">
        <v>35</v>
      </c>
      <c r="B161" s="4" t="s">
        <v>258</v>
      </c>
      <c r="C161" s="5" t="s">
        <v>310</v>
      </c>
      <c r="D161" s="4" t="s">
        <v>28</v>
      </c>
      <c r="E161" s="4" t="s">
        <v>311</v>
      </c>
      <c r="F161" s="4" t="s">
        <v>24</v>
      </c>
      <c r="G161" s="4" t="s">
        <v>24</v>
      </c>
      <c r="H161" s="4">
        <f t="shared" si="12"/>
        <v>550</v>
      </c>
      <c r="I161" s="6">
        <v>3</v>
      </c>
      <c r="J161" s="58">
        <f t="shared" si="13"/>
        <v>1650</v>
      </c>
      <c r="K161" s="4">
        <v>23</v>
      </c>
      <c r="L161" s="58">
        <f t="shared" si="14"/>
        <v>2029.5</v>
      </c>
      <c r="M161" s="58">
        <f t="shared" si="15"/>
        <v>386.48</v>
      </c>
      <c r="N161" s="7" t="s">
        <v>261</v>
      </c>
      <c r="O161" s="4"/>
      <c r="P161" s="4">
        <v>400</v>
      </c>
      <c r="Q161" s="4">
        <v>150</v>
      </c>
      <c r="R161" s="68">
        <v>0</v>
      </c>
      <c r="S161" s="68">
        <v>140</v>
      </c>
      <c r="T161" s="68">
        <v>50</v>
      </c>
    </row>
    <row r="162" spans="1:20" ht="30" x14ac:dyDescent="0.25">
      <c r="A162" s="3">
        <v>36</v>
      </c>
      <c r="B162" s="4" t="s">
        <v>258</v>
      </c>
      <c r="C162" s="5" t="s">
        <v>312</v>
      </c>
      <c r="D162" s="4" t="s">
        <v>28</v>
      </c>
      <c r="E162" s="4" t="s">
        <v>313</v>
      </c>
      <c r="F162" s="4" t="s">
        <v>24</v>
      </c>
      <c r="G162" s="4" t="s">
        <v>24</v>
      </c>
      <c r="H162" s="4">
        <f t="shared" si="12"/>
        <v>400</v>
      </c>
      <c r="I162" s="6">
        <v>3.2</v>
      </c>
      <c r="J162" s="58">
        <f t="shared" si="13"/>
        <v>1280</v>
      </c>
      <c r="K162" s="4">
        <v>23</v>
      </c>
      <c r="L162" s="58">
        <f t="shared" si="14"/>
        <v>1574.4</v>
      </c>
      <c r="M162" s="58">
        <f t="shared" si="15"/>
        <v>299.81</v>
      </c>
      <c r="N162" s="7" t="s">
        <v>261</v>
      </c>
      <c r="O162" s="4"/>
      <c r="P162" s="4">
        <v>250</v>
      </c>
      <c r="Q162" s="4">
        <v>150</v>
      </c>
      <c r="R162" s="68">
        <v>0</v>
      </c>
      <c r="S162" s="68">
        <v>140</v>
      </c>
      <c r="T162" s="68">
        <v>50</v>
      </c>
    </row>
    <row r="163" spans="1:20" ht="30" x14ac:dyDescent="0.25">
      <c r="A163" s="4">
        <v>37</v>
      </c>
      <c r="B163" s="4" t="s">
        <v>258</v>
      </c>
      <c r="C163" s="5" t="s">
        <v>314</v>
      </c>
      <c r="D163" s="4" t="s">
        <v>28</v>
      </c>
      <c r="E163" s="4" t="s">
        <v>315</v>
      </c>
      <c r="F163" s="4" t="s">
        <v>24</v>
      </c>
      <c r="G163" s="4" t="s">
        <v>24</v>
      </c>
      <c r="H163" s="4">
        <f t="shared" si="12"/>
        <v>300</v>
      </c>
      <c r="I163" s="6">
        <v>3.2</v>
      </c>
      <c r="J163" s="58">
        <f t="shared" si="13"/>
        <v>960</v>
      </c>
      <c r="K163" s="4">
        <v>23</v>
      </c>
      <c r="L163" s="58">
        <f t="shared" si="14"/>
        <v>1180.8</v>
      </c>
      <c r="M163" s="58">
        <f t="shared" si="15"/>
        <v>224.86</v>
      </c>
      <c r="N163" s="7" t="s">
        <v>261</v>
      </c>
      <c r="O163" s="4"/>
      <c r="P163" s="4">
        <v>200</v>
      </c>
      <c r="Q163" s="4">
        <v>100</v>
      </c>
      <c r="R163" s="68">
        <v>100</v>
      </c>
      <c r="S163" s="68">
        <v>140</v>
      </c>
      <c r="T163" s="68">
        <v>50</v>
      </c>
    </row>
    <row r="164" spans="1:20" ht="30" x14ac:dyDescent="0.25">
      <c r="A164" s="3">
        <v>38</v>
      </c>
      <c r="B164" s="4" t="s">
        <v>258</v>
      </c>
      <c r="C164" s="5" t="s">
        <v>316</v>
      </c>
      <c r="D164" s="4" t="s">
        <v>28</v>
      </c>
      <c r="E164" s="4" t="s">
        <v>317</v>
      </c>
      <c r="F164" s="4" t="s">
        <v>24</v>
      </c>
      <c r="G164" s="4" t="s">
        <v>24</v>
      </c>
      <c r="H164" s="4">
        <f t="shared" si="12"/>
        <v>500</v>
      </c>
      <c r="I164" s="6">
        <v>3.1</v>
      </c>
      <c r="J164" s="58">
        <f t="shared" si="13"/>
        <v>1550</v>
      </c>
      <c r="K164" s="4">
        <v>23</v>
      </c>
      <c r="L164" s="58">
        <f t="shared" si="14"/>
        <v>1906.5</v>
      </c>
      <c r="M164" s="58">
        <f t="shared" si="15"/>
        <v>363.06</v>
      </c>
      <c r="N164" s="7" t="s">
        <v>261</v>
      </c>
      <c r="O164" s="4"/>
      <c r="P164" s="4">
        <v>400</v>
      </c>
      <c r="Q164" s="4">
        <v>100</v>
      </c>
      <c r="R164" s="68">
        <v>0</v>
      </c>
      <c r="S164" s="68">
        <v>140</v>
      </c>
      <c r="T164" s="68">
        <v>50</v>
      </c>
    </row>
    <row r="165" spans="1:20" ht="150" x14ac:dyDescent="0.25">
      <c r="A165" s="8">
        <v>39</v>
      </c>
      <c r="B165" s="8" t="s">
        <v>258</v>
      </c>
      <c r="C165" s="16" t="s">
        <v>318</v>
      </c>
      <c r="D165" s="8" t="s">
        <v>232</v>
      </c>
      <c r="E165" s="8"/>
      <c r="F165" s="8" t="s">
        <v>24</v>
      </c>
      <c r="G165" s="8" t="s">
        <v>24</v>
      </c>
      <c r="H165" s="8">
        <f t="shared" si="12"/>
        <v>20</v>
      </c>
      <c r="I165" s="17">
        <v>127</v>
      </c>
      <c r="J165" s="17">
        <f t="shared" si="13"/>
        <v>2540</v>
      </c>
      <c r="K165" s="8">
        <v>23</v>
      </c>
      <c r="L165" s="17">
        <f t="shared" si="14"/>
        <v>3124.2</v>
      </c>
      <c r="M165" s="17">
        <f t="shared" si="15"/>
        <v>594.95000000000005</v>
      </c>
      <c r="N165" s="13" t="s">
        <v>29</v>
      </c>
      <c r="O165" s="8">
        <v>20</v>
      </c>
      <c r="P165" s="8"/>
      <c r="Q165" s="8"/>
      <c r="R165" s="68">
        <v>0</v>
      </c>
      <c r="S165" s="68">
        <v>0</v>
      </c>
      <c r="T165" s="68">
        <v>15</v>
      </c>
    </row>
    <row r="166" spans="1:20" ht="90" x14ac:dyDescent="0.25">
      <c r="A166" s="4"/>
      <c r="B166" s="36" t="s">
        <v>319</v>
      </c>
      <c r="C166" s="61" t="s">
        <v>320</v>
      </c>
      <c r="D166" s="36" t="s">
        <v>321</v>
      </c>
      <c r="E166" s="36" t="s">
        <v>322</v>
      </c>
      <c r="F166" s="30"/>
      <c r="G166" s="30"/>
      <c r="H166" s="29">
        <v>300</v>
      </c>
      <c r="I166" s="63">
        <v>7.85</v>
      </c>
      <c r="J166" s="33">
        <f t="shared" si="13"/>
        <v>2355</v>
      </c>
      <c r="K166" s="29">
        <v>23</v>
      </c>
      <c r="L166" s="33">
        <f t="shared" si="14"/>
        <v>2896.65</v>
      </c>
      <c r="M166" s="33">
        <f t="shared" si="15"/>
        <v>551.61</v>
      </c>
      <c r="N166" s="70" t="s">
        <v>29</v>
      </c>
      <c r="O166" s="30"/>
      <c r="P166" s="30"/>
      <c r="Q166" s="36"/>
      <c r="R166" s="60">
        <v>300</v>
      </c>
      <c r="S166" s="68"/>
      <c r="T166" s="68"/>
    </row>
    <row r="167" spans="1:20" ht="90" x14ac:dyDescent="0.25">
      <c r="A167" s="4"/>
      <c r="B167" s="36" t="s">
        <v>319</v>
      </c>
      <c r="C167" s="61" t="s">
        <v>323</v>
      </c>
      <c r="D167" s="36" t="s">
        <v>321</v>
      </c>
      <c r="E167" s="36" t="s">
        <v>324</v>
      </c>
      <c r="F167" s="30"/>
      <c r="G167" s="30"/>
      <c r="H167" s="29">
        <v>300</v>
      </c>
      <c r="I167" s="63">
        <v>7.85</v>
      </c>
      <c r="J167" s="33">
        <f t="shared" si="13"/>
        <v>2355</v>
      </c>
      <c r="K167" s="29">
        <v>23</v>
      </c>
      <c r="L167" s="33">
        <f t="shared" si="14"/>
        <v>2896.65</v>
      </c>
      <c r="M167" s="33">
        <f t="shared" si="15"/>
        <v>551.61</v>
      </c>
      <c r="N167" s="70" t="s">
        <v>29</v>
      </c>
      <c r="O167" s="30"/>
      <c r="P167" s="30"/>
      <c r="Q167" s="36"/>
      <c r="R167" s="60">
        <v>300</v>
      </c>
      <c r="S167" s="68"/>
      <c r="T167" s="68"/>
    </row>
    <row r="168" spans="1:20" ht="90" x14ac:dyDescent="0.25">
      <c r="A168" s="4"/>
      <c r="B168" s="36" t="s">
        <v>319</v>
      </c>
      <c r="C168" s="61" t="s">
        <v>325</v>
      </c>
      <c r="D168" s="36" t="s">
        <v>321</v>
      </c>
      <c r="E168" s="36" t="s">
        <v>326</v>
      </c>
      <c r="F168" s="30"/>
      <c r="G168" s="30"/>
      <c r="H168" s="29">
        <v>100</v>
      </c>
      <c r="I168" s="63">
        <v>7.85</v>
      </c>
      <c r="J168" s="33">
        <f t="shared" si="13"/>
        <v>785</v>
      </c>
      <c r="K168" s="29">
        <v>23</v>
      </c>
      <c r="L168" s="33">
        <f t="shared" si="14"/>
        <v>965.55</v>
      </c>
      <c r="M168" s="33">
        <f t="shared" si="15"/>
        <v>183.87</v>
      </c>
      <c r="N168" s="70" t="s">
        <v>29</v>
      </c>
      <c r="O168" s="30"/>
      <c r="P168" s="30"/>
      <c r="Q168" s="36"/>
      <c r="R168" s="60">
        <v>100</v>
      </c>
      <c r="S168" s="68"/>
      <c r="T168" s="68"/>
    </row>
    <row r="169" spans="1:20" ht="45" x14ac:dyDescent="0.25">
      <c r="A169" s="4"/>
      <c r="B169" s="29" t="s">
        <v>272</v>
      </c>
      <c r="C169" s="61" t="s">
        <v>327</v>
      </c>
      <c r="D169" s="36" t="s">
        <v>321</v>
      </c>
      <c r="E169" s="36" t="s">
        <v>328</v>
      </c>
      <c r="F169" s="30"/>
      <c r="G169" s="30"/>
      <c r="H169" s="29">
        <v>40</v>
      </c>
      <c r="I169" s="63"/>
      <c r="J169" s="33">
        <f t="shared" si="13"/>
        <v>0</v>
      </c>
      <c r="K169" s="29">
        <v>23</v>
      </c>
      <c r="L169" s="33">
        <f t="shared" si="14"/>
        <v>0</v>
      </c>
      <c r="M169" s="33">
        <f t="shared" si="15"/>
        <v>0</v>
      </c>
      <c r="N169" s="70" t="s">
        <v>29</v>
      </c>
      <c r="O169" s="30"/>
      <c r="P169" s="30"/>
      <c r="Q169" s="36"/>
      <c r="R169" s="60">
        <v>40</v>
      </c>
      <c r="S169" s="68"/>
      <c r="T169" s="68"/>
    </row>
    <row r="170" spans="1:20" ht="120" x14ac:dyDescent="0.25">
      <c r="A170" s="36">
        <v>40</v>
      </c>
      <c r="B170" s="36" t="s">
        <v>258</v>
      </c>
      <c r="C170" s="61" t="s">
        <v>329</v>
      </c>
      <c r="D170" s="36" t="s">
        <v>28</v>
      </c>
      <c r="E170" s="36" t="s">
        <v>330</v>
      </c>
      <c r="F170" s="62"/>
      <c r="G170" s="62" t="s">
        <v>24</v>
      </c>
      <c r="H170" s="30">
        <f t="shared" ref="H170:H201" si="16">O170+P170++Q170</f>
        <v>0</v>
      </c>
      <c r="I170" s="63">
        <v>5.8</v>
      </c>
      <c r="J170" s="39">
        <f t="shared" si="13"/>
        <v>0</v>
      </c>
      <c r="K170" s="65">
        <v>23</v>
      </c>
      <c r="L170" s="39">
        <f t="shared" si="14"/>
        <v>0</v>
      </c>
      <c r="M170" s="39">
        <f t="shared" si="15"/>
        <v>0</v>
      </c>
      <c r="N170" s="34" t="s">
        <v>195</v>
      </c>
      <c r="O170" s="4"/>
      <c r="P170" s="4"/>
      <c r="Q170" s="4"/>
      <c r="R170" s="68"/>
      <c r="S170" s="60">
        <v>100</v>
      </c>
      <c r="T170" s="68"/>
    </row>
    <row r="171" spans="1:20" ht="120" x14ac:dyDescent="0.25">
      <c r="A171" s="36">
        <v>41</v>
      </c>
      <c r="B171" s="36" t="s">
        <v>258</v>
      </c>
      <c r="C171" s="61" t="s">
        <v>331</v>
      </c>
      <c r="D171" s="36" t="s">
        <v>28</v>
      </c>
      <c r="E171" s="36" t="s">
        <v>332</v>
      </c>
      <c r="F171" s="62"/>
      <c r="G171" s="62" t="s">
        <v>24</v>
      </c>
      <c r="H171" s="30">
        <f t="shared" si="16"/>
        <v>0</v>
      </c>
      <c r="I171" s="63">
        <v>5.8</v>
      </c>
      <c r="J171" s="39">
        <f t="shared" si="13"/>
        <v>0</v>
      </c>
      <c r="K171" s="65">
        <v>23</v>
      </c>
      <c r="L171" s="39">
        <f t="shared" si="14"/>
        <v>0</v>
      </c>
      <c r="M171" s="39">
        <f t="shared" si="15"/>
        <v>0</v>
      </c>
      <c r="N171" s="34" t="s">
        <v>195</v>
      </c>
      <c r="O171" s="4"/>
      <c r="P171" s="4"/>
      <c r="Q171" s="4"/>
      <c r="R171" s="68"/>
      <c r="S171" s="60">
        <v>100</v>
      </c>
      <c r="T171" s="68"/>
    </row>
    <row r="172" spans="1:20" ht="120" x14ac:dyDescent="0.25">
      <c r="A172" s="36">
        <v>42</v>
      </c>
      <c r="B172" s="36" t="s">
        <v>258</v>
      </c>
      <c r="C172" s="61" t="s">
        <v>333</v>
      </c>
      <c r="D172" s="36" t="s">
        <v>28</v>
      </c>
      <c r="E172" s="36" t="s">
        <v>334</v>
      </c>
      <c r="F172" s="62"/>
      <c r="G172" s="62" t="s">
        <v>24</v>
      </c>
      <c r="H172" s="30">
        <f t="shared" si="16"/>
        <v>0</v>
      </c>
      <c r="I172" s="63">
        <v>5.8</v>
      </c>
      <c r="J172" s="39">
        <f t="shared" si="13"/>
        <v>0</v>
      </c>
      <c r="K172" s="65">
        <v>23</v>
      </c>
      <c r="L172" s="39">
        <f t="shared" si="14"/>
        <v>0</v>
      </c>
      <c r="M172" s="39">
        <f t="shared" si="15"/>
        <v>0</v>
      </c>
      <c r="N172" s="34" t="s">
        <v>195</v>
      </c>
      <c r="O172" s="4"/>
      <c r="P172" s="4"/>
      <c r="Q172" s="4"/>
      <c r="R172" s="68"/>
      <c r="S172" s="60">
        <v>100</v>
      </c>
      <c r="T172" s="68"/>
    </row>
    <row r="173" spans="1:20" ht="120" x14ac:dyDescent="0.25">
      <c r="A173" s="36">
        <v>43</v>
      </c>
      <c r="B173" s="36" t="s">
        <v>258</v>
      </c>
      <c r="C173" s="61" t="s">
        <v>335</v>
      </c>
      <c r="D173" s="36" t="s">
        <v>28</v>
      </c>
      <c r="E173" s="36" t="s">
        <v>336</v>
      </c>
      <c r="F173" s="62"/>
      <c r="G173" s="62" t="s">
        <v>24</v>
      </c>
      <c r="H173" s="30">
        <f t="shared" si="16"/>
        <v>0</v>
      </c>
      <c r="I173" s="63">
        <v>5.8</v>
      </c>
      <c r="J173" s="39">
        <f t="shared" si="13"/>
        <v>0</v>
      </c>
      <c r="K173" s="65">
        <v>23</v>
      </c>
      <c r="L173" s="39">
        <f t="shared" si="14"/>
        <v>0</v>
      </c>
      <c r="M173" s="39">
        <f t="shared" si="15"/>
        <v>0</v>
      </c>
      <c r="N173" s="34" t="s">
        <v>195</v>
      </c>
      <c r="O173" s="4"/>
      <c r="P173" s="4"/>
      <c r="Q173" s="4"/>
      <c r="R173" s="68"/>
      <c r="S173" s="60">
        <v>500</v>
      </c>
      <c r="T173" s="68"/>
    </row>
    <row r="174" spans="1:20" ht="105" x14ac:dyDescent="0.25">
      <c r="A174" s="36">
        <v>44</v>
      </c>
      <c r="B174" s="36" t="s">
        <v>258</v>
      </c>
      <c r="C174" s="61" t="s">
        <v>337</v>
      </c>
      <c r="D174" s="36" t="s">
        <v>28</v>
      </c>
      <c r="E174" s="36" t="s">
        <v>338</v>
      </c>
      <c r="F174" s="62"/>
      <c r="G174" s="62" t="s">
        <v>24</v>
      </c>
      <c r="H174" s="30">
        <f t="shared" si="16"/>
        <v>0</v>
      </c>
      <c r="I174" s="63">
        <v>5.8</v>
      </c>
      <c r="J174" s="39">
        <f t="shared" si="13"/>
        <v>0</v>
      </c>
      <c r="K174" s="65">
        <v>23</v>
      </c>
      <c r="L174" s="39">
        <f t="shared" si="14"/>
        <v>0</v>
      </c>
      <c r="M174" s="39">
        <f t="shared" si="15"/>
        <v>0</v>
      </c>
      <c r="N174" s="34" t="s">
        <v>195</v>
      </c>
      <c r="O174" s="4"/>
      <c r="P174" s="4"/>
      <c r="Q174" s="4"/>
      <c r="R174" s="68"/>
      <c r="S174" s="60">
        <v>500</v>
      </c>
      <c r="T174" s="68"/>
    </row>
    <row r="175" spans="1:20" ht="30" x14ac:dyDescent="0.25">
      <c r="A175" s="36">
        <v>45</v>
      </c>
      <c r="B175" s="36" t="s">
        <v>258</v>
      </c>
      <c r="C175" s="61" t="s">
        <v>339</v>
      </c>
      <c r="D175" s="36" t="s">
        <v>28</v>
      </c>
      <c r="E175" s="36" t="s">
        <v>340</v>
      </c>
      <c r="F175" s="62" t="s">
        <v>24</v>
      </c>
      <c r="G175" s="62" t="s">
        <v>24</v>
      </c>
      <c r="H175" s="30">
        <f t="shared" si="16"/>
        <v>0</v>
      </c>
      <c r="I175" s="63">
        <v>5</v>
      </c>
      <c r="J175" s="39">
        <f t="shared" si="13"/>
        <v>0</v>
      </c>
      <c r="K175" s="65">
        <v>23</v>
      </c>
      <c r="L175" s="39">
        <f t="shared" si="14"/>
        <v>0</v>
      </c>
      <c r="M175" s="39">
        <f t="shared" si="15"/>
        <v>0</v>
      </c>
      <c r="N175" s="34" t="s">
        <v>195</v>
      </c>
      <c r="O175" s="4"/>
      <c r="P175" s="4"/>
      <c r="Q175" s="4"/>
      <c r="R175" s="68"/>
      <c r="S175" s="60">
        <v>50</v>
      </c>
      <c r="T175" s="68"/>
    </row>
    <row r="176" spans="1:20" ht="135" x14ac:dyDescent="0.25">
      <c r="A176" s="36">
        <v>46</v>
      </c>
      <c r="B176" s="36" t="s">
        <v>258</v>
      </c>
      <c r="C176" s="61" t="s">
        <v>341</v>
      </c>
      <c r="D176" s="36" t="s">
        <v>28</v>
      </c>
      <c r="E176" s="36" t="s">
        <v>342</v>
      </c>
      <c r="F176" s="62"/>
      <c r="G176" s="62" t="s">
        <v>24</v>
      </c>
      <c r="H176" s="30">
        <f t="shared" si="16"/>
        <v>0</v>
      </c>
      <c r="I176" s="63">
        <v>5.0999999999999996</v>
      </c>
      <c r="J176" s="39">
        <f t="shared" si="13"/>
        <v>0</v>
      </c>
      <c r="K176" s="65">
        <v>23</v>
      </c>
      <c r="L176" s="39">
        <f t="shared" si="14"/>
        <v>0</v>
      </c>
      <c r="M176" s="39">
        <f t="shared" si="15"/>
        <v>0</v>
      </c>
      <c r="N176" s="34" t="s">
        <v>195</v>
      </c>
      <c r="O176" s="4"/>
      <c r="P176" s="4"/>
      <c r="Q176" s="4"/>
      <c r="R176" s="68"/>
      <c r="S176" s="60">
        <v>2000</v>
      </c>
      <c r="T176" s="68"/>
    </row>
    <row r="177" spans="1:20" ht="75" x14ac:dyDescent="0.25">
      <c r="A177" s="36">
        <v>47</v>
      </c>
      <c r="B177" s="36" t="s">
        <v>258</v>
      </c>
      <c r="C177" s="61" t="s">
        <v>343</v>
      </c>
      <c r="D177" s="36" t="s">
        <v>28</v>
      </c>
      <c r="E177" s="36"/>
      <c r="F177" s="62"/>
      <c r="G177" s="62" t="s">
        <v>24</v>
      </c>
      <c r="H177" s="30">
        <f t="shared" si="16"/>
        <v>0</v>
      </c>
      <c r="I177" s="63">
        <v>4.8</v>
      </c>
      <c r="J177" s="39">
        <f t="shared" si="13"/>
        <v>0</v>
      </c>
      <c r="K177" s="65">
        <v>23</v>
      </c>
      <c r="L177" s="39">
        <f t="shared" si="14"/>
        <v>0</v>
      </c>
      <c r="M177" s="39">
        <f t="shared" si="15"/>
        <v>0</v>
      </c>
      <c r="N177" s="34" t="s">
        <v>195</v>
      </c>
      <c r="O177" s="4"/>
      <c r="P177" s="4"/>
      <c r="Q177" s="4"/>
      <c r="R177" s="68"/>
      <c r="S177" s="60">
        <v>500</v>
      </c>
      <c r="T177" s="68"/>
    </row>
    <row r="178" spans="1:20" ht="75" x14ac:dyDescent="0.25">
      <c r="A178" s="36">
        <v>48</v>
      </c>
      <c r="B178" s="36" t="s">
        <v>258</v>
      </c>
      <c r="C178" s="61" t="s">
        <v>344</v>
      </c>
      <c r="D178" s="36" t="s">
        <v>28</v>
      </c>
      <c r="E178" s="36"/>
      <c r="F178" s="62"/>
      <c r="G178" s="62" t="s">
        <v>24</v>
      </c>
      <c r="H178" s="30">
        <f t="shared" si="16"/>
        <v>0</v>
      </c>
      <c r="I178" s="63">
        <v>4.8</v>
      </c>
      <c r="J178" s="39">
        <f t="shared" si="13"/>
        <v>0</v>
      </c>
      <c r="K178" s="65">
        <v>23</v>
      </c>
      <c r="L178" s="39">
        <f t="shared" si="14"/>
        <v>0</v>
      </c>
      <c r="M178" s="39">
        <f t="shared" si="15"/>
        <v>0</v>
      </c>
      <c r="N178" s="34" t="s">
        <v>195</v>
      </c>
      <c r="O178" s="4"/>
      <c r="P178" s="4"/>
      <c r="Q178" s="4"/>
      <c r="R178" s="68"/>
      <c r="S178" s="60">
        <v>500</v>
      </c>
      <c r="T178" s="68"/>
    </row>
    <row r="179" spans="1:20" ht="75" x14ac:dyDescent="0.25">
      <c r="A179" s="36">
        <v>49</v>
      </c>
      <c r="B179" s="36" t="s">
        <v>258</v>
      </c>
      <c r="C179" s="61" t="s">
        <v>345</v>
      </c>
      <c r="D179" s="36" t="s">
        <v>28</v>
      </c>
      <c r="E179" s="36" t="s">
        <v>346</v>
      </c>
      <c r="F179" s="62"/>
      <c r="G179" s="62" t="s">
        <v>24</v>
      </c>
      <c r="H179" s="30">
        <f t="shared" si="16"/>
        <v>0</v>
      </c>
      <c r="I179" s="63">
        <v>5</v>
      </c>
      <c r="J179" s="39">
        <f t="shared" si="13"/>
        <v>0</v>
      </c>
      <c r="K179" s="65">
        <v>23</v>
      </c>
      <c r="L179" s="39">
        <f t="shared" si="14"/>
        <v>0</v>
      </c>
      <c r="M179" s="39">
        <f t="shared" si="15"/>
        <v>0</v>
      </c>
      <c r="N179" s="34" t="s">
        <v>195</v>
      </c>
      <c r="O179" s="4"/>
      <c r="P179" s="4"/>
      <c r="Q179" s="4"/>
      <c r="R179" s="68"/>
      <c r="S179" s="60">
        <v>250</v>
      </c>
      <c r="T179" s="68"/>
    </row>
    <row r="180" spans="1:20" ht="75" x14ac:dyDescent="0.25">
      <c r="A180" s="36">
        <v>50</v>
      </c>
      <c r="B180" s="36" t="s">
        <v>258</v>
      </c>
      <c r="C180" s="61" t="s">
        <v>347</v>
      </c>
      <c r="D180" s="36" t="s">
        <v>28</v>
      </c>
      <c r="E180" s="36"/>
      <c r="F180" s="62"/>
      <c r="G180" s="62" t="s">
        <v>24</v>
      </c>
      <c r="H180" s="30">
        <f t="shared" si="16"/>
        <v>0</v>
      </c>
      <c r="I180" s="63">
        <v>6.2</v>
      </c>
      <c r="J180" s="39">
        <f t="shared" si="13"/>
        <v>0</v>
      </c>
      <c r="K180" s="65">
        <v>23</v>
      </c>
      <c r="L180" s="39">
        <f t="shared" si="14"/>
        <v>0</v>
      </c>
      <c r="M180" s="39">
        <f t="shared" si="15"/>
        <v>0</v>
      </c>
      <c r="N180" s="34" t="s">
        <v>195</v>
      </c>
      <c r="O180" s="4"/>
      <c r="P180" s="4"/>
      <c r="Q180" s="4"/>
      <c r="R180" s="68"/>
      <c r="S180" s="60">
        <v>100</v>
      </c>
      <c r="T180" s="68"/>
    </row>
    <row r="181" spans="1:20" ht="75" x14ac:dyDescent="0.25">
      <c r="A181" s="36">
        <v>51</v>
      </c>
      <c r="B181" s="36" t="s">
        <v>258</v>
      </c>
      <c r="C181" s="61" t="s">
        <v>348</v>
      </c>
      <c r="D181" s="36" t="s">
        <v>28</v>
      </c>
      <c r="E181" s="36" t="s">
        <v>349</v>
      </c>
      <c r="F181" s="62"/>
      <c r="G181" s="62" t="s">
        <v>24</v>
      </c>
      <c r="H181" s="30">
        <f t="shared" si="16"/>
        <v>0</v>
      </c>
      <c r="I181" s="63">
        <v>6.3</v>
      </c>
      <c r="J181" s="39">
        <f t="shared" si="13"/>
        <v>0</v>
      </c>
      <c r="K181" s="65">
        <v>23</v>
      </c>
      <c r="L181" s="39">
        <f t="shared" si="14"/>
        <v>0</v>
      </c>
      <c r="M181" s="39">
        <f t="shared" si="15"/>
        <v>0</v>
      </c>
      <c r="N181" s="34" t="s">
        <v>195</v>
      </c>
      <c r="O181" s="4"/>
      <c r="P181" s="4"/>
      <c r="Q181" s="4"/>
      <c r="R181" s="68"/>
      <c r="S181" s="60">
        <v>2000</v>
      </c>
      <c r="T181" s="68"/>
    </row>
    <row r="182" spans="1:20" ht="75" x14ac:dyDescent="0.25">
      <c r="A182" s="36">
        <v>52</v>
      </c>
      <c r="B182" s="36" t="s">
        <v>258</v>
      </c>
      <c r="C182" s="61" t="s">
        <v>350</v>
      </c>
      <c r="D182" s="36" t="s">
        <v>28</v>
      </c>
      <c r="E182" s="36"/>
      <c r="F182" s="62"/>
      <c r="G182" s="62" t="s">
        <v>24</v>
      </c>
      <c r="H182" s="30">
        <f t="shared" si="16"/>
        <v>0</v>
      </c>
      <c r="I182" s="63">
        <v>6.4</v>
      </c>
      <c r="J182" s="39">
        <f t="shared" si="13"/>
        <v>0</v>
      </c>
      <c r="K182" s="65">
        <v>23</v>
      </c>
      <c r="L182" s="39">
        <f t="shared" si="14"/>
        <v>0</v>
      </c>
      <c r="M182" s="39">
        <f t="shared" si="15"/>
        <v>0</v>
      </c>
      <c r="N182" s="34" t="s">
        <v>195</v>
      </c>
      <c r="O182" s="4"/>
      <c r="P182" s="4"/>
      <c r="Q182" s="4"/>
      <c r="R182" s="68"/>
      <c r="S182" s="60">
        <v>2000</v>
      </c>
      <c r="T182" s="68"/>
    </row>
    <row r="183" spans="1:20" ht="75" x14ac:dyDescent="0.25">
      <c r="A183" s="36">
        <v>53</v>
      </c>
      <c r="B183" s="36" t="s">
        <v>258</v>
      </c>
      <c r="C183" s="61" t="s">
        <v>351</v>
      </c>
      <c r="D183" s="36" t="s">
        <v>28</v>
      </c>
      <c r="E183" s="36" t="s">
        <v>352</v>
      </c>
      <c r="F183" s="62"/>
      <c r="G183" s="62" t="s">
        <v>24</v>
      </c>
      <c r="H183" s="30">
        <f t="shared" si="16"/>
        <v>0</v>
      </c>
      <c r="I183" s="63">
        <v>6</v>
      </c>
      <c r="J183" s="39">
        <f t="shared" si="13"/>
        <v>0</v>
      </c>
      <c r="K183" s="65">
        <v>23</v>
      </c>
      <c r="L183" s="39">
        <f t="shared" si="14"/>
        <v>0</v>
      </c>
      <c r="M183" s="39">
        <f t="shared" si="15"/>
        <v>0</v>
      </c>
      <c r="N183" s="34" t="s">
        <v>195</v>
      </c>
      <c r="O183" s="4"/>
      <c r="P183" s="4"/>
      <c r="Q183" s="4"/>
      <c r="R183" s="68"/>
      <c r="S183" s="60">
        <v>2000</v>
      </c>
      <c r="T183" s="68"/>
    </row>
    <row r="184" spans="1:20" ht="75" x14ac:dyDescent="0.25">
      <c r="A184" s="36">
        <v>54</v>
      </c>
      <c r="B184" s="36" t="s">
        <v>258</v>
      </c>
      <c r="C184" s="61" t="s">
        <v>353</v>
      </c>
      <c r="D184" s="36" t="s">
        <v>28</v>
      </c>
      <c r="E184" s="36"/>
      <c r="F184" s="62"/>
      <c r="G184" s="62" t="s">
        <v>24</v>
      </c>
      <c r="H184" s="30">
        <f t="shared" si="16"/>
        <v>0</v>
      </c>
      <c r="I184" s="63">
        <v>6.2</v>
      </c>
      <c r="J184" s="39">
        <f t="shared" si="13"/>
        <v>0</v>
      </c>
      <c r="K184" s="65">
        <v>23</v>
      </c>
      <c r="L184" s="39">
        <f t="shared" si="14"/>
        <v>0</v>
      </c>
      <c r="M184" s="39">
        <f t="shared" si="15"/>
        <v>0</v>
      </c>
      <c r="N184" s="34" t="s">
        <v>195</v>
      </c>
      <c r="O184" s="4"/>
      <c r="P184" s="4"/>
      <c r="Q184" s="4"/>
      <c r="R184" s="68"/>
      <c r="S184" s="60">
        <v>1000</v>
      </c>
      <c r="T184" s="68"/>
    </row>
    <row r="185" spans="1:20" ht="75" x14ac:dyDescent="0.25">
      <c r="A185" s="36">
        <v>55</v>
      </c>
      <c r="B185" s="36" t="s">
        <v>258</v>
      </c>
      <c r="C185" s="61" t="s">
        <v>354</v>
      </c>
      <c r="D185" s="36" t="s">
        <v>28</v>
      </c>
      <c r="E185" s="36"/>
      <c r="F185" s="62"/>
      <c r="G185" s="62" t="s">
        <v>24</v>
      </c>
      <c r="H185" s="30">
        <f t="shared" si="16"/>
        <v>0</v>
      </c>
      <c r="I185" s="63">
        <v>6.2</v>
      </c>
      <c r="J185" s="39">
        <f t="shared" si="13"/>
        <v>0</v>
      </c>
      <c r="K185" s="65">
        <v>23</v>
      </c>
      <c r="L185" s="39">
        <f t="shared" si="14"/>
        <v>0</v>
      </c>
      <c r="M185" s="39">
        <f t="shared" si="15"/>
        <v>0</v>
      </c>
      <c r="N185" s="34" t="s">
        <v>195</v>
      </c>
      <c r="O185" s="4"/>
      <c r="P185" s="4"/>
      <c r="Q185" s="4"/>
      <c r="R185" s="68"/>
      <c r="S185" s="60">
        <v>200</v>
      </c>
      <c r="T185" s="68"/>
    </row>
    <row r="186" spans="1:20" ht="75" x14ac:dyDescent="0.25">
      <c r="A186" s="36">
        <v>56</v>
      </c>
      <c r="B186" s="36" t="s">
        <v>258</v>
      </c>
      <c r="C186" s="61" t="s">
        <v>355</v>
      </c>
      <c r="D186" s="36" t="s">
        <v>28</v>
      </c>
      <c r="E186" s="36"/>
      <c r="F186" s="62"/>
      <c r="G186" s="62" t="s">
        <v>24</v>
      </c>
      <c r="H186" s="30">
        <f t="shared" si="16"/>
        <v>0</v>
      </c>
      <c r="I186" s="63">
        <v>3.2</v>
      </c>
      <c r="J186" s="39">
        <f t="shared" si="13"/>
        <v>0</v>
      </c>
      <c r="K186" s="65">
        <v>23</v>
      </c>
      <c r="L186" s="39">
        <f t="shared" si="14"/>
        <v>0</v>
      </c>
      <c r="M186" s="39">
        <f t="shared" si="15"/>
        <v>0</v>
      </c>
      <c r="N186" s="34" t="s">
        <v>195</v>
      </c>
      <c r="O186" s="4"/>
      <c r="P186" s="4"/>
      <c r="Q186" s="4"/>
      <c r="R186" s="68"/>
      <c r="S186" s="60">
        <v>200</v>
      </c>
      <c r="T186" s="68"/>
    </row>
    <row r="187" spans="1:20" ht="75" x14ac:dyDescent="0.25">
      <c r="A187" s="36">
        <v>57</v>
      </c>
      <c r="B187" s="36" t="s">
        <v>258</v>
      </c>
      <c r="C187" s="61" t="s">
        <v>356</v>
      </c>
      <c r="D187" s="36" t="s">
        <v>28</v>
      </c>
      <c r="E187" s="36"/>
      <c r="F187" s="62"/>
      <c r="G187" s="62" t="s">
        <v>24</v>
      </c>
      <c r="H187" s="30">
        <f t="shared" si="16"/>
        <v>0</v>
      </c>
      <c r="I187" s="63">
        <v>3.6</v>
      </c>
      <c r="J187" s="39">
        <f t="shared" si="13"/>
        <v>0</v>
      </c>
      <c r="K187" s="65">
        <v>23</v>
      </c>
      <c r="L187" s="39">
        <f t="shared" si="14"/>
        <v>0</v>
      </c>
      <c r="M187" s="39">
        <f t="shared" si="15"/>
        <v>0</v>
      </c>
      <c r="N187" s="34" t="s">
        <v>195</v>
      </c>
      <c r="O187" s="4"/>
      <c r="P187" s="4"/>
      <c r="Q187" s="4"/>
      <c r="R187" s="68"/>
      <c r="S187" s="60">
        <v>500</v>
      </c>
      <c r="T187" s="68"/>
    </row>
    <row r="188" spans="1:20" ht="75" x14ac:dyDescent="0.25">
      <c r="A188" s="36">
        <v>58</v>
      </c>
      <c r="B188" s="36" t="s">
        <v>258</v>
      </c>
      <c r="C188" s="61" t="s">
        <v>357</v>
      </c>
      <c r="D188" s="36" t="s">
        <v>28</v>
      </c>
      <c r="E188" s="36"/>
      <c r="F188" s="62"/>
      <c r="G188" s="62" t="s">
        <v>24</v>
      </c>
      <c r="H188" s="30">
        <f t="shared" si="16"/>
        <v>0</v>
      </c>
      <c r="I188" s="63">
        <v>3.65</v>
      </c>
      <c r="J188" s="39">
        <f t="shared" si="13"/>
        <v>0</v>
      </c>
      <c r="K188" s="65">
        <v>23</v>
      </c>
      <c r="L188" s="39">
        <f t="shared" si="14"/>
        <v>0</v>
      </c>
      <c r="M188" s="39">
        <f t="shared" si="15"/>
        <v>0</v>
      </c>
      <c r="N188" s="34" t="s">
        <v>195</v>
      </c>
      <c r="O188" s="4"/>
      <c r="P188" s="4"/>
      <c r="Q188" s="4"/>
      <c r="R188" s="68"/>
      <c r="S188" s="60">
        <v>500</v>
      </c>
      <c r="T188" s="68"/>
    </row>
    <row r="189" spans="1:20" ht="75" x14ac:dyDescent="0.25">
      <c r="A189" s="36">
        <v>59</v>
      </c>
      <c r="B189" s="36" t="s">
        <v>258</v>
      </c>
      <c r="C189" s="61" t="s">
        <v>358</v>
      </c>
      <c r="D189" s="36" t="s">
        <v>28</v>
      </c>
      <c r="E189" s="36"/>
      <c r="F189" s="62"/>
      <c r="G189" s="62" t="s">
        <v>24</v>
      </c>
      <c r="H189" s="30">
        <f t="shared" si="16"/>
        <v>0</v>
      </c>
      <c r="I189" s="63">
        <v>3</v>
      </c>
      <c r="J189" s="39">
        <f t="shared" si="13"/>
        <v>0</v>
      </c>
      <c r="K189" s="65">
        <v>23</v>
      </c>
      <c r="L189" s="39">
        <f t="shared" si="14"/>
        <v>0</v>
      </c>
      <c r="M189" s="39">
        <f t="shared" si="15"/>
        <v>0</v>
      </c>
      <c r="N189" s="34" t="s">
        <v>195</v>
      </c>
      <c r="O189" s="4"/>
      <c r="P189" s="4"/>
      <c r="Q189" s="4"/>
      <c r="R189" s="68"/>
      <c r="S189" s="60">
        <v>500</v>
      </c>
      <c r="T189" s="68"/>
    </row>
    <row r="190" spans="1:20" ht="30" x14ac:dyDescent="0.25">
      <c r="A190" s="36">
        <v>60</v>
      </c>
      <c r="B190" s="36" t="s">
        <v>258</v>
      </c>
      <c r="C190" s="61" t="s">
        <v>359</v>
      </c>
      <c r="D190" s="36" t="s">
        <v>28</v>
      </c>
      <c r="E190" s="36" t="s">
        <v>360</v>
      </c>
      <c r="F190" s="62" t="s">
        <v>24</v>
      </c>
      <c r="G190" s="62" t="s">
        <v>24</v>
      </c>
      <c r="H190" s="30">
        <f t="shared" si="16"/>
        <v>0</v>
      </c>
      <c r="I190" s="63">
        <v>0.6</v>
      </c>
      <c r="J190" s="39">
        <f t="shared" si="13"/>
        <v>0</v>
      </c>
      <c r="K190" s="65">
        <v>23</v>
      </c>
      <c r="L190" s="39">
        <f t="shared" si="14"/>
        <v>0</v>
      </c>
      <c r="M190" s="39">
        <f t="shared" si="15"/>
        <v>0</v>
      </c>
      <c r="N190" s="34" t="s">
        <v>195</v>
      </c>
      <c r="O190" s="4"/>
      <c r="P190" s="4"/>
      <c r="Q190" s="4"/>
      <c r="R190" s="68"/>
      <c r="S190" s="60">
        <v>500</v>
      </c>
      <c r="T190" s="68"/>
    </row>
    <row r="191" spans="1:20" ht="30" x14ac:dyDescent="0.25">
      <c r="A191" s="36">
        <v>61</v>
      </c>
      <c r="B191" s="36" t="s">
        <v>258</v>
      </c>
      <c r="C191" s="61" t="s">
        <v>361</v>
      </c>
      <c r="D191" s="36" t="s">
        <v>28</v>
      </c>
      <c r="E191" s="36" t="s">
        <v>362</v>
      </c>
      <c r="F191" s="62" t="s">
        <v>24</v>
      </c>
      <c r="G191" s="62" t="s">
        <v>24</v>
      </c>
      <c r="H191" s="30">
        <f t="shared" si="16"/>
        <v>0</v>
      </c>
      <c r="I191" s="63">
        <v>0.8</v>
      </c>
      <c r="J191" s="39">
        <f t="shared" si="13"/>
        <v>0</v>
      </c>
      <c r="K191" s="65">
        <v>23</v>
      </c>
      <c r="L191" s="39">
        <f t="shared" si="14"/>
        <v>0</v>
      </c>
      <c r="M191" s="39">
        <f t="shared" si="15"/>
        <v>0</v>
      </c>
      <c r="N191" s="34" t="s">
        <v>195</v>
      </c>
      <c r="O191" s="4"/>
      <c r="P191" s="4"/>
      <c r="Q191" s="4"/>
      <c r="R191" s="68"/>
      <c r="S191" s="60">
        <v>500</v>
      </c>
      <c r="T191" s="68"/>
    </row>
    <row r="192" spans="1:20" ht="30" x14ac:dyDescent="0.25">
      <c r="A192" s="36">
        <v>62</v>
      </c>
      <c r="B192" s="36" t="s">
        <v>258</v>
      </c>
      <c r="C192" s="61" t="s">
        <v>363</v>
      </c>
      <c r="D192" s="36" t="s">
        <v>28</v>
      </c>
      <c r="E192" s="36" t="s">
        <v>364</v>
      </c>
      <c r="F192" s="62" t="s">
        <v>24</v>
      </c>
      <c r="G192" s="62" t="s">
        <v>24</v>
      </c>
      <c r="H192" s="30">
        <f t="shared" si="16"/>
        <v>0</v>
      </c>
      <c r="I192" s="63">
        <v>0.7</v>
      </c>
      <c r="J192" s="39">
        <f t="shared" si="13"/>
        <v>0</v>
      </c>
      <c r="K192" s="65">
        <v>23</v>
      </c>
      <c r="L192" s="39">
        <f t="shared" si="14"/>
        <v>0</v>
      </c>
      <c r="M192" s="39">
        <f t="shared" si="15"/>
        <v>0</v>
      </c>
      <c r="N192" s="34" t="s">
        <v>195</v>
      </c>
      <c r="O192" s="4"/>
      <c r="P192" s="4"/>
      <c r="Q192" s="4"/>
      <c r="R192" s="68"/>
      <c r="S192" s="60">
        <v>500</v>
      </c>
      <c r="T192" s="68"/>
    </row>
    <row r="193" spans="1:21" ht="30" x14ac:dyDescent="0.25">
      <c r="A193" s="36">
        <v>63</v>
      </c>
      <c r="B193" s="36" t="s">
        <v>258</v>
      </c>
      <c r="C193" s="61" t="s">
        <v>365</v>
      </c>
      <c r="D193" s="36" t="s">
        <v>28</v>
      </c>
      <c r="E193" s="36" t="s">
        <v>366</v>
      </c>
      <c r="F193" s="62" t="s">
        <v>24</v>
      </c>
      <c r="G193" s="62" t="s">
        <v>24</v>
      </c>
      <c r="H193" s="30">
        <f t="shared" si="16"/>
        <v>0</v>
      </c>
      <c r="I193" s="63">
        <v>0.9</v>
      </c>
      <c r="J193" s="39">
        <f t="shared" si="13"/>
        <v>0</v>
      </c>
      <c r="K193" s="65">
        <v>23</v>
      </c>
      <c r="L193" s="39">
        <f t="shared" si="14"/>
        <v>0</v>
      </c>
      <c r="M193" s="39">
        <f t="shared" si="15"/>
        <v>0</v>
      </c>
      <c r="N193" s="34" t="s">
        <v>195</v>
      </c>
      <c r="O193" s="4"/>
      <c r="P193" s="4"/>
      <c r="Q193" s="4"/>
      <c r="R193" s="68"/>
      <c r="S193" s="60">
        <v>500</v>
      </c>
      <c r="T193" s="68"/>
    </row>
    <row r="194" spans="1:21" ht="45" x14ac:dyDescent="0.25">
      <c r="A194" s="36">
        <v>64</v>
      </c>
      <c r="B194" s="36" t="s">
        <v>272</v>
      </c>
      <c r="C194" s="61" t="s">
        <v>367</v>
      </c>
      <c r="D194" s="36" t="s">
        <v>28</v>
      </c>
      <c r="E194" s="36" t="s">
        <v>368</v>
      </c>
      <c r="F194" s="62" t="s">
        <v>24</v>
      </c>
      <c r="G194" s="62" t="s">
        <v>24</v>
      </c>
      <c r="H194" s="30">
        <f t="shared" si="16"/>
        <v>0</v>
      </c>
      <c r="I194" s="63">
        <v>27</v>
      </c>
      <c r="J194" s="39">
        <f t="shared" si="13"/>
        <v>0</v>
      </c>
      <c r="K194" s="65">
        <v>23</v>
      </c>
      <c r="L194" s="39">
        <f t="shared" si="14"/>
        <v>0</v>
      </c>
      <c r="M194" s="39">
        <f t="shared" si="15"/>
        <v>0</v>
      </c>
      <c r="N194" s="34" t="s">
        <v>195</v>
      </c>
      <c r="O194" s="4"/>
      <c r="P194" s="4"/>
      <c r="Q194" s="4"/>
      <c r="R194" s="68"/>
      <c r="S194" s="60">
        <v>0</v>
      </c>
      <c r="T194" s="68"/>
    </row>
    <row r="195" spans="1:21" ht="45" x14ac:dyDescent="0.25">
      <c r="A195" s="36">
        <v>65</v>
      </c>
      <c r="B195" s="36" t="s">
        <v>272</v>
      </c>
      <c r="C195" s="61" t="s">
        <v>369</v>
      </c>
      <c r="D195" s="36" t="s">
        <v>28</v>
      </c>
      <c r="E195" s="36" t="s">
        <v>370</v>
      </c>
      <c r="F195" s="62" t="s">
        <v>24</v>
      </c>
      <c r="G195" s="62" t="s">
        <v>24</v>
      </c>
      <c r="H195" s="30">
        <f t="shared" si="16"/>
        <v>0</v>
      </c>
      <c r="I195" s="63">
        <v>52</v>
      </c>
      <c r="J195" s="39">
        <f t="shared" si="13"/>
        <v>0</v>
      </c>
      <c r="K195" s="65">
        <v>23</v>
      </c>
      <c r="L195" s="39">
        <f t="shared" si="14"/>
        <v>0</v>
      </c>
      <c r="M195" s="39">
        <f t="shared" si="15"/>
        <v>0</v>
      </c>
      <c r="N195" s="34" t="s">
        <v>195</v>
      </c>
      <c r="O195" s="4"/>
      <c r="P195" s="4"/>
      <c r="Q195" s="4"/>
      <c r="R195" s="68"/>
      <c r="S195" s="60">
        <v>20</v>
      </c>
      <c r="T195" s="68"/>
      <c r="U195" t="s">
        <v>371</v>
      </c>
    </row>
    <row r="196" spans="1:21" ht="63.75" x14ac:dyDescent="0.25">
      <c r="A196" s="36">
        <v>66</v>
      </c>
      <c r="B196" s="36" t="s">
        <v>272</v>
      </c>
      <c r="C196" s="71" t="s">
        <v>372</v>
      </c>
      <c r="D196" s="36" t="s">
        <v>28</v>
      </c>
      <c r="E196" s="36"/>
      <c r="F196" s="62"/>
      <c r="G196" s="62"/>
      <c r="H196" s="30">
        <f t="shared" si="16"/>
        <v>0</v>
      </c>
      <c r="I196" s="36">
        <v>18</v>
      </c>
      <c r="J196" s="39">
        <f t="shared" ref="J196:J201" si="17">I196*H196</f>
        <v>0</v>
      </c>
      <c r="K196" s="65">
        <v>23</v>
      </c>
      <c r="L196" s="39">
        <f t="shared" ref="L196:L201" si="18">J196*1.23</f>
        <v>0</v>
      </c>
      <c r="M196" s="39">
        <f t="shared" ref="M196:M201" si="19">J196/4.2693</f>
        <v>0</v>
      </c>
      <c r="N196" s="34" t="s">
        <v>195</v>
      </c>
      <c r="O196" s="4"/>
      <c r="P196" s="4"/>
      <c r="Q196" s="4"/>
      <c r="R196" s="68"/>
      <c r="S196" s="60">
        <v>10</v>
      </c>
      <c r="T196" s="68"/>
    </row>
    <row r="197" spans="1:21" ht="30" x14ac:dyDescent="0.25">
      <c r="A197" s="36">
        <v>67</v>
      </c>
      <c r="B197" s="36" t="s">
        <v>258</v>
      </c>
      <c r="C197" s="61" t="s">
        <v>373</v>
      </c>
      <c r="D197" s="36" t="s">
        <v>28</v>
      </c>
      <c r="E197" s="36" t="s">
        <v>374</v>
      </c>
      <c r="F197" s="62" t="s">
        <v>24</v>
      </c>
      <c r="G197" s="62" t="s">
        <v>24</v>
      </c>
      <c r="H197" s="30">
        <f t="shared" si="16"/>
        <v>0</v>
      </c>
      <c r="I197" s="63">
        <v>9.64</v>
      </c>
      <c r="J197" s="39">
        <f t="shared" si="17"/>
        <v>0</v>
      </c>
      <c r="K197" s="65">
        <v>23</v>
      </c>
      <c r="L197" s="39">
        <f t="shared" si="18"/>
        <v>0</v>
      </c>
      <c r="M197" s="39">
        <f t="shared" si="19"/>
        <v>0</v>
      </c>
      <c r="N197" s="34" t="s">
        <v>195</v>
      </c>
      <c r="O197" s="4"/>
      <c r="P197" s="4"/>
      <c r="Q197" s="4"/>
      <c r="R197" s="68"/>
      <c r="S197" s="60">
        <v>50</v>
      </c>
      <c r="T197" s="68"/>
    </row>
    <row r="198" spans="1:21" ht="45" x14ac:dyDescent="0.25">
      <c r="A198" s="36">
        <v>68</v>
      </c>
      <c r="B198" s="36" t="s">
        <v>258</v>
      </c>
      <c r="C198" s="61" t="s">
        <v>375</v>
      </c>
      <c r="D198" s="36" t="s">
        <v>28</v>
      </c>
      <c r="E198" s="36" t="s">
        <v>376</v>
      </c>
      <c r="F198" s="62" t="s">
        <v>24</v>
      </c>
      <c r="G198" s="62" t="s">
        <v>24</v>
      </c>
      <c r="H198" s="30">
        <f t="shared" si="16"/>
        <v>0</v>
      </c>
      <c r="I198" s="63">
        <v>3.1</v>
      </c>
      <c r="J198" s="39">
        <f t="shared" si="17"/>
        <v>0</v>
      </c>
      <c r="K198" s="65">
        <v>23</v>
      </c>
      <c r="L198" s="39">
        <f t="shared" si="18"/>
        <v>0</v>
      </c>
      <c r="M198" s="39">
        <f t="shared" si="19"/>
        <v>0</v>
      </c>
      <c r="N198" s="34" t="s">
        <v>195</v>
      </c>
      <c r="O198" s="4"/>
      <c r="P198" s="4"/>
      <c r="Q198" s="4"/>
      <c r="R198" s="68"/>
      <c r="S198" s="60">
        <v>0</v>
      </c>
      <c r="T198" s="68"/>
    </row>
    <row r="199" spans="1:21" ht="105" x14ac:dyDescent="0.25">
      <c r="A199" s="36">
        <v>69</v>
      </c>
      <c r="B199" s="36" t="s">
        <v>258</v>
      </c>
      <c r="C199" s="61" t="s">
        <v>377</v>
      </c>
      <c r="D199" s="36" t="s">
        <v>28</v>
      </c>
      <c r="E199" s="36" t="s">
        <v>378</v>
      </c>
      <c r="F199" s="62" t="s">
        <v>24</v>
      </c>
      <c r="G199" s="62" t="s">
        <v>24</v>
      </c>
      <c r="H199" s="30">
        <f t="shared" si="16"/>
        <v>0</v>
      </c>
      <c r="I199" s="63">
        <v>214.63</v>
      </c>
      <c r="J199" s="39">
        <f t="shared" si="17"/>
        <v>0</v>
      </c>
      <c r="K199" s="65">
        <v>23</v>
      </c>
      <c r="L199" s="39">
        <f t="shared" si="18"/>
        <v>0</v>
      </c>
      <c r="M199" s="39">
        <f t="shared" si="19"/>
        <v>0</v>
      </c>
      <c r="N199" s="34" t="s">
        <v>195</v>
      </c>
      <c r="O199" s="4"/>
      <c r="P199" s="4"/>
      <c r="Q199" s="4"/>
      <c r="R199" s="68"/>
      <c r="S199" s="60">
        <v>5</v>
      </c>
      <c r="T199" s="68"/>
      <c r="U199" t="s">
        <v>379</v>
      </c>
    </row>
    <row r="200" spans="1:21" ht="75" x14ac:dyDescent="0.25">
      <c r="A200" s="36">
        <v>70</v>
      </c>
      <c r="B200" s="36" t="s">
        <v>258</v>
      </c>
      <c r="C200" s="61" t="s">
        <v>380</v>
      </c>
      <c r="D200" s="36" t="s">
        <v>28</v>
      </c>
      <c r="E200" s="36" t="s">
        <v>381</v>
      </c>
      <c r="F200" s="62" t="s">
        <v>24</v>
      </c>
      <c r="G200" s="62" t="s">
        <v>24</v>
      </c>
      <c r="H200" s="30">
        <f t="shared" si="16"/>
        <v>0</v>
      </c>
      <c r="I200" s="63">
        <v>220</v>
      </c>
      <c r="J200" s="39">
        <f t="shared" si="17"/>
        <v>0</v>
      </c>
      <c r="K200" s="65">
        <v>23</v>
      </c>
      <c r="L200" s="39">
        <f t="shared" si="18"/>
        <v>0</v>
      </c>
      <c r="M200" s="39">
        <f t="shared" si="19"/>
        <v>0</v>
      </c>
      <c r="N200" s="34" t="s">
        <v>195</v>
      </c>
      <c r="O200" s="4"/>
      <c r="P200" s="4"/>
      <c r="Q200" s="4"/>
      <c r="R200" s="68"/>
      <c r="S200" s="60">
        <v>0</v>
      </c>
      <c r="T200" s="68"/>
    </row>
    <row r="201" spans="1:21" ht="105" x14ac:dyDescent="0.25">
      <c r="A201" s="36">
        <v>71</v>
      </c>
      <c r="B201" s="36" t="s">
        <v>258</v>
      </c>
      <c r="C201" s="61" t="s">
        <v>382</v>
      </c>
      <c r="D201" s="36" t="s">
        <v>28</v>
      </c>
      <c r="E201" s="36" t="s">
        <v>383</v>
      </c>
      <c r="F201" s="62" t="s">
        <v>24</v>
      </c>
      <c r="G201" s="62" t="s">
        <v>24</v>
      </c>
      <c r="H201" s="30">
        <f t="shared" si="16"/>
        <v>0</v>
      </c>
      <c r="I201" s="63">
        <v>5.69</v>
      </c>
      <c r="J201" s="39">
        <f t="shared" si="17"/>
        <v>0</v>
      </c>
      <c r="K201" s="65">
        <v>23</v>
      </c>
      <c r="L201" s="39">
        <f t="shared" si="18"/>
        <v>0</v>
      </c>
      <c r="M201" s="39">
        <f t="shared" si="19"/>
        <v>0</v>
      </c>
      <c r="N201" s="34" t="s">
        <v>195</v>
      </c>
      <c r="O201" s="4"/>
      <c r="P201" s="4"/>
      <c r="Q201" s="4"/>
      <c r="R201" s="68"/>
      <c r="S201" s="60">
        <v>200</v>
      </c>
      <c r="T201" s="68"/>
    </row>
    <row r="204" spans="1:21" x14ac:dyDescent="0.25">
      <c r="A204" s="249" t="s">
        <v>0</v>
      </c>
      <c r="B204" s="249" t="s">
        <v>1</v>
      </c>
      <c r="C204" s="249" t="s">
        <v>2</v>
      </c>
      <c r="D204" s="249" t="s">
        <v>3</v>
      </c>
      <c r="E204" s="249" t="s">
        <v>4</v>
      </c>
      <c r="F204" s="249" t="s">
        <v>5</v>
      </c>
      <c r="G204" s="249" t="s">
        <v>6</v>
      </c>
      <c r="H204" s="249" t="s">
        <v>7</v>
      </c>
      <c r="I204" s="250" t="s">
        <v>8</v>
      </c>
      <c r="J204" s="250" t="s">
        <v>9</v>
      </c>
      <c r="K204" s="249" t="s">
        <v>10</v>
      </c>
      <c r="L204" s="251" t="s">
        <v>11</v>
      </c>
      <c r="M204" s="251" t="s">
        <v>12</v>
      </c>
      <c r="N204" s="249" t="s">
        <v>13</v>
      </c>
      <c r="O204" s="241" t="s">
        <v>14</v>
      </c>
      <c r="P204" s="241"/>
      <c r="Q204" s="241"/>
      <c r="R204" s="235" t="s">
        <v>15</v>
      </c>
      <c r="S204" s="236"/>
      <c r="T204" s="237"/>
    </row>
    <row r="205" spans="1:21" ht="30" x14ac:dyDescent="0.25">
      <c r="A205" s="249"/>
      <c r="B205" s="249"/>
      <c r="C205" s="249"/>
      <c r="D205" s="249"/>
      <c r="E205" s="249"/>
      <c r="F205" s="249"/>
      <c r="G205" s="249"/>
      <c r="H205" s="249"/>
      <c r="I205" s="250"/>
      <c r="J205" s="250"/>
      <c r="K205" s="249"/>
      <c r="L205" s="252"/>
      <c r="M205" s="252"/>
      <c r="N205" s="249"/>
      <c r="O205" s="2" t="s">
        <v>16</v>
      </c>
      <c r="P205" s="2" t="s">
        <v>17</v>
      </c>
      <c r="Q205" s="2" t="s">
        <v>18</v>
      </c>
      <c r="R205" s="2" t="s">
        <v>16</v>
      </c>
      <c r="S205" s="2" t="s">
        <v>17</v>
      </c>
      <c r="T205" s="2" t="s">
        <v>18</v>
      </c>
    </row>
    <row r="206" spans="1:21" ht="18.75" x14ac:dyDescent="0.25">
      <c r="A206" s="238" t="s">
        <v>384</v>
      </c>
      <c r="B206" s="239"/>
      <c r="C206" s="239"/>
      <c r="D206" s="239"/>
      <c r="E206" s="239"/>
      <c r="F206" s="239"/>
      <c r="G206" s="239"/>
      <c r="H206" s="239"/>
      <c r="I206" s="239"/>
      <c r="J206" s="239"/>
      <c r="K206" s="239"/>
      <c r="L206" s="239"/>
      <c r="M206" s="239"/>
      <c r="N206" s="239"/>
      <c r="O206" s="239"/>
      <c r="P206" s="239"/>
      <c r="Q206" s="239"/>
      <c r="R206" s="239"/>
      <c r="S206" s="239"/>
      <c r="T206" s="240"/>
    </row>
    <row r="207" spans="1:21" ht="45" x14ac:dyDescent="0.25">
      <c r="A207" s="4">
        <v>3</v>
      </c>
      <c r="B207" s="4" t="s">
        <v>385</v>
      </c>
      <c r="C207" s="9" t="s">
        <v>386</v>
      </c>
      <c r="D207" s="4" t="s">
        <v>28</v>
      </c>
      <c r="E207" s="4" t="s">
        <v>387</v>
      </c>
      <c r="F207" s="4"/>
      <c r="G207" s="4" t="s">
        <v>24</v>
      </c>
      <c r="H207" s="4">
        <f t="shared" ref="H207:H255" si="20">O207+P207+Q207</f>
        <v>1</v>
      </c>
      <c r="I207" s="6">
        <v>185</v>
      </c>
      <c r="J207" s="58">
        <f t="shared" ref="J207:J270" si="21">H207*I207</f>
        <v>185</v>
      </c>
      <c r="K207" s="4">
        <v>23</v>
      </c>
      <c r="L207" s="58">
        <f t="shared" ref="L207:L270" si="22">J207*1.23</f>
        <v>227.55</v>
      </c>
      <c r="M207" s="58">
        <f t="shared" ref="M207:M270" si="23">J207/4.2693</f>
        <v>43.33</v>
      </c>
      <c r="N207" s="7" t="s">
        <v>58</v>
      </c>
      <c r="O207" s="4">
        <v>1</v>
      </c>
      <c r="P207" s="4"/>
      <c r="Q207" s="4"/>
      <c r="R207" s="68">
        <v>0</v>
      </c>
      <c r="S207" s="68">
        <v>2</v>
      </c>
      <c r="T207" s="68"/>
    </row>
    <row r="208" spans="1:21" ht="45" x14ac:dyDescent="0.25">
      <c r="A208" s="3">
        <v>7</v>
      </c>
      <c r="B208" s="3" t="s">
        <v>388</v>
      </c>
      <c r="C208" s="22" t="s">
        <v>389</v>
      </c>
      <c r="D208" s="3" t="s">
        <v>28</v>
      </c>
      <c r="E208" s="3" t="s">
        <v>390</v>
      </c>
      <c r="F208" s="3"/>
      <c r="G208" s="3" t="s">
        <v>24</v>
      </c>
      <c r="H208" s="3">
        <v>15</v>
      </c>
      <c r="I208" s="6">
        <v>4.9000000000000004</v>
      </c>
      <c r="J208" s="6">
        <f t="shared" si="21"/>
        <v>73.5</v>
      </c>
      <c r="K208" s="3">
        <v>23</v>
      </c>
      <c r="L208" s="6">
        <f t="shared" si="22"/>
        <v>90.41</v>
      </c>
      <c r="M208" s="6">
        <f t="shared" si="23"/>
        <v>17.22</v>
      </c>
      <c r="N208" s="15" t="s">
        <v>58</v>
      </c>
      <c r="O208" s="3">
        <v>15</v>
      </c>
      <c r="P208" s="3"/>
      <c r="Q208" s="3"/>
      <c r="R208" s="68">
        <v>35</v>
      </c>
      <c r="S208" s="68">
        <v>0</v>
      </c>
      <c r="T208" s="68"/>
    </row>
    <row r="209" spans="1:20" ht="45" x14ac:dyDescent="0.25">
      <c r="A209" s="4">
        <v>8</v>
      </c>
      <c r="B209" s="4" t="s">
        <v>385</v>
      </c>
      <c r="C209" s="9" t="s">
        <v>391</v>
      </c>
      <c r="D209" s="4" t="s">
        <v>28</v>
      </c>
      <c r="E209" s="7" t="s">
        <v>392</v>
      </c>
      <c r="F209" s="4"/>
      <c r="G209" s="4" t="s">
        <v>24</v>
      </c>
      <c r="H209" s="4">
        <f t="shared" si="20"/>
        <v>40</v>
      </c>
      <c r="I209" s="10">
        <v>348</v>
      </c>
      <c r="J209" s="58">
        <f t="shared" si="21"/>
        <v>13920</v>
      </c>
      <c r="K209" s="4">
        <v>23</v>
      </c>
      <c r="L209" s="58">
        <f t="shared" si="22"/>
        <v>17121.599999999999</v>
      </c>
      <c r="M209" s="58">
        <f t="shared" si="23"/>
        <v>3260.49</v>
      </c>
      <c r="N209" s="7" t="s">
        <v>286</v>
      </c>
      <c r="O209" s="4"/>
      <c r="P209" s="4"/>
      <c r="Q209" s="4">
        <v>40</v>
      </c>
      <c r="R209" s="68">
        <v>6</v>
      </c>
      <c r="S209" s="68">
        <v>0</v>
      </c>
      <c r="T209" s="68"/>
    </row>
    <row r="210" spans="1:20" ht="45" x14ac:dyDescent="0.25">
      <c r="A210" s="4">
        <v>9</v>
      </c>
      <c r="B210" s="4" t="s">
        <v>388</v>
      </c>
      <c r="C210" s="5" t="s">
        <v>393</v>
      </c>
      <c r="D210" s="4" t="s">
        <v>28</v>
      </c>
      <c r="E210" s="73" t="s">
        <v>394</v>
      </c>
      <c r="F210" s="4"/>
      <c r="G210" s="4" t="s">
        <v>24</v>
      </c>
      <c r="H210" s="4">
        <f t="shared" si="20"/>
        <v>14</v>
      </c>
      <c r="I210" s="6">
        <v>110</v>
      </c>
      <c r="J210" s="58">
        <f t="shared" si="21"/>
        <v>1540</v>
      </c>
      <c r="K210" s="4">
        <v>23</v>
      </c>
      <c r="L210" s="58">
        <f t="shared" si="22"/>
        <v>1894.2</v>
      </c>
      <c r="M210" s="58">
        <f t="shared" si="23"/>
        <v>360.71</v>
      </c>
      <c r="N210" s="7" t="s">
        <v>58</v>
      </c>
      <c r="O210" s="4">
        <v>14</v>
      </c>
      <c r="P210" s="4"/>
      <c r="Q210" s="4"/>
      <c r="R210" s="68">
        <v>20</v>
      </c>
      <c r="S210" s="68">
        <v>0</v>
      </c>
      <c r="T210" s="68"/>
    </row>
    <row r="211" spans="1:20" ht="45" x14ac:dyDescent="0.25">
      <c r="A211" s="4">
        <v>10</v>
      </c>
      <c r="B211" s="4" t="s">
        <v>385</v>
      </c>
      <c r="C211" s="9" t="s">
        <v>395</v>
      </c>
      <c r="D211" s="4" t="s">
        <v>28</v>
      </c>
      <c r="E211" s="4" t="s">
        <v>396</v>
      </c>
      <c r="F211" s="4"/>
      <c r="G211" s="4" t="s">
        <v>24</v>
      </c>
      <c r="H211" s="4">
        <f t="shared" si="20"/>
        <v>90</v>
      </c>
      <c r="I211" s="6">
        <v>120</v>
      </c>
      <c r="J211" s="58">
        <f t="shared" si="21"/>
        <v>10800</v>
      </c>
      <c r="K211" s="4">
        <v>23</v>
      </c>
      <c r="L211" s="58">
        <f t="shared" si="22"/>
        <v>13284</v>
      </c>
      <c r="M211" s="58">
        <f t="shared" si="23"/>
        <v>2529.69</v>
      </c>
      <c r="N211" s="7" t="s">
        <v>286</v>
      </c>
      <c r="O211" s="4">
        <v>10</v>
      </c>
      <c r="P211" s="4">
        <v>30</v>
      </c>
      <c r="Q211" s="4">
        <v>50</v>
      </c>
      <c r="R211" s="68">
        <v>20</v>
      </c>
      <c r="S211" s="68">
        <v>0</v>
      </c>
      <c r="T211" s="68"/>
    </row>
    <row r="212" spans="1:20" ht="45" x14ac:dyDescent="0.25">
      <c r="A212" s="4">
        <v>11</v>
      </c>
      <c r="B212" s="4" t="s">
        <v>388</v>
      </c>
      <c r="C212" s="5" t="s">
        <v>397</v>
      </c>
      <c r="D212" s="4" t="s">
        <v>28</v>
      </c>
      <c r="E212" s="4" t="s">
        <v>398</v>
      </c>
      <c r="F212" s="4"/>
      <c r="G212" s="4" t="s">
        <v>24</v>
      </c>
      <c r="H212" s="4">
        <f t="shared" si="20"/>
        <v>3</v>
      </c>
      <c r="I212" s="6">
        <v>165</v>
      </c>
      <c r="J212" s="58">
        <f t="shared" si="21"/>
        <v>495</v>
      </c>
      <c r="K212" s="4">
        <v>23</v>
      </c>
      <c r="L212" s="58">
        <f t="shared" si="22"/>
        <v>608.85</v>
      </c>
      <c r="M212" s="58">
        <f t="shared" si="23"/>
        <v>115.94</v>
      </c>
      <c r="N212" s="7" t="s">
        <v>58</v>
      </c>
      <c r="O212" s="4">
        <v>3</v>
      </c>
      <c r="P212" s="4"/>
      <c r="Q212" s="4"/>
      <c r="R212" s="68">
        <v>6</v>
      </c>
      <c r="S212" s="68">
        <v>0</v>
      </c>
      <c r="T212" s="68"/>
    </row>
    <row r="213" spans="1:20" ht="45" x14ac:dyDescent="0.25">
      <c r="A213" s="3">
        <v>12</v>
      </c>
      <c r="B213" s="3" t="s">
        <v>385</v>
      </c>
      <c r="C213" s="22" t="s">
        <v>399</v>
      </c>
      <c r="D213" s="3" t="s">
        <v>28</v>
      </c>
      <c r="E213" s="3" t="s">
        <v>400</v>
      </c>
      <c r="F213" s="3"/>
      <c r="G213" s="3" t="s">
        <v>24</v>
      </c>
      <c r="H213" s="3">
        <f t="shared" si="20"/>
        <v>2</v>
      </c>
      <c r="I213" s="6">
        <v>315</v>
      </c>
      <c r="J213" s="6">
        <f t="shared" si="21"/>
        <v>630</v>
      </c>
      <c r="K213" s="3">
        <v>23</v>
      </c>
      <c r="L213" s="6">
        <f t="shared" si="22"/>
        <v>774.9</v>
      </c>
      <c r="M213" s="6">
        <f t="shared" si="23"/>
        <v>147.57</v>
      </c>
      <c r="N213" s="15" t="s">
        <v>58</v>
      </c>
      <c r="O213" s="3">
        <v>2</v>
      </c>
      <c r="P213" s="3"/>
      <c r="Q213" s="3"/>
      <c r="R213" s="68">
        <v>5</v>
      </c>
      <c r="S213" s="68">
        <v>0</v>
      </c>
      <c r="T213" s="68"/>
    </row>
    <row r="214" spans="1:20" ht="45" x14ac:dyDescent="0.25">
      <c r="A214" s="4">
        <v>13</v>
      </c>
      <c r="B214" s="4" t="s">
        <v>258</v>
      </c>
      <c r="C214" s="5" t="s">
        <v>401</v>
      </c>
      <c r="D214" s="4" t="s">
        <v>28</v>
      </c>
      <c r="E214" s="4" t="s">
        <v>402</v>
      </c>
      <c r="F214" s="4" t="s">
        <v>24</v>
      </c>
      <c r="G214" s="4"/>
      <c r="H214" s="4">
        <f t="shared" si="20"/>
        <v>100</v>
      </c>
      <c r="I214" s="6">
        <v>33.200000000000003</v>
      </c>
      <c r="J214" s="58">
        <f t="shared" si="21"/>
        <v>3320</v>
      </c>
      <c r="K214" s="4">
        <v>23</v>
      </c>
      <c r="L214" s="58">
        <f t="shared" si="22"/>
        <v>4083.6</v>
      </c>
      <c r="M214" s="58">
        <f t="shared" si="23"/>
        <v>777.65</v>
      </c>
      <c r="N214" s="7" t="s">
        <v>58</v>
      </c>
      <c r="O214" s="4"/>
      <c r="P214" s="4">
        <v>100</v>
      </c>
      <c r="Q214" s="4"/>
      <c r="R214" s="68">
        <v>0</v>
      </c>
      <c r="S214" s="68">
        <v>100</v>
      </c>
      <c r="T214" s="68">
        <v>250</v>
      </c>
    </row>
    <row r="215" spans="1:20" ht="45" x14ac:dyDescent="0.25">
      <c r="A215" s="4">
        <v>16</v>
      </c>
      <c r="B215" s="4" t="s">
        <v>403</v>
      </c>
      <c r="C215" s="9" t="s">
        <v>404</v>
      </c>
      <c r="D215" s="4" t="s">
        <v>113</v>
      </c>
      <c r="E215" s="4" t="s">
        <v>405</v>
      </c>
      <c r="F215" s="4" t="s">
        <v>24</v>
      </c>
      <c r="G215" s="4" t="s">
        <v>24</v>
      </c>
      <c r="H215" s="4">
        <f t="shared" si="20"/>
        <v>10</v>
      </c>
      <c r="I215" s="6">
        <v>6.3</v>
      </c>
      <c r="J215" s="58">
        <f t="shared" si="21"/>
        <v>63</v>
      </c>
      <c r="K215" s="4">
        <v>23</v>
      </c>
      <c r="L215" s="58">
        <f t="shared" si="22"/>
        <v>77.489999999999995</v>
      </c>
      <c r="M215" s="58">
        <f t="shared" si="23"/>
        <v>14.76</v>
      </c>
      <c r="N215" s="7" t="s">
        <v>58</v>
      </c>
      <c r="O215" s="4">
        <v>10</v>
      </c>
      <c r="P215" s="4"/>
      <c r="Q215" s="4"/>
      <c r="R215" s="68">
        <v>0</v>
      </c>
      <c r="S215" s="68">
        <v>0</v>
      </c>
      <c r="T215" s="68">
        <v>50</v>
      </c>
    </row>
    <row r="216" spans="1:20" ht="45" x14ac:dyDescent="0.25">
      <c r="A216" s="4">
        <v>21</v>
      </c>
      <c r="B216" s="3" t="s">
        <v>90</v>
      </c>
      <c r="C216" s="22" t="s">
        <v>406</v>
      </c>
      <c r="D216" s="3" t="s">
        <v>88</v>
      </c>
      <c r="E216" s="3"/>
      <c r="F216" s="3" t="s">
        <v>24</v>
      </c>
      <c r="G216" s="3" t="s">
        <v>24</v>
      </c>
      <c r="H216" s="3">
        <f t="shared" si="20"/>
        <v>32</v>
      </c>
      <c r="I216" s="10">
        <v>12</v>
      </c>
      <c r="J216" s="6">
        <f t="shared" si="21"/>
        <v>384</v>
      </c>
      <c r="K216" s="3">
        <v>23</v>
      </c>
      <c r="L216" s="6">
        <f t="shared" si="22"/>
        <v>472.32</v>
      </c>
      <c r="M216" s="6">
        <f t="shared" si="23"/>
        <v>89.94</v>
      </c>
      <c r="N216" s="15" t="s">
        <v>58</v>
      </c>
      <c r="O216" s="3">
        <v>2</v>
      </c>
      <c r="P216" s="3">
        <v>30</v>
      </c>
      <c r="Q216" s="3"/>
      <c r="R216" s="68">
        <v>1</v>
      </c>
      <c r="S216" s="68">
        <v>0</v>
      </c>
      <c r="T216" s="68"/>
    </row>
    <row r="217" spans="1:20" ht="45" x14ac:dyDescent="0.25">
      <c r="A217" s="4">
        <v>22</v>
      </c>
      <c r="B217" s="3" t="s">
        <v>90</v>
      </c>
      <c r="C217" s="22" t="s">
        <v>407</v>
      </c>
      <c r="D217" s="3" t="s">
        <v>88</v>
      </c>
      <c r="E217" s="3"/>
      <c r="F217" s="3" t="s">
        <v>24</v>
      </c>
      <c r="G217" s="3" t="s">
        <v>24</v>
      </c>
      <c r="H217" s="3">
        <f t="shared" si="20"/>
        <v>7</v>
      </c>
      <c r="I217" s="10">
        <v>13</v>
      </c>
      <c r="J217" s="6">
        <f t="shared" si="21"/>
        <v>91</v>
      </c>
      <c r="K217" s="3">
        <v>23</v>
      </c>
      <c r="L217" s="6">
        <f t="shared" si="22"/>
        <v>111.93</v>
      </c>
      <c r="M217" s="6">
        <f t="shared" si="23"/>
        <v>21.31</v>
      </c>
      <c r="N217" s="15" t="s">
        <v>58</v>
      </c>
      <c r="O217" s="3">
        <v>2</v>
      </c>
      <c r="P217" s="3">
        <v>5</v>
      </c>
      <c r="Q217" s="3"/>
      <c r="R217" s="68">
        <v>1</v>
      </c>
      <c r="S217" s="68">
        <v>0</v>
      </c>
      <c r="T217" s="68">
        <v>10</v>
      </c>
    </row>
    <row r="218" spans="1:20" ht="45" x14ac:dyDescent="0.25">
      <c r="A218" s="4">
        <v>23</v>
      </c>
      <c r="B218" s="3" t="s">
        <v>90</v>
      </c>
      <c r="C218" s="22" t="s">
        <v>408</v>
      </c>
      <c r="D218" s="3" t="s">
        <v>88</v>
      </c>
      <c r="E218" s="3"/>
      <c r="F218" s="3" t="s">
        <v>24</v>
      </c>
      <c r="G218" s="3" t="s">
        <v>24</v>
      </c>
      <c r="H218" s="3">
        <f t="shared" si="20"/>
        <v>12</v>
      </c>
      <c r="I218" s="10">
        <v>11</v>
      </c>
      <c r="J218" s="6">
        <f t="shared" si="21"/>
        <v>132</v>
      </c>
      <c r="K218" s="3">
        <v>23</v>
      </c>
      <c r="L218" s="6">
        <f t="shared" si="22"/>
        <v>162.36000000000001</v>
      </c>
      <c r="M218" s="6">
        <f t="shared" si="23"/>
        <v>30.92</v>
      </c>
      <c r="N218" s="15" t="s">
        <v>58</v>
      </c>
      <c r="O218" s="3">
        <v>2</v>
      </c>
      <c r="P218" s="3">
        <v>10</v>
      </c>
      <c r="Q218" s="3"/>
      <c r="R218" s="68">
        <v>1</v>
      </c>
      <c r="S218" s="68">
        <v>0</v>
      </c>
      <c r="T218" s="68">
        <v>10</v>
      </c>
    </row>
    <row r="219" spans="1:20" ht="45" x14ac:dyDescent="0.25">
      <c r="A219" s="4">
        <v>24</v>
      </c>
      <c r="B219" s="4" t="s">
        <v>90</v>
      </c>
      <c r="C219" s="9" t="s">
        <v>409</v>
      </c>
      <c r="D219" s="4" t="s">
        <v>88</v>
      </c>
      <c r="E219" s="4" t="s">
        <v>410</v>
      </c>
      <c r="F219" s="4" t="s">
        <v>24</v>
      </c>
      <c r="G219" s="4" t="s">
        <v>24</v>
      </c>
      <c r="H219" s="4">
        <f t="shared" si="20"/>
        <v>20</v>
      </c>
      <c r="I219" s="10">
        <v>9.5</v>
      </c>
      <c r="J219" s="58">
        <f t="shared" si="21"/>
        <v>190</v>
      </c>
      <c r="K219" s="4">
        <v>23</v>
      </c>
      <c r="L219" s="58">
        <f t="shared" si="22"/>
        <v>233.7</v>
      </c>
      <c r="M219" s="58">
        <f t="shared" si="23"/>
        <v>44.5</v>
      </c>
      <c r="N219" s="7" t="s">
        <v>58</v>
      </c>
      <c r="O219" s="4"/>
      <c r="P219" s="4">
        <v>10</v>
      </c>
      <c r="Q219" s="4">
        <v>10</v>
      </c>
      <c r="R219" s="68">
        <v>15</v>
      </c>
      <c r="S219" s="68">
        <v>50</v>
      </c>
      <c r="T219" s="68"/>
    </row>
    <row r="220" spans="1:20" ht="45" x14ac:dyDescent="0.25">
      <c r="A220" s="4">
        <v>25</v>
      </c>
      <c r="B220" s="4" t="s">
        <v>90</v>
      </c>
      <c r="C220" s="9" t="s">
        <v>411</v>
      </c>
      <c r="D220" s="4" t="s">
        <v>88</v>
      </c>
      <c r="E220" s="4" t="s">
        <v>412</v>
      </c>
      <c r="F220" s="4" t="s">
        <v>24</v>
      </c>
      <c r="G220" s="4" t="s">
        <v>24</v>
      </c>
      <c r="H220" s="4">
        <f t="shared" si="20"/>
        <v>45</v>
      </c>
      <c r="I220" s="10">
        <v>11.5</v>
      </c>
      <c r="J220" s="58">
        <f t="shared" si="21"/>
        <v>517.5</v>
      </c>
      <c r="K220" s="4">
        <v>23</v>
      </c>
      <c r="L220" s="58">
        <f t="shared" si="22"/>
        <v>636.53</v>
      </c>
      <c r="M220" s="58">
        <f t="shared" si="23"/>
        <v>121.21</v>
      </c>
      <c r="N220" s="7" t="s">
        <v>58</v>
      </c>
      <c r="O220" s="4"/>
      <c r="P220" s="4">
        <v>20</v>
      </c>
      <c r="Q220" s="4">
        <v>25</v>
      </c>
      <c r="R220" s="68">
        <v>12</v>
      </c>
      <c r="S220" s="68">
        <v>6</v>
      </c>
      <c r="T220" s="68">
        <v>10</v>
      </c>
    </row>
    <row r="221" spans="1:20" ht="45" x14ac:dyDescent="0.25">
      <c r="A221" s="4">
        <v>26</v>
      </c>
      <c r="B221" s="4" t="s">
        <v>90</v>
      </c>
      <c r="C221" s="9" t="s">
        <v>413</v>
      </c>
      <c r="D221" s="4" t="s">
        <v>88</v>
      </c>
      <c r="E221" s="4" t="s">
        <v>414</v>
      </c>
      <c r="F221" s="4" t="s">
        <v>24</v>
      </c>
      <c r="G221" s="4" t="s">
        <v>24</v>
      </c>
      <c r="H221" s="4">
        <f t="shared" si="20"/>
        <v>45</v>
      </c>
      <c r="I221" s="10">
        <v>10</v>
      </c>
      <c r="J221" s="58">
        <f t="shared" si="21"/>
        <v>450</v>
      </c>
      <c r="K221" s="4">
        <v>23</v>
      </c>
      <c r="L221" s="58">
        <f t="shared" si="22"/>
        <v>553.5</v>
      </c>
      <c r="M221" s="58">
        <f t="shared" si="23"/>
        <v>105.4</v>
      </c>
      <c r="N221" s="7" t="s">
        <v>58</v>
      </c>
      <c r="O221" s="4"/>
      <c r="P221" s="4">
        <v>40</v>
      </c>
      <c r="Q221" s="4">
        <v>5</v>
      </c>
      <c r="R221" s="68">
        <v>10</v>
      </c>
      <c r="S221" s="68">
        <v>25</v>
      </c>
      <c r="T221" s="68"/>
    </row>
    <row r="222" spans="1:20" ht="45" x14ac:dyDescent="0.25">
      <c r="A222" s="4">
        <v>27</v>
      </c>
      <c r="B222" s="4" t="s">
        <v>90</v>
      </c>
      <c r="C222" s="9" t="s">
        <v>415</v>
      </c>
      <c r="D222" s="4" t="s">
        <v>88</v>
      </c>
      <c r="E222" s="4" t="s">
        <v>416</v>
      </c>
      <c r="F222" s="4" t="s">
        <v>24</v>
      </c>
      <c r="G222" s="4" t="s">
        <v>24</v>
      </c>
      <c r="H222" s="4">
        <f t="shared" si="20"/>
        <v>15</v>
      </c>
      <c r="I222" s="10">
        <v>12</v>
      </c>
      <c r="J222" s="58">
        <f t="shared" si="21"/>
        <v>180</v>
      </c>
      <c r="K222" s="4">
        <v>23</v>
      </c>
      <c r="L222" s="58">
        <f t="shared" si="22"/>
        <v>221.4</v>
      </c>
      <c r="M222" s="58">
        <f t="shared" si="23"/>
        <v>42.16</v>
      </c>
      <c r="N222" s="7" t="s">
        <v>58</v>
      </c>
      <c r="O222" s="4"/>
      <c r="P222" s="4">
        <v>10</v>
      </c>
      <c r="Q222" s="4">
        <v>5</v>
      </c>
      <c r="R222" s="68">
        <v>15</v>
      </c>
      <c r="S222" s="68">
        <v>1</v>
      </c>
      <c r="T222" s="68"/>
    </row>
    <row r="223" spans="1:20" ht="45" x14ac:dyDescent="0.25">
      <c r="A223" s="4">
        <v>28</v>
      </c>
      <c r="B223" s="4" t="s">
        <v>90</v>
      </c>
      <c r="C223" s="9" t="s">
        <v>417</v>
      </c>
      <c r="D223" s="4" t="s">
        <v>88</v>
      </c>
      <c r="E223" s="4" t="s">
        <v>418</v>
      </c>
      <c r="F223" s="4" t="s">
        <v>24</v>
      </c>
      <c r="G223" s="4" t="s">
        <v>24</v>
      </c>
      <c r="H223" s="4">
        <f t="shared" si="20"/>
        <v>5</v>
      </c>
      <c r="I223" s="10">
        <v>11</v>
      </c>
      <c r="J223" s="58">
        <f t="shared" si="21"/>
        <v>55</v>
      </c>
      <c r="K223" s="4">
        <v>23</v>
      </c>
      <c r="L223" s="58">
        <f t="shared" si="22"/>
        <v>67.650000000000006</v>
      </c>
      <c r="M223" s="58">
        <f t="shared" si="23"/>
        <v>12.88</v>
      </c>
      <c r="N223" s="7" t="s">
        <v>286</v>
      </c>
      <c r="O223" s="4"/>
      <c r="P223" s="4"/>
      <c r="Q223" s="4">
        <v>5</v>
      </c>
      <c r="R223" s="68">
        <v>6</v>
      </c>
      <c r="S223" s="68">
        <v>1</v>
      </c>
      <c r="T223" s="68"/>
    </row>
    <row r="224" spans="1:20" ht="60" x14ac:dyDescent="0.25">
      <c r="A224" s="4">
        <v>30</v>
      </c>
      <c r="B224" s="4" t="s">
        <v>90</v>
      </c>
      <c r="C224" s="74" t="s">
        <v>419</v>
      </c>
      <c r="D224" s="4" t="s">
        <v>88</v>
      </c>
      <c r="E224" s="7" t="s">
        <v>420</v>
      </c>
      <c r="F224" s="4" t="s">
        <v>24</v>
      </c>
      <c r="G224" s="4" t="s">
        <v>24</v>
      </c>
      <c r="H224" s="4">
        <f t="shared" si="20"/>
        <v>35</v>
      </c>
      <c r="I224" s="6">
        <v>16</v>
      </c>
      <c r="J224" s="58">
        <f t="shared" si="21"/>
        <v>560</v>
      </c>
      <c r="K224" s="4">
        <v>23</v>
      </c>
      <c r="L224" s="58">
        <f t="shared" si="22"/>
        <v>688.8</v>
      </c>
      <c r="M224" s="58">
        <f t="shared" si="23"/>
        <v>131.16999999999999</v>
      </c>
      <c r="N224" s="7" t="s">
        <v>58</v>
      </c>
      <c r="O224" s="4"/>
      <c r="P224" s="4">
        <v>30</v>
      </c>
      <c r="Q224" s="4">
        <v>5</v>
      </c>
      <c r="R224" s="68">
        <v>5</v>
      </c>
      <c r="S224" s="68">
        <v>10</v>
      </c>
      <c r="T224" s="68">
        <v>20</v>
      </c>
    </row>
    <row r="225" spans="1:20" ht="45" x14ac:dyDescent="0.25">
      <c r="A225" s="4">
        <v>31</v>
      </c>
      <c r="B225" s="3" t="s">
        <v>90</v>
      </c>
      <c r="C225" s="14" t="s">
        <v>421</v>
      </c>
      <c r="D225" s="3" t="s">
        <v>28</v>
      </c>
      <c r="E225" s="3" t="s">
        <v>422</v>
      </c>
      <c r="F225" s="3" t="s">
        <v>24</v>
      </c>
      <c r="G225" s="3" t="s">
        <v>24</v>
      </c>
      <c r="H225" s="4">
        <f t="shared" si="20"/>
        <v>80</v>
      </c>
      <c r="I225" s="6">
        <v>6</v>
      </c>
      <c r="J225" s="58">
        <f t="shared" si="21"/>
        <v>480</v>
      </c>
      <c r="K225" s="3">
        <v>23</v>
      </c>
      <c r="L225" s="58">
        <f t="shared" si="22"/>
        <v>590.4</v>
      </c>
      <c r="M225" s="58">
        <f t="shared" si="23"/>
        <v>112.43</v>
      </c>
      <c r="N225" s="15" t="s">
        <v>58</v>
      </c>
      <c r="O225" s="3"/>
      <c r="P225" s="3">
        <v>30</v>
      </c>
      <c r="Q225" s="3">
        <v>50</v>
      </c>
      <c r="R225" s="68">
        <v>50</v>
      </c>
      <c r="S225" s="68">
        <v>0</v>
      </c>
      <c r="T225" s="68">
        <v>20</v>
      </c>
    </row>
    <row r="226" spans="1:20" ht="90" x14ac:dyDescent="0.25">
      <c r="A226" s="4">
        <v>33</v>
      </c>
      <c r="B226" s="3" t="s">
        <v>217</v>
      </c>
      <c r="C226" s="9" t="s">
        <v>423</v>
      </c>
      <c r="D226" s="3" t="s">
        <v>28</v>
      </c>
      <c r="E226" s="3" t="s">
        <v>424</v>
      </c>
      <c r="F226" s="3" t="s">
        <v>24</v>
      </c>
      <c r="G226" s="3" t="s">
        <v>24</v>
      </c>
      <c r="H226" s="4">
        <f t="shared" si="20"/>
        <v>350</v>
      </c>
      <c r="I226" s="10">
        <v>1.5</v>
      </c>
      <c r="J226" s="58">
        <f t="shared" si="21"/>
        <v>525</v>
      </c>
      <c r="K226" s="3">
        <v>23</v>
      </c>
      <c r="L226" s="58">
        <f t="shared" si="22"/>
        <v>645.75</v>
      </c>
      <c r="M226" s="58">
        <f t="shared" si="23"/>
        <v>122.97</v>
      </c>
      <c r="N226" s="15" t="s">
        <v>58</v>
      </c>
      <c r="O226" s="3"/>
      <c r="P226" s="3">
        <v>350</v>
      </c>
      <c r="Q226" s="3"/>
      <c r="R226" s="68">
        <v>0</v>
      </c>
      <c r="S226" s="68">
        <v>350</v>
      </c>
      <c r="T226" s="68">
        <v>500</v>
      </c>
    </row>
    <row r="227" spans="1:20" ht="90" x14ac:dyDescent="0.25">
      <c r="A227" s="4">
        <v>34</v>
      </c>
      <c r="B227" s="3" t="s">
        <v>217</v>
      </c>
      <c r="C227" s="9" t="s">
        <v>425</v>
      </c>
      <c r="D227" s="3" t="s">
        <v>28</v>
      </c>
      <c r="E227" s="3" t="s">
        <v>426</v>
      </c>
      <c r="F227" s="3" t="s">
        <v>24</v>
      </c>
      <c r="G227" s="3" t="s">
        <v>24</v>
      </c>
      <c r="H227" s="4">
        <f t="shared" si="20"/>
        <v>500</v>
      </c>
      <c r="I227" s="10">
        <v>1.8</v>
      </c>
      <c r="J227" s="58">
        <f t="shared" si="21"/>
        <v>900</v>
      </c>
      <c r="K227" s="3">
        <v>23</v>
      </c>
      <c r="L227" s="58">
        <f t="shared" si="22"/>
        <v>1107</v>
      </c>
      <c r="M227" s="58">
        <f t="shared" si="23"/>
        <v>210.81</v>
      </c>
      <c r="N227" s="15" t="s">
        <v>58</v>
      </c>
      <c r="O227" s="3"/>
      <c r="P227" s="3">
        <v>500</v>
      </c>
      <c r="Q227" s="3"/>
      <c r="R227" s="68">
        <v>0</v>
      </c>
      <c r="S227" s="68">
        <v>1500</v>
      </c>
      <c r="T227" s="68">
        <v>500</v>
      </c>
    </row>
    <row r="228" spans="1:20" ht="90" x14ac:dyDescent="0.25">
      <c r="A228" s="4">
        <v>35</v>
      </c>
      <c r="B228" s="3" t="s">
        <v>217</v>
      </c>
      <c r="C228" s="9" t="s">
        <v>427</v>
      </c>
      <c r="D228" s="3" t="s">
        <v>28</v>
      </c>
      <c r="E228" s="3" t="s">
        <v>428</v>
      </c>
      <c r="F228" s="3" t="s">
        <v>24</v>
      </c>
      <c r="G228" s="3" t="s">
        <v>24</v>
      </c>
      <c r="H228" s="4">
        <f t="shared" si="20"/>
        <v>500</v>
      </c>
      <c r="I228" s="6">
        <v>1.3</v>
      </c>
      <c r="J228" s="58">
        <f t="shared" si="21"/>
        <v>650</v>
      </c>
      <c r="K228" s="3">
        <v>23</v>
      </c>
      <c r="L228" s="58">
        <f t="shared" si="22"/>
        <v>799.5</v>
      </c>
      <c r="M228" s="58">
        <f t="shared" si="23"/>
        <v>152.25</v>
      </c>
      <c r="N228" s="15" t="s">
        <v>58</v>
      </c>
      <c r="O228" s="3"/>
      <c r="P228" s="3">
        <v>500</v>
      </c>
      <c r="Q228" s="3"/>
      <c r="R228" s="68">
        <v>0</v>
      </c>
      <c r="S228" s="68">
        <v>950</v>
      </c>
      <c r="T228" s="68">
        <v>500</v>
      </c>
    </row>
    <row r="229" spans="1:20" ht="90" x14ac:dyDescent="0.25">
      <c r="A229" s="4">
        <v>36</v>
      </c>
      <c r="B229" s="4" t="s">
        <v>217</v>
      </c>
      <c r="C229" s="9" t="s">
        <v>429</v>
      </c>
      <c r="D229" s="4" t="s">
        <v>28</v>
      </c>
      <c r="E229" s="4" t="s">
        <v>430</v>
      </c>
      <c r="F229" s="4" t="s">
        <v>24</v>
      </c>
      <c r="G229" s="4" t="s">
        <v>24</v>
      </c>
      <c r="H229" s="4">
        <f t="shared" si="20"/>
        <v>200</v>
      </c>
      <c r="I229" s="10">
        <v>2</v>
      </c>
      <c r="J229" s="58">
        <f t="shared" si="21"/>
        <v>400</v>
      </c>
      <c r="K229" s="4">
        <v>23</v>
      </c>
      <c r="L229" s="58">
        <f t="shared" si="22"/>
        <v>492</v>
      </c>
      <c r="M229" s="58">
        <f t="shared" si="23"/>
        <v>93.69</v>
      </c>
      <c r="N229" s="7" t="s">
        <v>58</v>
      </c>
      <c r="O229" s="4"/>
      <c r="P229" s="4">
        <v>200</v>
      </c>
      <c r="Q229" s="4"/>
      <c r="R229" s="68">
        <v>0</v>
      </c>
      <c r="S229" s="68">
        <v>2400</v>
      </c>
      <c r="T229" s="68">
        <v>1000</v>
      </c>
    </row>
    <row r="230" spans="1:20" ht="90" x14ac:dyDescent="0.25">
      <c r="A230" s="4">
        <v>37</v>
      </c>
      <c r="B230" s="3" t="s">
        <v>217</v>
      </c>
      <c r="C230" s="9" t="s">
        <v>431</v>
      </c>
      <c r="D230" s="3" t="s">
        <v>28</v>
      </c>
      <c r="E230" s="3" t="s">
        <v>432</v>
      </c>
      <c r="F230" s="3" t="s">
        <v>24</v>
      </c>
      <c r="G230" s="3" t="s">
        <v>24</v>
      </c>
      <c r="H230" s="4">
        <f t="shared" si="20"/>
        <v>200</v>
      </c>
      <c r="I230" s="10">
        <v>2.4</v>
      </c>
      <c r="J230" s="58">
        <f t="shared" si="21"/>
        <v>480</v>
      </c>
      <c r="K230" s="3">
        <v>23</v>
      </c>
      <c r="L230" s="58">
        <f t="shared" si="22"/>
        <v>590.4</v>
      </c>
      <c r="M230" s="58">
        <f t="shared" si="23"/>
        <v>112.43</v>
      </c>
      <c r="N230" s="15" t="s">
        <v>58</v>
      </c>
      <c r="O230" s="3"/>
      <c r="P230" s="3">
        <v>200</v>
      </c>
      <c r="Q230" s="3"/>
      <c r="R230" s="68">
        <v>0</v>
      </c>
      <c r="S230" s="68">
        <v>420</v>
      </c>
      <c r="T230" s="68"/>
    </row>
    <row r="231" spans="1:20" ht="90" x14ac:dyDescent="0.25">
      <c r="A231" s="4">
        <v>38</v>
      </c>
      <c r="B231" s="4" t="s">
        <v>217</v>
      </c>
      <c r="C231" s="9" t="s">
        <v>433</v>
      </c>
      <c r="D231" s="4" t="s">
        <v>28</v>
      </c>
      <c r="E231" s="4" t="s">
        <v>434</v>
      </c>
      <c r="F231" s="4" t="s">
        <v>24</v>
      </c>
      <c r="G231" s="4" t="s">
        <v>24</v>
      </c>
      <c r="H231" s="4">
        <f t="shared" si="20"/>
        <v>400</v>
      </c>
      <c r="I231" s="10">
        <v>1.4</v>
      </c>
      <c r="J231" s="58">
        <f t="shared" si="21"/>
        <v>560</v>
      </c>
      <c r="K231" s="4">
        <v>23</v>
      </c>
      <c r="L231" s="58">
        <f t="shared" si="22"/>
        <v>688.8</v>
      </c>
      <c r="M231" s="58">
        <f t="shared" si="23"/>
        <v>131.16999999999999</v>
      </c>
      <c r="N231" s="7" t="s">
        <v>58</v>
      </c>
      <c r="O231" s="4"/>
      <c r="P231" s="4">
        <v>400</v>
      </c>
      <c r="Q231" s="4"/>
      <c r="R231" s="68">
        <v>0</v>
      </c>
      <c r="S231" s="68">
        <v>900</v>
      </c>
      <c r="T231" s="68">
        <v>1000</v>
      </c>
    </row>
    <row r="232" spans="1:20" ht="90" x14ac:dyDescent="0.25">
      <c r="A232" s="4">
        <v>39</v>
      </c>
      <c r="B232" s="4" t="s">
        <v>217</v>
      </c>
      <c r="C232" s="9" t="s">
        <v>435</v>
      </c>
      <c r="D232" s="4" t="s">
        <v>28</v>
      </c>
      <c r="E232" s="4" t="s">
        <v>436</v>
      </c>
      <c r="F232" s="4" t="s">
        <v>24</v>
      </c>
      <c r="G232" s="4" t="s">
        <v>24</v>
      </c>
      <c r="H232" s="4">
        <f t="shared" si="20"/>
        <v>1000</v>
      </c>
      <c r="I232" s="10">
        <v>1.6</v>
      </c>
      <c r="J232" s="58">
        <f t="shared" si="21"/>
        <v>1600</v>
      </c>
      <c r="K232" s="4">
        <v>23</v>
      </c>
      <c r="L232" s="58">
        <f t="shared" si="22"/>
        <v>1968</v>
      </c>
      <c r="M232" s="58">
        <f t="shared" si="23"/>
        <v>374.77</v>
      </c>
      <c r="N232" s="7" t="s">
        <v>58</v>
      </c>
      <c r="O232" s="4"/>
      <c r="P232" s="4">
        <v>1000</v>
      </c>
      <c r="Q232" s="4"/>
      <c r="R232" s="68">
        <v>0</v>
      </c>
      <c r="S232" s="68">
        <v>1200</v>
      </c>
      <c r="T232" s="68"/>
    </row>
    <row r="233" spans="1:20" ht="90" x14ac:dyDescent="0.25">
      <c r="A233" s="4">
        <v>40</v>
      </c>
      <c r="B233" s="3" t="s">
        <v>217</v>
      </c>
      <c r="C233" s="9" t="s">
        <v>437</v>
      </c>
      <c r="D233" s="3" t="s">
        <v>28</v>
      </c>
      <c r="E233" s="3" t="s">
        <v>438</v>
      </c>
      <c r="F233" s="3" t="s">
        <v>24</v>
      </c>
      <c r="G233" s="3" t="s">
        <v>24</v>
      </c>
      <c r="H233" s="4">
        <f t="shared" si="20"/>
        <v>1000</v>
      </c>
      <c r="I233" s="10">
        <v>2.4</v>
      </c>
      <c r="J233" s="58">
        <f t="shared" si="21"/>
        <v>2400</v>
      </c>
      <c r="K233" s="3">
        <v>23</v>
      </c>
      <c r="L233" s="58">
        <f t="shared" si="22"/>
        <v>2952</v>
      </c>
      <c r="M233" s="58">
        <f t="shared" si="23"/>
        <v>562.15</v>
      </c>
      <c r="N233" s="15" t="s">
        <v>58</v>
      </c>
      <c r="O233" s="3"/>
      <c r="P233" s="3">
        <v>1000</v>
      </c>
      <c r="Q233" s="3"/>
      <c r="R233" s="68">
        <v>0</v>
      </c>
      <c r="S233" s="68">
        <v>1700</v>
      </c>
      <c r="T233" s="68">
        <v>1000</v>
      </c>
    </row>
    <row r="234" spans="1:20" ht="90" x14ac:dyDescent="0.25">
      <c r="A234" s="4">
        <v>41</v>
      </c>
      <c r="B234" s="3" t="s">
        <v>217</v>
      </c>
      <c r="C234" s="9" t="s">
        <v>439</v>
      </c>
      <c r="D234" s="3" t="s">
        <v>28</v>
      </c>
      <c r="E234" s="3" t="s">
        <v>440</v>
      </c>
      <c r="F234" s="3" t="s">
        <v>24</v>
      </c>
      <c r="G234" s="3" t="s">
        <v>24</v>
      </c>
      <c r="H234" s="4">
        <f t="shared" si="20"/>
        <v>500</v>
      </c>
      <c r="I234" s="10">
        <v>1.85</v>
      </c>
      <c r="J234" s="58">
        <f t="shared" si="21"/>
        <v>925</v>
      </c>
      <c r="K234" s="3">
        <v>23</v>
      </c>
      <c r="L234" s="58">
        <f t="shared" si="22"/>
        <v>1137.75</v>
      </c>
      <c r="M234" s="58">
        <f t="shared" si="23"/>
        <v>216.66</v>
      </c>
      <c r="N234" s="15" t="s">
        <v>58</v>
      </c>
      <c r="O234" s="3"/>
      <c r="P234" s="3">
        <v>500</v>
      </c>
      <c r="Q234" s="3"/>
      <c r="R234" s="68">
        <v>0</v>
      </c>
      <c r="S234" s="68">
        <v>900</v>
      </c>
      <c r="T234" s="68">
        <v>1000</v>
      </c>
    </row>
    <row r="235" spans="1:20" ht="90" x14ac:dyDescent="0.25">
      <c r="A235" s="4">
        <v>42</v>
      </c>
      <c r="B235" s="3" t="s">
        <v>217</v>
      </c>
      <c r="C235" s="9" t="s">
        <v>441</v>
      </c>
      <c r="D235" s="3" t="s">
        <v>28</v>
      </c>
      <c r="E235" s="3" t="s">
        <v>442</v>
      </c>
      <c r="F235" s="3" t="s">
        <v>24</v>
      </c>
      <c r="G235" s="3" t="s">
        <v>24</v>
      </c>
      <c r="H235" s="4">
        <f t="shared" si="20"/>
        <v>1000</v>
      </c>
      <c r="I235" s="10">
        <v>1.95</v>
      </c>
      <c r="J235" s="58">
        <f t="shared" si="21"/>
        <v>1950</v>
      </c>
      <c r="K235" s="3">
        <v>23</v>
      </c>
      <c r="L235" s="58">
        <f t="shared" si="22"/>
        <v>2398.5</v>
      </c>
      <c r="M235" s="58">
        <f t="shared" si="23"/>
        <v>456.75</v>
      </c>
      <c r="N235" s="15" t="s">
        <v>58</v>
      </c>
      <c r="O235" s="3"/>
      <c r="P235" s="3">
        <v>1000</v>
      </c>
      <c r="Q235" s="3"/>
      <c r="R235" s="68">
        <v>0</v>
      </c>
      <c r="S235" s="68">
        <v>1000</v>
      </c>
      <c r="T235" s="68">
        <v>500</v>
      </c>
    </row>
    <row r="236" spans="1:20" ht="60" x14ac:dyDescent="0.25">
      <c r="A236" s="3">
        <v>45</v>
      </c>
      <c r="B236" s="3" t="s">
        <v>443</v>
      </c>
      <c r="C236" s="14" t="s">
        <v>444</v>
      </c>
      <c r="D236" s="3" t="s">
        <v>113</v>
      </c>
      <c r="E236" s="3"/>
      <c r="F236" s="3" t="s">
        <v>24</v>
      </c>
      <c r="G236" s="3" t="s">
        <v>24</v>
      </c>
      <c r="H236" s="3">
        <f t="shared" si="20"/>
        <v>230</v>
      </c>
      <c r="I236" s="6">
        <v>3.1</v>
      </c>
      <c r="J236" s="6">
        <f t="shared" si="21"/>
        <v>713</v>
      </c>
      <c r="K236" s="3">
        <v>23</v>
      </c>
      <c r="L236" s="6">
        <f t="shared" si="22"/>
        <v>876.99</v>
      </c>
      <c r="M236" s="6">
        <f t="shared" si="23"/>
        <v>167.01</v>
      </c>
      <c r="N236" s="15" t="s">
        <v>58</v>
      </c>
      <c r="O236" s="3">
        <v>230</v>
      </c>
      <c r="P236" s="3"/>
      <c r="Q236" s="3"/>
      <c r="R236" s="68">
        <v>230</v>
      </c>
      <c r="S236" s="68">
        <v>0</v>
      </c>
      <c r="T236" s="68"/>
    </row>
    <row r="237" spans="1:20" ht="45" x14ac:dyDescent="0.25">
      <c r="A237" s="3">
        <v>46</v>
      </c>
      <c r="B237" s="3" t="s">
        <v>388</v>
      </c>
      <c r="C237" s="22" t="s">
        <v>445</v>
      </c>
      <c r="D237" s="3" t="s">
        <v>22</v>
      </c>
      <c r="E237" s="3" t="s">
        <v>446</v>
      </c>
      <c r="F237" s="3" t="s">
        <v>24</v>
      </c>
      <c r="G237" s="3" t="s">
        <v>24</v>
      </c>
      <c r="H237" s="3">
        <f t="shared" si="20"/>
        <v>51</v>
      </c>
      <c r="I237" s="6">
        <v>12.5</v>
      </c>
      <c r="J237" s="6">
        <f t="shared" si="21"/>
        <v>637.5</v>
      </c>
      <c r="K237" s="3"/>
      <c r="L237" s="6">
        <f t="shared" si="22"/>
        <v>784.13</v>
      </c>
      <c r="M237" s="6">
        <f t="shared" si="23"/>
        <v>149.32</v>
      </c>
      <c r="N237" s="15" t="s">
        <v>58</v>
      </c>
      <c r="O237" s="3">
        <v>51</v>
      </c>
      <c r="P237" s="3"/>
      <c r="Q237" s="3"/>
      <c r="R237" s="68">
        <v>60</v>
      </c>
      <c r="S237" s="68">
        <v>0</v>
      </c>
      <c r="T237" s="68"/>
    </row>
    <row r="238" spans="1:20" ht="105" x14ac:dyDescent="0.25">
      <c r="A238" s="8">
        <v>49</v>
      </c>
      <c r="B238" s="8" t="s">
        <v>90</v>
      </c>
      <c r="C238" s="16" t="s">
        <v>447</v>
      </c>
      <c r="D238" s="8" t="s">
        <v>28</v>
      </c>
      <c r="E238" s="8"/>
      <c r="F238" s="8" t="s">
        <v>24</v>
      </c>
      <c r="G238" s="8" t="s">
        <v>24</v>
      </c>
      <c r="H238" s="8">
        <f t="shared" si="20"/>
        <v>110</v>
      </c>
      <c r="I238" s="12">
        <v>8</v>
      </c>
      <c r="J238" s="17">
        <f t="shared" si="21"/>
        <v>880</v>
      </c>
      <c r="K238" s="8">
        <v>23</v>
      </c>
      <c r="L238" s="17">
        <f t="shared" si="22"/>
        <v>1082.4000000000001</v>
      </c>
      <c r="M238" s="17">
        <f t="shared" si="23"/>
        <v>206.12</v>
      </c>
      <c r="N238" s="13" t="s">
        <v>58</v>
      </c>
      <c r="O238" s="8"/>
      <c r="P238" s="8">
        <v>80</v>
      </c>
      <c r="Q238" s="8">
        <v>30</v>
      </c>
      <c r="R238" s="68">
        <v>15</v>
      </c>
      <c r="S238" s="68">
        <v>40</v>
      </c>
      <c r="T238" s="68">
        <v>50</v>
      </c>
    </row>
    <row r="239" spans="1:20" ht="60" x14ac:dyDescent="0.25">
      <c r="A239" s="4">
        <v>50</v>
      </c>
      <c r="B239" s="3" t="s">
        <v>258</v>
      </c>
      <c r="C239" s="14" t="s">
        <v>448</v>
      </c>
      <c r="D239" s="3" t="s">
        <v>28</v>
      </c>
      <c r="E239" s="3" t="s">
        <v>449</v>
      </c>
      <c r="F239" s="3" t="s">
        <v>24</v>
      </c>
      <c r="G239" s="3" t="s">
        <v>24</v>
      </c>
      <c r="H239" s="4">
        <f t="shared" si="20"/>
        <v>60</v>
      </c>
      <c r="I239" s="10">
        <v>9.5</v>
      </c>
      <c r="J239" s="58">
        <f t="shared" si="21"/>
        <v>570</v>
      </c>
      <c r="K239" s="3">
        <v>23</v>
      </c>
      <c r="L239" s="58">
        <f t="shared" si="22"/>
        <v>701.1</v>
      </c>
      <c r="M239" s="58">
        <f t="shared" si="23"/>
        <v>133.51</v>
      </c>
      <c r="N239" s="15" t="s">
        <v>58</v>
      </c>
      <c r="O239" s="3"/>
      <c r="P239" s="3">
        <v>30</v>
      </c>
      <c r="Q239" s="3">
        <v>30</v>
      </c>
      <c r="R239" s="68">
        <v>10</v>
      </c>
      <c r="S239" s="68">
        <v>70</v>
      </c>
      <c r="T239" s="68">
        <v>50</v>
      </c>
    </row>
    <row r="240" spans="1:20" ht="75" x14ac:dyDescent="0.25">
      <c r="A240" s="4">
        <v>51</v>
      </c>
      <c r="B240" s="4" t="s">
        <v>90</v>
      </c>
      <c r="C240" s="9" t="s">
        <v>450</v>
      </c>
      <c r="D240" s="4" t="s">
        <v>28</v>
      </c>
      <c r="E240" s="4"/>
      <c r="F240" s="4" t="s">
        <v>24</v>
      </c>
      <c r="G240" s="4" t="s">
        <v>24</v>
      </c>
      <c r="H240" s="4">
        <f t="shared" si="20"/>
        <v>50</v>
      </c>
      <c r="I240" s="10">
        <v>8.6999999999999993</v>
      </c>
      <c r="J240" s="58">
        <f t="shared" si="21"/>
        <v>435</v>
      </c>
      <c r="K240" s="4">
        <v>23</v>
      </c>
      <c r="L240" s="58">
        <f t="shared" si="22"/>
        <v>535.04999999999995</v>
      </c>
      <c r="M240" s="58">
        <f t="shared" si="23"/>
        <v>101.89</v>
      </c>
      <c r="N240" s="7" t="s">
        <v>58</v>
      </c>
      <c r="O240" s="4"/>
      <c r="P240" s="4">
        <v>30</v>
      </c>
      <c r="Q240" s="4">
        <v>20</v>
      </c>
      <c r="R240" s="68">
        <v>6</v>
      </c>
      <c r="S240" s="68">
        <v>50</v>
      </c>
      <c r="T240" s="68">
        <v>10</v>
      </c>
    </row>
    <row r="241" spans="1:20" ht="105" x14ac:dyDescent="0.25">
      <c r="A241" s="4">
        <v>52</v>
      </c>
      <c r="B241" s="3" t="s">
        <v>90</v>
      </c>
      <c r="C241" s="14" t="s">
        <v>451</v>
      </c>
      <c r="D241" s="3" t="s">
        <v>28</v>
      </c>
      <c r="E241" s="3"/>
      <c r="F241" s="3" t="s">
        <v>24</v>
      </c>
      <c r="G241" s="3" t="s">
        <v>24</v>
      </c>
      <c r="H241" s="4">
        <f t="shared" si="20"/>
        <v>50</v>
      </c>
      <c r="I241" s="10">
        <v>9.6</v>
      </c>
      <c r="J241" s="58">
        <f t="shared" si="21"/>
        <v>480</v>
      </c>
      <c r="K241" s="3">
        <v>23</v>
      </c>
      <c r="L241" s="58">
        <f t="shared" si="22"/>
        <v>590.4</v>
      </c>
      <c r="M241" s="58">
        <f t="shared" si="23"/>
        <v>112.43</v>
      </c>
      <c r="N241" s="15" t="s">
        <v>58</v>
      </c>
      <c r="O241" s="3"/>
      <c r="P241" s="3">
        <v>30</v>
      </c>
      <c r="Q241" s="3">
        <v>20</v>
      </c>
      <c r="R241" s="68">
        <v>2</v>
      </c>
      <c r="S241" s="68">
        <v>15</v>
      </c>
      <c r="T241" s="68"/>
    </row>
    <row r="242" spans="1:20" ht="75" x14ac:dyDescent="0.25">
      <c r="A242" s="4">
        <v>53</v>
      </c>
      <c r="B242" s="4" t="s">
        <v>90</v>
      </c>
      <c r="C242" s="9" t="s">
        <v>452</v>
      </c>
      <c r="D242" s="4" t="s">
        <v>28</v>
      </c>
      <c r="E242" s="4" t="s">
        <v>453</v>
      </c>
      <c r="F242" s="4" t="s">
        <v>24</v>
      </c>
      <c r="G242" s="4" t="s">
        <v>24</v>
      </c>
      <c r="H242" s="4">
        <f t="shared" si="20"/>
        <v>200</v>
      </c>
      <c r="I242" s="10">
        <v>5.2</v>
      </c>
      <c r="J242" s="58">
        <f t="shared" si="21"/>
        <v>1040</v>
      </c>
      <c r="K242" s="4">
        <v>23</v>
      </c>
      <c r="L242" s="58">
        <f t="shared" si="22"/>
        <v>1279.2</v>
      </c>
      <c r="M242" s="58">
        <f t="shared" si="23"/>
        <v>243.6</v>
      </c>
      <c r="N242" s="7" t="s">
        <v>58</v>
      </c>
      <c r="O242" s="4"/>
      <c r="P242" s="4">
        <v>200</v>
      </c>
      <c r="Q242" s="4"/>
      <c r="R242" s="68">
        <v>11</v>
      </c>
      <c r="S242" s="68">
        <v>150</v>
      </c>
      <c r="T242" s="68">
        <v>50</v>
      </c>
    </row>
    <row r="243" spans="1:20" ht="75" x14ac:dyDescent="0.25">
      <c r="A243" s="4">
        <v>54</v>
      </c>
      <c r="B243" s="4" t="s">
        <v>90</v>
      </c>
      <c r="C243" s="9" t="s">
        <v>454</v>
      </c>
      <c r="D243" s="4" t="s">
        <v>28</v>
      </c>
      <c r="E243" s="4" t="s">
        <v>455</v>
      </c>
      <c r="F243" s="4" t="s">
        <v>24</v>
      </c>
      <c r="G243" s="4" t="s">
        <v>24</v>
      </c>
      <c r="H243" s="4">
        <f t="shared" si="20"/>
        <v>105</v>
      </c>
      <c r="I243" s="10">
        <v>7</v>
      </c>
      <c r="J243" s="58">
        <f t="shared" si="21"/>
        <v>735</v>
      </c>
      <c r="K243" s="4">
        <v>23</v>
      </c>
      <c r="L243" s="58">
        <f t="shared" si="22"/>
        <v>904.05</v>
      </c>
      <c r="M243" s="58">
        <f t="shared" si="23"/>
        <v>172.16</v>
      </c>
      <c r="N243" s="7" t="s">
        <v>58</v>
      </c>
      <c r="O243" s="4"/>
      <c r="P243" s="4">
        <v>100</v>
      </c>
      <c r="Q243" s="4">
        <v>5</v>
      </c>
      <c r="R243" s="68">
        <v>11</v>
      </c>
      <c r="S243" s="68">
        <v>140</v>
      </c>
      <c r="T243" s="68">
        <v>50</v>
      </c>
    </row>
    <row r="244" spans="1:20" ht="75" x14ac:dyDescent="0.25">
      <c r="A244" s="4">
        <v>55</v>
      </c>
      <c r="B244" s="4" t="s">
        <v>90</v>
      </c>
      <c r="C244" s="9" t="s">
        <v>456</v>
      </c>
      <c r="D244" s="4" t="s">
        <v>28</v>
      </c>
      <c r="E244" s="4" t="s">
        <v>457</v>
      </c>
      <c r="F244" s="4" t="s">
        <v>24</v>
      </c>
      <c r="G244" s="4" t="s">
        <v>24</v>
      </c>
      <c r="H244" s="4">
        <f t="shared" si="20"/>
        <v>200</v>
      </c>
      <c r="I244" s="10">
        <v>10.5</v>
      </c>
      <c r="J244" s="58">
        <f t="shared" si="21"/>
        <v>2100</v>
      </c>
      <c r="K244" s="4">
        <v>23</v>
      </c>
      <c r="L244" s="58">
        <f t="shared" si="22"/>
        <v>2583</v>
      </c>
      <c r="M244" s="58">
        <f t="shared" si="23"/>
        <v>491.88</v>
      </c>
      <c r="N244" s="7" t="s">
        <v>58</v>
      </c>
      <c r="O244" s="4"/>
      <c r="P244" s="4">
        <v>200</v>
      </c>
      <c r="Q244" s="4"/>
      <c r="R244" s="68">
        <v>7</v>
      </c>
      <c r="S244" s="68">
        <v>240</v>
      </c>
      <c r="T244" s="68">
        <v>50</v>
      </c>
    </row>
    <row r="245" spans="1:20" ht="75" x14ac:dyDescent="0.25">
      <c r="A245" s="4">
        <v>56</v>
      </c>
      <c r="B245" s="4" t="s">
        <v>258</v>
      </c>
      <c r="C245" s="9" t="s">
        <v>458</v>
      </c>
      <c r="D245" s="4" t="s">
        <v>28</v>
      </c>
      <c r="E245" s="4" t="s">
        <v>459</v>
      </c>
      <c r="F245" s="4" t="s">
        <v>24</v>
      </c>
      <c r="G245" s="4" t="s">
        <v>24</v>
      </c>
      <c r="H245" s="4">
        <f t="shared" si="20"/>
        <v>130</v>
      </c>
      <c r="I245" s="10">
        <v>11.5</v>
      </c>
      <c r="J245" s="58">
        <f t="shared" si="21"/>
        <v>1495</v>
      </c>
      <c r="K245" s="4">
        <v>23</v>
      </c>
      <c r="L245" s="58">
        <f t="shared" si="22"/>
        <v>1838.85</v>
      </c>
      <c r="M245" s="58">
        <f t="shared" si="23"/>
        <v>350.17</v>
      </c>
      <c r="N245" s="7" t="s">
        <v>58</v>
      </c>
      <c r="O245" s="4"/>
      <c r="P245" s="4">
        <v>100</v>
      </c>
      <c r="Q245" s="3">
        <v>30</v>
      </c>
      <c r="R245" s="68">
        <v>15</v>
      </c>
      <c r="S245" s="68">
        <v>200</v>
      </c>
      <c r="T245" s="68">
        <v>50</v>
      </c>
    </row>
    <row r="246" spans="1:20" ht="75" x14ac:dyDescent="0.25">
      <c r="A246" s="4">
        <v>57</v>
      </c>
      <c r="B246" s="4" t="s">
        <v>90</v>
      </c>
      <c r="C246" s="9" t="s">
        <v>460</v>
      </c>
      <c r="D246" s="4" t="s">
        <v>28</v>
      </c>
      <c r="E246" s="4" t="s">
        <v>461</v>
      </c>
      <c r="F246" s="4" t="s">
        <v>24</v>
      </c>
      <c r="G246" s="4" t="s">
        <v>24</v>
      </c>
      <c r="H246" s="4">
        <f t="shared" si="20"/>
        <v>200</v>
      </c>
      <c r="I246" s="10">
        <v>12.5</v>
      </c>
      <c r="J246" s="58">
        <f t="shared" si="21"/>
        <v>2500</v>
      </c>
      <c r="K246" s="4">
        <v>23</v>
      </c>
      <c r="L246" s="58">
        <f t="shared" si="22"/>
        <v>3075</v>
      </c>
      <c r="M246" s="58">
        <f t="shared" si="23"/>
        <v>585.58000000000004</v>
      </c>
      <c r="N246" s="7" t="s">
        <v>58</v>
      </c>
      <c r="O246" s="4"/>
      <c r="P246" s="4">
        <v>200</v>
      </c>
      <c r="Q246" s="4"/>
      <c r="R246" s="68">
        <v>15</v>
      </c>
      <c r="S246" s="68">
        <v>200</v>
      </c>
      <c r="T246" s="68">
        <v>50</v>
      </c>
    </row>
    <row r="247" spans="1:20" ht="75" x14ac:dyDescent="0.25">
      <c r="A247" s="4">
        <v>58</v>
      </c>
      <c r="B247" s="4" t="s">
        <v>90</v>
      </c>
      <c r="C247" s="9" t="s">
        <v>462</v>
      </c>
      <c r="D247" s="4" t="s">
        <v>28</v>
      </c>
      <c r="E247" s="4" t="s">
        <v>463</v>
      </c>
      <c r="F247" s="4" t="s">
        <v>24</v>
      </c>
      <c r="G247" s="4" t="s">
        <v>24</v>
      </c>
      <c r="H247" s="4">
        <f t="shared" si="20"/>
        <v>200</v>
      </c>
      <c r="I247" s="10">
        <v>13.5</v>
      </c>
      <c r="J247" s="58">
        <f t="shared" si="21"/>
        <v>2700</v>
      </c>
      <c r="K247" s="4">
        <v>23</v>
      </c>
      <c r="L247" s="58">
        <f t="shared" si="22"/>
        <v>3321</v>
      </c>
      <c r="M247" s="58">
        <f t="shared" si="23"/>
        <v>632.41999999999996</v>
      </c>
      <c r="N247" s="7" t="s">
        <v>58</v>
      </c>
      <c r="O247" s="4"/>
      <c r="P247" s="4">
        <v>200</v>
      </c>
      <c r="Q247" s="4"/>
      <c r="R247" s="68">
        <v>9</v>
      </c>
      <c r="S247" s="68">
        <v>200</v>
      </c>
      <c r="T247" s="68"/>
    </row>
    <row r="248" spans="1:20" ht="45" x14ac:dyDescent="0.25">
      <c r="A248" s="4">
        <v>59</v>
      </c>
      <c r="B248" s="3" t="s">
        <v>258</v>
      </c>
      <c r="C248" s="14" t="s">
        <v>464</v>
      </c>
      <c r="D248" s="3" t="s">
        <v>28</v>
      </c>
      <c r="E248" s="3" t="s">
        <v>465</v>
      </c>
      <c r="F248" s="3" t="s">
        <v>24</v>
      </c>
      <c r="G248" s="3" t="s">
        <v>24</v>
      </c>
      <c r="H248" s="4">
        <f t="shared" si="20"/>
        <v>150</v>
      </c>
      <c r="I248" s="10">
        <v>2.8</v>
      </c>
      <c r="J248" s="58">
        <f t="shared" si="21"/>
        <v>420</v>
      </c>
      <c r="K248" s="3">
        <v>23</v>
      </c>
      <c r="L248" s="58">
        <f t="shared" si="22"/>
        <v>516.6</v>
      </c>
      <c r="M248" s="58">
        <f t="shared" si="23"/>
        <v>98.38</v>
      </c>
      <c r="N248" s="15" t="s">
        <v>58</v>
      </c>
      <c r="O248" s="3">
        <v>100</v>
      </c>
      <c r="P248" s="3">
        <v>50</v>
      </c>
      <c r="Q248" s="3"/>
      <c r="R248" s="68">
        <v>300</v>
      </c>
      <c r="S248" s="68">
        <v>150</v>
      </c>
      <c r="T248" s="68"/>
    </row>
    <row r="249" spans="1:20" ht="45" x14ac:dyDescent="0.25">
      <c r="A249" s="4">
        <v>60</v>
      </c>
      <c r="B249" s="3" t="s">
        <v>258</v>
      </c>
      <c r="C249" s="14" t="s">
        <v>466</v>
      </c>
      <c r="D249" s="3" t="s">
        <v>28</v>
      </c>
      <c r="E249" s="3" t="s">
        <v>467</v>
      </c>
      <c r="F249" s="3" t="s">
        <v>24</v>
      </c>
      <c r="G249" s="3" t="s">
        <v>24</v>
      </c>
      <c r="H249" s="4">
        <f t="shared" si="20"/>
        <v>350</v>
      </c>
      <c r="I249" s="6">
        <v>3.14</v>
      </c>
      <c r="J249" s="58">
        <f t="shared" si="21"/>
        <v>1099</v>
      </c>
      <c r="K249" s="3">
        <v>23</v>
      </c>
      <c r="L249" s="58">
        <f t="shared" si="22"/>
        <v>1351.77</v>
      </c>
      <c r="M249" s="58">
        <f t="shared" si="23"/>
        <v>257.42</v>
      </c>
      <c r="N249" s="15" t="s">
        <v>58</v>
      </c>
      <c r="O249" s="3">
        <v>100</v>
      </c>
      <c r="P249" s="3">
        <v>50</v>
      </c>
      <c r="Q249" s="3">
        <v>200</v>
      </c>
      <c r="R249" s="68">
        <v>510</v>
      </c>
      <c r="S249" s="68">
        <v>150</v>
      </c>
      <c r="T249" s="68">
        <v>150</v>
      </c>
    </row>
    <row r="250" spans="1:20" ht="45" x14ac:dyDescent="0.25">
      <c r="A250" s="4">
        <v>61</v>
      </c>
      <c r="B250" s="3" t="s">
        <v>258</v>
      </c>
      <c r="C250" s="14" t="s">
        <v>468</v>
      </c>
      <c r="D250" s="3" t="s">
        <v>28</v>
      </c>
      <c r="E250" s="3" t="s">
        <v>467</v>
      </c>
      <c r="F250" s="3" t="s">
        <v>24</v>
      </c>
      <c r="G250" s="3" t="s">
        <v>24</v>
      </c>
      <c r="H250" s="4">
        <f t="shared" si="20"/>
        <v>150</v>
      </c>
      <c r="I250" s="10">
        <v>3.6</v>
      </c>
      <c r="J250" s="58">
        <f t="shared" si="21"/>
        <v>540</v>
      </c>
      <c r="K250" s="3">
        <v>23</v>
      </c>
      <c r="L250" s="58">
        <f t="shared" si="22"/>
        <v>664.2</v>
      </c>
      <c r="M250" s="58">
        <f t="shared" si="23"/>
        <v>126.48</v>
      </c>
      <c r="N250" s="15" t="s">
        <v>58</v>
      </c>
      <c r="O250" s="3">
        <v>100</v>
      </c>
      <c r="P250" s="3">
        <v>50</v>
      </c>
      <c r="Q250" s="3"/>
      <c r="R250" s="68">
        <v>300</v>
      </c>
      <c r="S250" s="68">
        <v>50</v>
      </c>
      <c r="T250" s="68"/>
    </row>
    <row r="251" spans="1:20" ht="75" x14ac:dyDescent="0.25">
      <c r="A251" s="4">
        <v>62</v>
      </c>
      <c r="B251" s="4" t="s">
        <v>217</v>
      </c>
      <c r="C251" s="9" t="s">
        <v>469</v>
      </c>
      <c r="D251" s="4" t="s">
        <v>28</v>
      </c>
      <c r="E251" s="4" t="s">
        <v>470</v>
      </c>
      <c r="F251" s="4" t="s">
        <v>24</v>
      </c>
      <c r="G251" s="4" t="s">
        <v>24</v>
      </c>
      <c r="H251" s="4">
        <f t="shared" si="20"/>
        <v>1000</v>
      </c>
      <c r="I251" s="6">
        <v>0.16</v>
      </c>
      <c r="J251" s="58">
        <f t="shared" si="21"/>
        <v>160</v>
      </c>
      <c r="K251" s="4">
        <v>23</v>
      </c>
      <c r="L251" s="58">
        <f t="shared" si="22"/>
        <v>196.8</v>
      </c>
      <c r="M251" s="58">
        <f t="shared" si="23"/>
        <v>37.479999999999997</v>
      </c>
      <c r="N251" s="7" t="s">
        <v>58</v>
      </c>
      <c r="O251" s="4"/>
      <c r="P251" s="4">
        <v>1000</v>
      </c>
      <c r="Q251" s="4"/>
      <c r="R251" s="68">
        <v>0</v>
      </c>
      <c r="S251" s="68">
        <v>0</v>
      </c>
      <c r="T251" s="68">
        <v>1000</v>
      </c>
    </row>
    <row r="252" spans="1:20" ht="75" x14ac:dyDescent="0.25">
      <c r="A252" s="4">
        <v>63</v>
      </c>
      <c r="B252" s="4" t="s">
        <v>217</v>
      </c>
      <c r="C252" s="9" t="s">
        <v>471</v>
      </c>
      <c r="D252" s="4" t="s">
        <v>28</v>
      </c>
      <c r="E252" s="4" t="s">
        <v>472</v>
      </c>
      <c r="F252" s="4" t="s">
        <v>24</v>
      </c>
      <c r="G252" s="4" t="s">
        <v>24</v>
      </c>
      <c r="H252" s="4">
        <f t="shared" si="20"/>
        <v>1000</v>
      </c>
      <c r="I252" s="6">
        <v>0.5</v>
      </c>
      <c r="J252" s="58">
        <f t="shared" si="21"/>
        <v>500</v>
      </c>
      <c r="K252" s="4">
        <v>23</v>
      </c>
      <c r="L252" s="58">
        <f t="shared" si="22"/>
        <v>615</v>
      </c>
      <c r="M252" s="58">
        <f t="shared" si="23"/>
        <v>117.12</v>
      </c>
      <c r="N252" s="7" t="s">
        <v>58</v>
      </c>
      <c r="O252" s="4"/>
      <c r="P252" s="4">
        <v>1000</v>
      </c>
      <c r="Q252" s="4"/>
      <c r="R252" s="68">
        <v>0</v>
      </c>
      <c r="S252" s="68">
        <v>0</v>
      </c>
      <c r="T252" s="68">
        <v>1000</v>
      </c>
    </row>
    <row r="253" spans="1:20" ht="75" x14ac:dyDescent="0.25">
      <c r="A253" s="4">
        <v>64</v>
      </c>
      <c r="B253" s="4" t="s">
        <v>217</v>
      </c>
      <c r="C253" s="9" t="s">
        <v>473</v>
      </c>
      <c r="D253" s="4" t="s">
        <v>28</v>
      </c>
      <c r="E253" s="4" t="s">
        <v>474</v>
      </c>
      <c r="F253" s="4" t="s">
        <v>24</v>
      </c>
      <c r="G253" s="4" t="s">
        <v>24</v>
      </c>
      <c r="H253" s="4">
        <f t="shared" si="20"/>
        <v>1000</v>
      </c>
      <c r="I253" s="10">
        <v>0.9</v>
      </c>
      <c r="J253" s="58">
        <f t="shared" si="21"/>
        <v>900</v>
      </c>
      <c r="K253" s="4">
        <v>23</v>
      </c>
      <c r="L253" s="58">
        <f t="shared" si="22"/>
        <v>1107</v>
      </c>
      <c r="M253" s="58">
        <f t="shared" si="23"/>
        <v>210.81</v>
      </c>
      <c r="N253" s="7" t="s">
        <v>58</v>
      </c>
      <c r="O253" s="4"/>
      <c r="P253" s="4">
        <v>1000</v>
      </c>
      <c r="Q253" s="4"/>
      <c r="R253" s="68">
        <v>150</v>
      </c>
      <c r="S253" s="68">
        <v>100</v>
      </c>
      <c r="T253" s="68">
        <v>1000</v>
      </c>
    </row>
    <row r="254" spans="1:20" ht="75" x14ac:dyDescent="0.25">
      <c r="A254" s="4">
        <v>65</v>
      </c>
      <c r="B254" s="4" t="s">
        <v>217</v>
      </c>
      <c r="C254" s="9" t="s">
        <v>475</v>
      </c>
      <c r="D254" s="4" t="s">
        <v>28</v>
      </c>
      <c r="E254" s="4" t="s">
        <v>476</v>
      </c>
      <c r="F254" s="4" t="s">
        <v>24</v>
      </c>
      <c r="G254" s="4" t="s">
        <v>24</v>
      </c>
      <c r="H254" s="4">
        <f t="shared" si="20"/>
        <v>1000</v>
      </c>
      <c r="I254" s="10">
        <v>1</v>
      </c>
      <c r="J254" s="58">
        <f t="shared" si="21"/>
        <v>1000</v>
      </c>
      <c r="K254" s="4">
        <v>23</v>
      </c>
      <c r="L254" s="58">
        <f t="shared" si="22"/>
        <v>1230</v>
      </c>
      <c r="M254" s="58">
        <f t="shared" si="23"/>
        <v>234.23</v>
      </c>
      <c r="N254" s="7" t="s">
        <v>58</v>
      </c>
      <c r="O254" s="4"/>
      <c r="P254" s="4">
        <v>1000</v>
      </c>
      <c r="Q254" s="4"/>
      <c r="R254" s="68">
        <v>150</v>
      </c>
      <c r="S254" s="68">
        <v>500</v>
      </c>
      <c r="T254" s="68">
        <v>200</v>
      </c>
    </row>
    <row r="255" spans="1:20" ht="75" x14ac:dyDescent="0.25">
      <c r="A255" s="8">
        <v>66</v>
      </c>
      <c r="B255" s="8" t="s">
        <v>217</v>
      </c>
      <c r="C255" s="16" t="s">
        <v>477</v>
      </c>
      <c r="D255" s="8" t="s">
        <v>28</v>
      </c>
      <c r="E255" s="8" t="s">
        <v>478</v>
      </c>
      <c r="F255" s="8" t="s">
        <v>24</v>
      </c>
      <c r="G255" s="8" t="s">
        <v>24</v>
      </c>
      <c r="H255" s="8">
        <f t="shared" si="20"/>
        <v>500</v>
      </c>
      <c r="I255" s="12">
        <v>0.8</v>
      </c>
      <c r="J255" s="75">
        <f t="shared" si="21"/>
        <v>400</v>
      </c>
      <c r="K255" s="8">
        <v>23</v>
      </c>
      <c r="L255" s="17">
        <f t="shared" si="22"/>
        <v>492</v>
      </c>
      <c r="M255" s="17">
        <f t="shared" si="23"/>
        <v>93.69</v>
      </c>
      <c r="N255" s="13" t="s">
        <v>58</v>
      </c>
      <c r="O255" s="8"/>
      <c r="P255" s="8">
        <v>500</v>
      </c>
      <c r="Q255" s="8"/>
      <c r="R255" s="68">
        <v>180</v>
      </c>
      <c r="S255" s="68">
        <v>500</v>
      </c>
      <c r="T255" s="68">
        <v>300</v>
      </c>
    </row>
    <row r="256" spans="1:20" ht="75" x14ac:dyDescent="0.25">
      <c r="A256" s="30"/>
      <c r="B256" s="30" t="s">
        <v>90</v>
      </c>
      <c r="C256" s="59" t="s">
        <v>479</v>
      </c>
      <c r="D256" s="30" t="s">
        <v>88</v>
      </c>
      <c r="E256" s="30" t="s">
        <v>480</v>
      </c>
      <c r="F256" s="30"/>
      <c r="G256" s="30"/>
      <c r="H256" s="29">
        <v>20</v>
      </c>
      <c r="I256" s="39">
        <v>10</v>
      </c>
      <c r="J256" s="33">
        <f t="shared" si="21"/>
        <v>200</v>
      </c>
      <c r="K256" s="29">
        <v>23</v>
      </c>
      <c r="L256" s="33">
        <f t="shared" si="22"/>
        <v>246</v>
      </c>
      <c r="M256" s="33">
        <f t="shared" si="23"/>
        <v>46.85</v>
      </c>
      <c r="N256" s="70" t="s">
        <v>29</v>
      </c>
      <c r="O256" s="30"/>
      <c r="P256" s="30"/>
      <c r="Q256" s="30"/>
      <c r="R256" s="60">
        <v>20</v>
      </c>
      <c r="S256" s="68"/>
      <c r="T256" s="68"/>
    </row>
    <row r="257" spans="1:21" ht="45" x14ac:dyDescent="0.25">
      <c r="A257" s="30"/>
      <c r="B257" s="30" t="s">
        <v>388</v>
      </c>
      <c r="C257" s="76" t="s">
        <v>481</v>
      </c>
      <c r="D257" s="30" t="s">
        <v>28</v>
      </c>
      <c r="E257" s="30" t="s">
        <v>482</v>
      </c>
      <c r="F257" s="30"/>
      <c r="G257" s="30"/>
      <c r="H257" s="70">
        <v>5</v>
      </c>
      <c r="I257" s="39">
        <v>22</v>
      </c>
      <c r="J257" s="33">
        <f t="shared" si="21"/>
        <v>110</v>
      </c>
      <c r="K257" s="29">
        <v>23</v>
      </c>
      <c r="L257" s="33">
        <f t="shared" si="22"/>
        <v>135.30000000000001</v>
      </c>
      <c r="M257" s="33">
        <f t="shared" si="23"/>
        <v>25.77</v>
      </c>
      <c r="N257" s="70" t="s">
        <v>29</v>
      </c>
      <c r="O257" s="30"/>
      <c r="P257" s="30"/>
      <c r="Q257" s="30"/>
      <c r="R257" s="77">
        <v>5</v>
      </c>
      <c r="S257" s="68"/>
      <c r="T257" s="68"/>
    </row>
    <row r="258" spans="1:21" ht="45" x14ac:dyDescent="0.25">
      <c r="A258" s="30"/>
      <c r="B258" s="36" t="s">
        <v>403</v>
      </c>
      <c r="C258" s="59" t="s">
        <v>483</v>
      </c>
      <c r="D258" s="30" t="s">
        <v>113</v>
      </c>
      <c r="E258" s="30" t="s">
        <v>484</v>
      </c>
      <c r="F258" s="30"/>
      <c r="G258" s="30"/>
      <c r="H258" s="70">
        <v>75</v>
      </c>
      <c r="I258" s="39">
        <v>175</v>
      </c>
      <c r="J258" s="33">
        <f t="shared" si="21"/>
        <v>13125</v>
      </c>
      <c r="K258" s="29">
        <v>23</v>
      </c>
      <c r="L258" s="33">
        <f t="shared" si="22"/>
        <v>16143.75</v>
      </c>
      <c r="M258" s="33">
        <f t="shared" si="23"/>
        <v>3074.27</v>
      </c>
      <c r="N258" s="70" t="s">
        <v>29</v>
      </c>
      <c r="O258" s="30"/>
      <c r="P258" s="30"/>
      <c r="Q258" s="30"/>
      <c r="R258" s="77">
        <v>75</v>
      </c>
      <c r="S258" s="68"/>
      <c r="T258" s="68"/>
    </row>
    <row r="259" spans="1:21" ht="60" x14ac:dyDescent="0.25">
      <c r="A259" s="30"/>
      <c r="B259" s="36" t="s">
        <v>388</v>
      </c>
      <c r="C259" s="59" t="s">
        <v>485</v>
      </c>
      <c r="D259" s="30" t="s">
        <v>22</v>
      </c>
      <c r="E259" s="30" t="s">
        <v>486</v>
      </c>
      <c r="F259" s="30"/>
      <c r="G259" s="30"/>
      <c r="H259" s="70">
        <v>60</v>
      </c>
      <c r="I259" s="39">
        <v>18</v>
      </c>
      <c r="J259" s="33">
        <f t="shared" si="21"/>
        <v>1080</v>
      </c>
      <c r="K259" s="29">
        <v>23</v>
      </c>
      <c r="L259" s="33">
        <f t="shared" si="22"/>
        <v>1328.4</v>
      </c>
      <c r="M259" s="33">
        <f t="shared" si="23"/>
        <v>252.97</v>
      </c>
      <c r="N259" s="70" t="s">
        <v>29</v>
      </c>
      <c r="O259" s="30"/>
      <c r="P259" s="30"/>
      <c r="Q259" s="30"/>
      <c r="R259" s="77">
        <v>60</v>
      </c>
      <c r="S259" s="68"/>
      <c r="T259" s="68"/>
    </row>
    <row r="260" spans="1:21" ht="30" x14ac:dyDescent="0.25">
      <c r="A260" s="30">
        <v>67</v>
      </c>
      <c r="B260" s="36" t="s">
        <v>385</v>
      </c>
      <c r="C260" s="61" t="s">
        <v>487</v>
      </c>
      <c r="D260" s="36" t="s">
        <v>28</v>
      </c>
      <c r="E260" s="40" t="s">
        <v>488</v>
      </c>
      <c r="F260" s="78"/>
      <c r="G260" s="78" t="s">
        <v>24</v>
      </c>
      <c r="H260" s="30">
        <f t="shared" ref="H260:H275" si="24">O260+P260+Q260</f>
        <v>0</v>
      </c>
      <c r="I260" s="63"/>
      <c r="J260" s="64">
        <f t="shared" si="21"/>
        <v>0</v>
      </c>
      <c r="K260" s="65">
        <v>23</v>
      </c>
      <c r="L260" s="64">
        <f t="shared" si="22"/>
        <v>0</v>
      </c>
      <c r="M260" s="64">
        <f t="shared" si="23"/>
        <v>0</v>
      </c>
      <c r="N260" s="34" t="s">
        <v>195</v>
      </c>
      <c r="O260" s="4"/>
      <c r="P260" s="4"/>
      <c r="Q260" s="4"/>
      <c r="R260" s="68"/>
      <c r="S260" s="77">
        <v>0</v>
      </c>
      <c r="T260" s="68"/>
    </row>
    <row r="261" spans="1:21" ht="30" x14ac:dyDescent="0.25">
      <c r="A261" s="30">
        <v>68</v>
      </c>
      <c r="B261" s="36" t="s">
        <v>388</v>
      </c>
      <c r="C261" s="61" t="s">
        <v>489</v>
      </c>
      <c r="D261" s="79" t="s">
        <v>113</v>
      </c>
      <c r="E261" s="36" t="s">
        <v>490</v>
      </c>
      <c r="F261" s="80"/>
      <c r="G261" s="80" t="s">
        <v>24</v>
      </c>
      <c r="H261" s="30">
        <f t="shared" si="24"/>
        <v>0</v>
      </c>
      <c r="I261" s="63"/>
      <c r="J261" s="64">
        <f t="shared" si="21"/>
        <v>0</v>
      </c>
      <c r="K261" s="65">
        <v>23</v>
      </c>
      <c r="L261" s="64">
        <f t="shared" si="22"/>
        <v>0</v>
      </c>
      <c r="M261" s="64">
        <f t="shared" si="23"/>
        <v>0</v>
      </c>
      <c r="N261" s="34" t="s">
        <v>195</v>
      </c>
      <c r="O261" s="4"/>
      <c r="P261" s="4"/>
      <c r="Q261" s="4"/>
      <c r="R261" s="68"/>
      <c r="S261" s="77">
        <v>0</v>
      </c>
      <c r="T261" s="68"/>
    </row>
    <row r="262" spans="1:21" ht="90" x14ac:dyDescent="0.25">
      <c r="A262" s="30">
        <v>69</v>
      </c>
      <c r="B262" s="36" t="s">
        <v>403</v>
      </c>
      <c r="C262" s="61" t="s">
        <v>491</v>
      </c>
      <c r="D262" s="36" t="s">
        <v>113</v>
      </c>
      <c r="E262" s="40" t="s">
        <v>484</v>
      </c>
      <c r="F262" s="78"/>
      <c r="G262" s="78" t="s">
        <v>24</v>
      </c>
      <c r="H262" s="30">
        <f t="shared" si="24"/>
        <v>0</v>
      </c>
      <c r="I262" s="63"/>
      <c r="J262" s="64">
        <f t="shared" si="21"/>
        <v>0</v>
      </c>
      <c r="K262" s="65">
        <v>23</v>
      </c>
      <c r="L262" s="64">
        <f t="shared" si="22"/>
        <v>0</v>
      </c>
      <c r="M262" s="64">
        <f t="shared" si="23"/>
        <v>0</v>
      </c>
      <c r="N262" s="34" t="s">
        <v>195</v>
      </c>
      <c r="O262" s="4"/>
      <c r="P262" s="4"/>
      <c r="Q262" s="4"/>
      <c r="R262" s="68"/>
      <c r="S262" s="77">
        <v>300</v>
      </c>
      <c r="T262" s="68"/>
    </row>
    <row r="263" spans="1:21" ht="30" x14ac:dyDescent="0.25">
      <c r="A263" s="30">
        <v>70</v>
      </c>
      <c r="B263" s="36" t="s">
        <v>385</v>
      </c>
      <c r="C263" s="61" t="s">
        <v>492</v>
      </c>
      <c r="D263" s="36" t="s">
        <v>113</v>
      </c>
      <c r="E263" s="36" t="s">
        <v>493</v>
      </c>
      <c r="F263" s="80"/>
      <c r="G263" s="80"/>
      <c r="H263" s="30">
        <f t="shared" si="24"/>
        <v>0</v>
      </c>
      <c r="I263" s="63"/>
      <c r="J263" s="64">
        <f t="shared" si="21"/>
        <v>0</v>
      </c>
      <c r="K263" s="65">
        <v>23</v>
      </c>
      <c r="L263" s="64">
        <f t="shared" si="22"/>
        <v>0</v>
      </c>
      <c r="M263" s="64">
        <f t="shared" si="23"/>
        <v>0</v>
      </c>
      <c r="N263" s="34" t="s">
        <v>195</v>
      </c>
      <c r="O263" s="4"/>
      <c r="P263" s="4"/>
      <c r="Q263" s="4"/>
      <c r="R263" s="68"/>
      <c r="S263" s="77">
        <v>15</v>
      </c>
      <c r="T263" s="68"/>
    </row>
    <row r="264" spans="1:21" ht="30" x14ac:dyDescent="0.25">
      <c r="A264" s="30">
        <v>71</v>
      </c>
      <c r="B264" s="36" t="s">
        <v>90</v>
      </c>
      <c r="C264" s="61" t="s">
        <v>494</v>
      </c>
      <c r="D264" s="36" t="s">
        <v>113</v>
      </c>
      <c r="E264" s="36" t="s">
        <v>495</v>
      </c>
      <c r="F264" s="80" t="s">
        <v>24</v>
      </c>
      <c r="G264" s="80" t="s">
        <v>24</v>
      </c>
      <c r="H264" s="30">
        <f t="shared" si="24"/>
        <v>0</v>
      </c>
      <c r="I264" s="63"/>
      <c r="J264" s="64">
        <f t="shared" si="21"/>
        <v>0</v>
      </c>
      <c r="K264" s="65">
        <v>23</v>
      </c>
      <c r="L264" s="64">
        <f t="shared" si="22"/>
        <v>0</v>
      </c>
      <c r="M264" s="64">
        <f t="shared" si="23"/>
        <v>0</v>
      </c>
      <c r="N264" s="34" t="s">
        <v>195</v>
      </c>
      <c r="O264" s="4"/>
      <c r="P264" s="4"/>
      <c r="Q264" s="4"/>
      <c r="R264" s="68"/>
      <c r="S264" s="77">
        <v>5</v>
      </c>
      <c r="T264" s="68"/>
    </row>
    <row r="265" spans="1:21" ht="30" x14ac:dyDescent="0.25">
      <c r="A265" s="48">
        <v>72</v>
      </c>
      <c r="B265" s="48" t="s">
        <v>90</v>
      </c>
      <c r="C265" s="49" t="s">
        <v>496</v>
      </c>
      <c r="D265" s="48" t="s">
        <v>28</v>
      </c>
      <c r="E265" s="48" t="s">
        <v>497</v>
      </c>
      <c r="F265" s="81"/>
      <c r="G265" s="81"/>
      <c r="H265" s="48">
        <f t="shared" si="24"/>
        <v>0</v>
      </c>
      <c r="I265" s="82"/>
      <c r="J265" s="50">
        <f t="shared" si="21"/>
        <v>0</v>
      </c>
      <c r="K265" s="83">
        <v>23</v>
      </c>
      <c r="L265" s="50">
        <f t="shared" si="22"/>
        <v>0</v>
      </c>
      <c r="M265" s="50">
        <f t="shared" si="23"/>
        <v>0</v>
      </c>
      <c r="N265" s="51" t="s">
        <v>195</v>
      </c>
      <c r="O265" s="23"/>
      <c r="P265" s="23"/>
      <c r="Q265" s="23"/>
      <c r="R265" s="23"/>
      <c r="S265" s="51">
        <v>3000</v>
      </c>
      <c r="T265" s="23"/>
      <c r="U265" t="s">
        <v>498</v>
      </c>
    </row>
    <row r="266" spans="1:21" ht="30" x14ac:dyDescent="0.25">
      <c r="A266" s="48">
        <v>73</v>
      </c>
      <c r="B266" s="48" t="s">
        <v>90</v>
      </c>
      <c r="C266" s="49" t="s">
        <v>499</v>
      </c>
      <c r="D266" s="48" t="s">
        <v>28</v>
      </c>
      <c r="E266" s="48" t="s">
        <v>500</v>
      </c>
      <c r="F266" s="81"/>
      <c r="G266" s="81"/>
      <c r="H266" s="48">
        <f t="shared" si="24"/>
        <v>0</v>
      </c>
      <c r="I266" s="82"/>
      <c r="J266" s="50">
        <f t="shared" si="21"/>
        <v>0</v>
      </c>
      <c r="K266" s="83">
        <v>23</v>
      </c>
      <c r="L266" s="50">
        <f t="shared" si="22"/>
        <v>0</v>
      </c>
      <c r="M266" s="50">
        <f t="shared" si="23"/>
        <v>0</v>
      </c>
      <c r="N266" s="51" t="s">
        <v>195</v>
      </c>
      <c r="O266" s="23"/>
      <c r="P266" s="23"/>
      <c r="Q266" s="23"/>
      <c r="R266" s="23"/>
      <c r="S266" s="51">
        <v>500</v>
      </c>
      <c r="T266" s="23"/>
      <c r="U266" t="s">
        <v>501</v>
      </c>
    </row>
    <row r="267" spans="1:21" ht="30" x14ac:dyDescent="0.25">
      <c r="A267" s="48">
        <v>74</v>
      </c>
      <c r="B267" s="48" t="s">
        <v>90</v>
      </c>
      <c r="C267" s="49" t="s">
        <v>502</v>
      </c>
      <c r="D267" s="48" t="s">
        <v>28</v>
      </c>
      <c r="E267" s="48" t="s">
        <v>503</v>
      </c>
      <c r="F267" s="81"/>
      <c r="G267" s="81"/>
      <c r="H267" s="48">
        <f t="shared" si="24"/>
        <v>0</v>
      </c>
      <c r="I267" s="82"/>
      <c r="J267" s="50">
        <f t="shared" si="21"/>
        <v>0</v>
      </c>
      <c r="K267" s="83">
        <v>23</v>
      </c>
      <c r="L267" s="50">
        <f t="shared" si="22"/>
        <v>0</v>
      </c>
      <c r="M267" s="50">
        <f t="shared" si="23"/>
        <v>0</v>
      </c>
      <c r="N267" s="51" t="s">
        <v>195</v>
      </c>
      <c r="O267" s="23"/>
      <c r="P267" s="23"/>
      <c r="Q267" s="23"/>
      <c r="R267" s="23"/>
      <c r="S267" s="51">
        <v>1000</v>
      </c>
      <c r="T267" s="23"/>
      <c r="U267" t="s">
        <v>504</v>
      </c>
    </row>
    <row r="268" spans="1:21" ht="90" x14ac:dyDescent="0.25">
      <c r="A268" s="30">
        <v>75</v>
      </c>
      <c r="B268" s="36" t="s">
        <v>217</v>
      </c>
      <c r="C268" s="61" t="s">
        <v>505</v>
      </c>
      <c r="D268" s="36" t="s">
        <v>28</v>
      </c>
      <c r="E268" s="36" t="s">
        <v>506</v>
      </c>
      <c r="F268" s="80" t="s">
        <v>24</v>
      </c>
      <c r="G268" s="80" t="s">
        <v>24</v>
      </c>
      <c r="H268" s="30">
        <f t="shared" si="24"/>
        <v>0</v>
      </c>
      <c r="I268" s="63"/>
      <c r="J268" s="64">
        <f t="shared" si="21"/>
        <v>0</v>
      </c>
      <c r="K268" s="65">
        <v>23</v>
      </c>
      <c r="L268" s="64">
        <f t="shared" si="22"/>
        <v>0</v>
      </c>
      <c r="M268" s="64">
        <f t="shared" si="23"/>
        <v>0</v>
      </c>
      <c r="N268" s="34" t="s">
        <v>195</v>
      </c>
      <c r="O268" s="4"/>
      <c r="P268" s="4"/>
      <c r="Q268" s="4"/>
      <c r="R268" s="68"/>
      <c r="S268" s="77">
        <v>250</v>
      </c>
      <c r="T268" s="68"/>
    </row>
    <row r="269" spans="1:21" ht="60" x14ac:dyDescent="0.25">
      <c r="A269" s="30">
        <v>76</v>
      </c>
      <c r="B269" s="36" t="s">
        <v>217</v>
      </c>
      <c r="C269" s="61" t="s">
        <v>507</v>
      </c>
      <c r="D269" s="36" t="s">
        <v>28</v>
      </c>
      <c r="E269" s="36" t="s">
        <v>508</v>
      </c>
      <c r="F269" s="80" t="s">
        <v>24</v>
      </c>
      <c r="G269" s="80" t="s">
        <v>24</v>
      </c>
      <c r="H269" s="30">
        <f t="shared" si="24"/>
        <v>0</v>
      </c>
      <c r="I269" s="63"/>
      <c r="J269" s="64">
        <f t="shared" si="21"/>
        <v>0</v>
      </c>
      <c r="K269" s="65">
        <v>23</v>
      </c>
      <c r="L269" s="64">
        <f t="shared" si="22"/>
        <v>0</v>
      </c>
      <c r="M269" s="64">
        <f t="shared" si="23"/>
        <v>0</v>
      </c>
      <c r="N269" s="34" t="s">
        <v>195</v>
      </c>
      <c r="O269" s="4"/>
      <c r="P269" s="4"/>
      <c r="Q269" s="4"/>
      <c r="R269" s="68"/>
      <c r="S269" s="77">
        <v>200</v>
      </c>
      <c r="T269" s="68"/>
    </row>
    <row r="270" spans="1:21" ht="30" x14ac:dyDescent="0.25">
      <c r="A270" s="30">
        <v>77</v>
      </c>
      <c r="B270" s="36" t="s">
        <v>217</v>
      </c>
      <c r="C270" s="61" t="s">
        <v>509</v>
      </c>
      <c r="D270" s="36" t="s">
        <v>28</v>
      </c>
      <c r="E270" s="36" t="s">
        <v>510</v>
      </c>
      <c r="F270" s="80" t="s">
        <v>24</v>
      </c>
      <c r="G270" s="80" t="s">
        <v>24</v>
      </c>
      <c r="H270" s="30">
        <f t="shared" si="24"/>
        <v>0</v>
      </c>
      <c r="I270" s="63"/>
      <c r="J270" s="64">
        <f t="shared" si="21"/>
        <v>0</v>
      </c>
      <c r="K270" s="65">
        <v>23</v>
      </c>
      <c r="L270" s="64">
        <f t="shared" si="22"/>
        <v>0</v>
      </c>
      <c r="M270" s="64">
        <f t="shared" si="23"/>
        <v>0</v>
      </c>
      <c r="N270" s="34" t="s">
        <v>195</v>
      </c>
      <c r="O270" s="4"/>
      <c r="P270" s="4"/>
      <c r="Q270" s="4"/>
      <c r="R270" s="68"/>
      <c r="S270" s="77">
        <v>100</v>
      </c>
      <c r="T270" s="68"/>
    </row>
    <row r="271" spans="1:21" ht="30" x14ac:dyDescent="0.25">
      <c r="A271" s="30">
        <v>78</v>
      </c>
      <c r="B271" s="36" t="s">
        <v>217</v>
      </c>
      <c r="C271" s="61" t="s">
        <v>511</v>
      </c>
      <c r="D271" s="36" t="s">
        <v>28</v>
      </c>
      <c r="E271" s="36" t="s">
        <v>512</v>
      </c>
      <c r="F271" s="80" t="s">
        <v>24</v>
      </c>
      <c r="G271" s="80" t="s">
        <v>24</v>
      </c>
      <c r="H271" s="30">
        <f t="shared" si="24"/>
        <v>0</v>
      </c>
      <c r="I271" s="63"/>
      <c r="J271" s="64">
        <f t="shared" ref="J271:J275" si="25">H271*I271</f>
        <v>0</v>
      </c>
      <c r="K271" s="65">
        <v>23</v>
      </c>
      <c r="L271" s="64">
        <f t="shared" ref="L271:L275" si="26">J271*1.23</f>
        <v>0</v>
      </c>
      <c r="M271" s="64">
        <f t="shared" ref="M271:M275" si="27">J271/4.2693</f>
        <v>0</v>
      </c>
      <c r="N271" s="34" t="s">
        <v>195</v>
      </c>
      <c r="O271" s="4"/>
      <c r="P271" s="4"/>
      <c r="Q271" s="4"/>
      <c r="R271" s="68"/>
      <c r="S271" s="77">
        <v>50</v>
      </c>
      <c r="T271" s="68"/>
    </row>
    <row r="272" spans="1:21" ht="30" x14ac:dyDescent="0.25">
      <c r="A272" s="30">
        <v>79</v>
      </c>
      <c r="B272" s="36" t="s">
        <v>443</v>
      </c>
      <c r="C272" s="61" t="s">
        <v>513</v>
      </c>
      <c r="D272" s="36" t="s">
        <v>113</v>
      </c>
      <c r="E272" s="36" t="s">
        <v>514</v>
      </c>
      <c r="F272" s="80"/>
      <c r="G272" s="80" t="s">
        <v>24</v>
      </c>
      <c r="H272" s="30">
        <f t="shared" si="24"/>
        <v>0</v>
      </c>
      <c r="I272" s="63"/>
      <c r="J272" s="64">
        <f t="shared" si="25"/>
        <v>0</v>
      </c>
      <c r="K272" s="65">
        <v>23</v>
      </c>
      <c r="L272" s="64">
        <f t="shared" si="26"/>
        <v>0</v>
      </c>
      <c r="M272" s="64">
        <f t="shared" si="27"/>
        <v>0</v>
      </c>
      <c r="N272" s="34" t="s">
        <v>195</v>
      </c>
      <c r="O272" s="4"/>
      <c r="P272" s="4"/>
      <c r="Q272" s="4"/>
      <c r="R272" s="68"/>
      <c r="S272" s="77">
        <v>5</v>
      </c>
      <c r="T272" s="68"/>
    </row>
    <row r="273" spans="1:21" ht="75" x14ac:dyDescent="0.25">
      <c r="A273" s="30">
        <v>80</v>
      </c>
      <c r="B273" s="36" t="s">
        <v>258</v>
      </c>
      <c r="C273" s="61" t="s">
        <v>515</v>
      </c>
      <c r="D273" s="36" t="s">
        <v>28</v>
      </c>
      <c r="E273" s="36" t="s">
        <v>516</v>
      </c>
      <c r="F273" s="80" t="s">
        <v>24</v>
      </c>
      <c r="G273" s="80" t="s">
        <v>24</v>
      </c>
      <c r="H273" s="30">
        <f t="shared" si="24"/>
        <v>0</v>
      </c>
      <c r="I273" s="63"/>
      <c r="J273" s="64">
        <f t="shared" si="25"/>
        <v>0</v>
      </c>
      <c r="K273" s="65">
        <v>23</v>
      </c>
      <c r="L273" s="64">
        <f t="shared" si="26"/>
        <v>0</v>
      </c>
      <c r="M273" s="64">
        <f t="shared" si="27"/>
        <v>0</v>
      </c>
      <c r="N273" s="34" t="s">
        <v>195</v>
      </c>
      <c r="O273" s="4"/>
      <c r="P273" s="4"/>
      <c r="Q273" s="4"/>
      <c r="R273" s="68"/>
      <c r="S273" s="60">
        <v>24</v>
      </c>
      <c r="T273" s="68"/>
    </row>
    <row r="274" spans="1:21" s="92" customFormat="1" ht="75" x14ac:dyDescent="0.25">
      <c r="A274" s="84">
        <v>81</v>
      </c>
      <c r="B274" s="84" t="s">
        <v>90</v>
      </c>
      <c r="C274" s="85" t="s">
        <v>517</v>
      </c>
      <c r="D274" s="84" t="s">
        <v>28</v>
      </c>
      <c r="E274" s="84" t="s">
        <v>518</v>
      </c>
      <c r="F274" s="86"/>
      <c r="G274" s="86" t="s">
        <v>24</v>
      </c>
      <c r="H274" s="84">
        <f t="shared" si="24"/>
        <v>0</v>
      </c>
      <c r="I274" s="87"/>
      <c r="J274" s="88">
        <f t="shared" si="25"/>
        <v>0</v>
      </c>
      <c r="K274" s="89">
        <v>23</v>
      </c>
      <c r="L274" s="88">
        <f t="shared" si="26"/>
        <v>0</v>
      </c>
      <c r="M274" s="88">
        <f t="shared" si="27"/>
        <v>0</v>
      </c>
      <c r="N274" s="90" t="s">
        <v>195</v>
      </c>
      <c r="O274" s="91"/>
      <c r="P274" s="91"/>
      <c r="Q274" s="91"/>
      <c r="R274" s="91"/>
      <c r="S274" s="90">
        <v>50</v>
      </c>
      <c r="T274" s="91"/>
      <c r="U274" s="92" t="s">
        <v>519</v>
      </c>
    </row>
    <row r="275" spans="1:21" ht="90" x14ac:dyDescent="0.25">
      <c r="A275" s="30">
        <v>82</v>
      </c>
      <c r="B275" s="36" t="s">
        <v>90</v>
      </c>
      <c r="C275" s="61" t="s">
        <v>520</v>
      </c>
      <c r="D275" s="36" t="s">
        <v>28</v>
      </c>
      <c r="E275" s="36" t="s">
        <v>521</v>
      </c>
      <c r="F275" s="80"/>
      <c r="G275" s="80" t="s">
        <v>24</v>
      </c>
      <c r="H275" s="30">
        <f t="shared" si="24"/>
        <v>0</v>
      </c>
      <c r="I275" s="63"/>
      <c r="J275" s="64">
        <f t="shared" si="25"/>
        <v>0</v>
      </c>
      <c r="K275" s="65">
        <v>23</v>
      </c>
      <c r="L275" s="64">
        <f t="shared" si="26"/>
        <v>0</v>
      </c>
      <c r="M275" s="64">
        <f t="shared" si="27"/>
        <v>0</v>
      </c>
      <c r="N275" s="34" t="s">
        <v>195</v>
      </c>
      <c r="O275" s="4"/>
      <c r="P275" s="4"/>
      <c r="Q275" s="4"/>
      <c r="R275" s="68"/>
      <c r="S275" s="77">
        <v>50</v>
      </c>
      <c r="T275" s="68"/>
    </row>
    <row r="279" spans="1:21" x14ac:dyDescent="0.25">
      <c r="A279" s="249" t="s">
        <v>0</v>
      </c>
      <c r="B279" s="249" t="s">
        <v>1</v>
      </c>
      <c r="C279" s="249" t="s">
        <v>2</v>
      </c>
      <c r="D279" s="249" t="s">
        <v>3</v>
      </c>
      <c r="E279" s="249" t="s">
        <v>4</v>
      </c>
      <c r="F279" s="249" t="s">
        <v>5</v>
      </c>
      <c r="G279" s="249" t="s">
        <v>6</v>
      </c>
      <c r="H279" s="249" t="s">
        <v>7</v>
      </c>
      <c r="I279" s="250" t="s">
        <v>8</v>
      </c>
      <c r="J279" s="250" t="s">
        <v>9</v>
      </c>
      <c r="K279" s="249" t="s">
        <v>10</v>
      </c>
      <c r="L279" s="251" t="s">
        <v>11</v>
      </c>
      <c r="M279" s="251" t="s">
        <v>12</v>
      </c>
      <c r="N279" s="249" t="s">
        <v>13</v>
      </c>
      <c r="O279" s="249" t="s">
        <v>14</v>
      </c>
      <c r="P279" s="249"/>
      <c r="Q279" s="249"/>
      <c r="R279" s="235" t="s">
        <v>15</v>
      </c>
      <c r="S279" s="236"/>
      <c r="T279" s="237"/>
    </row>
    <row r="280" spans="1:21" ht="30" x14ac:dyDescent="0.25">
      <c r="A280" s="249"/>
      <c r="B280" s="249"/>
      <c r="C280" s="249"/>
      <c r="D280" s="249"/>
      <c r="E280" s="249"/>
      <c r="F280" s="249"/>
      <c r="G280" s="249"/>
      <c r="H280" s="249"/>
      <c r="I280" s="250"/>
      <c r="J280" s="250"/>
      <c r="K280" s="249"/>
      <c r="L280" s="252"/>
      <c r="M280" s="252"/>
      <c r="N280" s="249"/>
      <c r="O280" s="1" t="s">
        <v>16</v>
      </c>
      <c r="P280" s="1" t="s">
        <v>17</v>
      </c>
      <c r="Q280" s="1" t="s">
        <v>18</v>
      </c>
      <c r="R280" s="2" t="s">
        <v>16</v>
      </c>
      <c r="S280" s="2" t="s">
        <v>17</v>
      </c>
      <c r="T280" s="2" t="s">
        <v>18</v>
      </c>
    </row>
    <row r="281" spans="1:21" ht="18.75" x14ac:dyDescent="0.25">
      <c r="A281" s="238" t="s">
        <v>522</v>
      </c>
      <c r="B281" s="239"/>
      <c r="C281" s="239"/>
      <c r="D281" s="239"/>
      <c r="E281" s="239"/>
      <c r="F281" s="239"/>
      <c r="G281" s="239"/>
      <c r="H281" s="239"/>
      <c r="I281" s="239"/>
      <c r="J281" s="239"/>
      <c r="K281" s="239"/>
      <c r="L281" s="239"/>
      <c r="M281" s="239"/>
      <c r="N281" s="239"/>
      <c r="O281" s="239"/>
      <c r="P281" s="239"/>
      <c r="Q281" s="239"/>
      <c r="R281" s="239"/>
      <c r="S281" s="239"/>
      <c r="T281" s="240"/>
    </row>
    <row r="282" spans="1:21" ht="45" x14ac:dyDescent="0.25">
      <c r="A282" s="8">
        <v>1</v>
      </c>
      <c r="B282" s="8" t="s">
        <v>523</v>
      </c>
      <c r="C282" s="16" t="s">
        <v>524</v>
      </c>
      <c r="D282" s="8" t="s">
        <v>28</v>
      </c>
      <c r="E282" s="8" t="s">
        <v>525</v>
      </c>
      <c r="F282" s="8" t="s">
        <v>24</v>
      </c>
      <c r="G282" s="8" t="s">
        <v>24</v>
      </c>
      <c r="H282" s="8">
        <f>O282+P282++Q282</f>
        <v>700</v>
      </c>
      <c r="I282" s="17">
        <v>0.2</v>
      </c>
      <c r="J282" s="17">
        <f>H282*I282</f>
        <v>140</v>
      </c>
      <c r="K282" s="8">
        <v>23</v>
      </c>
      <c r="L282" s="17">
        <f>J282*1.23</f>
        <v>172.2</v>
      </c>
      <c r="M282" s="17">
        <f>J282/4.2693</f>
        <v>32.79</v>
      </c>
      <c r="N282" s="13" t="s">
        <v>58</v>
      </c>
      <c r="O282" s="8"/>
      <c r="P282" s="8">
        <v>700</v>
      </c>
      <c r="Q282" s="8"/>
      <c r="R282" s="68">
        <v>1400</v>
      </c>
      <c r="S282" s="68">
        <v>900</v>
      </c>
      <c r="T282" s="68"/>
    </row>
    <row r="283" spans="1:21" ht="45" x14ac:dyDescent="0.25">
      <c r="A283" s="4">
        <v>2</v>
      </c>
      <c r="B283" s="4" t="s">
        <v>523</v>
      </c>
      <c r="C283" s="9" t="s">
        <v>526</v>
      </c>
      <c r="D283" s="4" t="s">
        <v>28</v>
      </c>
      <c r="E283" s="4" t="s">
        <v>527</v>
      </c>
      <c r="F283" s="4" t="s">
        <v>24</v>
      </c>
      <c r="G283" s="4" t="s">
        <v>24</v>
      </c>
      <c r="H283" s="4">
        <f t="shared" ref="H283:H346" si="28">O283+P283++Q283</f>
        <v>700</v>
      </c>
      <c r="I283" s="6">
        <v>0.16</v>
      </c>
      <c r="J283" s="58">
        <f t="shared" ref="J283:J346" si="29">H283*I283</f>
        <v>112</v>
      </c>
      <c r="K283" s="4">
        <v>23</v>
      </c>
      <c r="L283" s="58">
        <f t="shared" ref="L283:L346" si="30">J283*1.23</f>
        <v>137.76</v>
      </c>
      <c r="M283" s="58">
        <f t="shared" ref="M283:M346" si="31">J283/4.2693</f>
        <v>26.23</v>
      </c>
      <c r="N283" s="7" t="s">
        <v>58</v>
      </c>
      <c r="O283" s="4"/>
      <c r="P283" s="4">
        <v>700</v>
      </c>
      <c r="Q283" s="4"/>
      <c r="R283" s="68">
        <v>900</v>
      </c>
      <c r="S283" s="68">
        <v>900</v>
      </c>
      <c r="T283" s="68"/>
    </row>
    <row r="284" spans="1:21" ht="45" x14ac:dyDescent="0.25">
      <c r="A284" s="4">
        <v>3</v>
      </c>
      <c r="B284" s="4" t="s">
        <v>523</v>
      </c>
      <c r="C284" s="9" t="s">
        <v>528</v>
      </c>
      <c r="D284" s="4" t="s">
        <v>28</v>
      </c>
      <c r="E284" s="4" t="s">
        <v>529</v>
      </c>
      <c r="F284" s="4" t="s">
        <v>24</v>
      </c>
      <c r="G284" s="4" t="s">
        <v>24</v>
      </c>
      <c r="H284" s="4">
        <f t="shared" si="28"/>
        <v>3</v>
      </c>
      <c r="I284" s="10">
        <v>0.3</v>
      </c>
      <c r="J284" s="58">
        <f t="shared" si="29"/>
        <v>0.9</v>
      </c>
      <c r="K284" s="4">
        <v>23</v>
      </c>
      <c r="L284" s="58">
        <f t="shared" si="30"/>
        <v>1.1100000000000001</v>
      </c>
      <c r="M284" s="58">
        <f t="shared" si="31"/>
        <v>0.21</v>
      </c>
      <c r="N284" s="7" t="s">
        <v>58</v>
      </c>
      <c r="O284" s="4"/>
      <c r="P284" s="4">
        <v>3</v>
      </c>
      <c r="Q284" s="4"/>
      <c r="R284" s="68">
        <v>900</v>
      </c>
      <c r="S284" s="68">
        <v>1</v>
      </c>
      <c r="T284" s="68"/>
    </row>
    <row r="285" spans="1:21" ht="45" x14ac:dyDescent="0.25">
      <c r="A285" s="4">
        <v>4</v>
      </c>
      <c r="B285" s="4" t="s">
        <v>523</v>
      </c>
      <c r="C285" s="9" t="s">
        <v>530</v>
      </c>
      <c r="D285" s="4" t="s">
        <v>28</v>
      </c>
      <c r="E285" s="4" t="s">
        <v>531</v>
      </c>
      <c r="F285" s="4" t="s">
        <v>24</v>
      </c>
      <c r="G285" s="4" t="s">
        <v>24</v>
      </c>
      <c r="H285" s="4">
        <f t="shared" si="28"/>
        <v>500</v>
      </c>
      <c r="I285" s="10">
        <v>0.2</v>
      </c>
      <c r="J285" s="58">
        <f t="shared" si="29"/>
        <v>100</v>
      </c>
      <c r="K285" s="4">
        <v>23</v>
      </c>
      <c r="L285" s="58">
        <f t="shared" si="30"/>
        <v>123</v>
      </c>
      <c r="M285" s="58">
        <f t="shared" si="31"/>
        <v>23.42</v>
      </c>
      <c r="N285" s="7" t="s">
        <v>58</v>
      </c>
      <c r="O285" s="4"/>
      <c r="P285" s="4">
        <v>500</v>
      </c>
      <c r="Q285" s="4"/>
      <c r="R285" s="68">
        <v>1000</v>
      </c>
      <c r="S285" s="68">
        <v>100</v>
      </c>
      <c r="T285" s="68"/>
    </row>
    <row r="286" spans="1:21" ht="45" x14ac:dyDescent="0.25">
      <c r="A286" s="4">
        <v>5</v>
      </c>
      <c r="B286" s="4" t="s">
        <v>523</v>
      </c>
      <c r="C286" s="9" t="s">
        <v>532</v>
      </c>
      <c r="D286" s="4" t="s">
        <v>28</v>
      </c>
      <c r="E286" s="4" t="s">
        <v>529</v>
      </c>
      <c r="F286" s="4" t="s">
        <v>24</v>
      </c>
      <c r="G286" s="4" t="s">
        <v>24</v>
      </c>
      <c r="H286" s="4">
        <f t="shared" si="28"/>
        <v>500</v>
      </c>
      <c r="I286" s="10">
        <v>0.19</v>
      </c>
      <c r="J286" s="58">
        <f t="shared" si="29"/>
        <v>95</v>
      </c>
      <c r="K286" s="4">
        <v>23</v>
      </c>
      <c r="L286" s="58">
        <f t="shared" si="30"/>
        <v>116.85</v>
      </c>
      <c r="M286" s="58">
        <f t="shared" si="31"/>
        <v>22.25</v>
      </c>
      <c r="N286" s="7" t="s">
        <v>58</v>
      </c>
      <c r="O286" s="4"/>
      <c r="P286" s="4">
        <v>500</v>
      </c>
      <c r="Q286" s="4"/>
      <c r="R286" s="68">
        <v>800</v>
      </c>
      <c r="S286" s="68">
        <v>100</v>
      </c>
      <c r="T286" s="68">
        <v>2000</v>
      </c>
    </row>
    <row r="287" spans="1:21" ht="60" x14ac:dyDescent="0.25">
      <c r="A287" s="4">
        <v>9</v>
      </c>
      <c r="B287" s="4" t="s">
        <v>46</v>
      </c>
      <c r="C287" s="9" t="s">
        <v>533</v>
      </c>
      <c r="D287" s="4" t="s">
        <v>113</v>
      </c>
      <c r="E287" s="4" t="s">
        <v>534</v>
      </c>
      <c r="F287" s="4" t="s">
        <v>24</v>
      </c>
      <c r="G287" s="4" t="s">
        <v>24</v>
      </c>
      <c r="H287" s="4">
        <f t="shared" si="28"/>
        <v>7</v>
      </c>
      <c r="I287" s="6">
        <v>14</v>
      </c>
      <c r="J287" s="58">
        <f t="shared" si="29"/>
        <v>98</v>
      </c>
      <c r="K287" s="4">
        <v>23</v>
      </c>
      <c r="L287" s="58">
        <f t="shared" si="30"/>
        <v>120.54</v>
      </c>
      <c r="M287" s="58">
        <f t="shared" si="31"/>
        <v>22.95</v>
      </c>
      <c r="N287" s="7" t="s">
        <v>58</v>
      </c>
      <c r="O287" s="4"/>
      <c r="P287" s="4">
        <v>7</v>
      </c>
      <c r="Q287" s="4"/>
      <c r="R287" s="68">
        <v>0</v>
      </c>
      <c r="S287" s="68">
        <v>6</v>
      </c>
      <c r="T287" s="68">
        <v>70</v>
      </c>
    </row>
    <row r="288" spans="1:21" ht="75" x14ac:dyDescent="0.25">
      <c r="A288" s="4">
        <v>10</v>
      </c>
      <c r="B288" s="4" t="s">
        <v>46</v>
      </c>
      <c r="C288" s="9" t="s">
        <v>535</v>
      </c>
      <c r="D288" s="4" t="s">
        <v>113</v>
      </c>
      <c r="E288" s="4" t="s">
        <v>536</v>
      </c>
      <c r="F288" s="4" t="s">
        <v>24</v>
      </c>
      <c r="G288" s="4" t="s">
        <v>24</v>
      </c>
      <c r="H288" s="4">
        <f t="shared" si="28"/>
        <v>12</v>
      </c>
      <c r="I288" s="6">
        <v>26</v>
      </c>
      <c r="J288" s="58">
        <f t="shared" si="29"/>
        <v>312</v>
      </c>
      <c r="K288" s="4">
        <v>23</v>
      </c>
      <c r="L288" s="58">
        <f t="shared" si="30"/>
        <v>383.76</v>
      </c>
      <c r="M288" s="58">
        <f t="shared" si="31"/>
        <v>73.08</v>
      </c>
      <c r="N288" s="7" t="s">
        <v>25</v>
      </c>
      <c r="O288" s="4"/>
      <c r="P288" s="4">
        <v>10</v>
      </c>
      <c r="Q288" s="4">
        <v>2</v>
      </c>
      <c r="R288" s="68">
        <v>0</v>
      </c>
      <c r="S288" s="68">
        <v>5</v>
      </c>
      <c r="T288" s="68">
        <v>50</v>
      </c>
    </row>
    <row r="289" spans="1:20" ht="75" x14ac:dyDescent="0.25">
      <c r="A289" s="4">
        <v>11</v>
      </c>
      <c r="B289" s="4" t="s">
        <v>46</v>
      </c>
      <c r="C289" s="9" t="s">
        <v>537</v>
      </c>
      <c r="D289" s="4" t="s">
        <v>113</v>
      </c>
      <c r="E289" s="4" t="s">
        <v>538</v>
      </c>
      <c r="F289" s="4" t="s">
        <v>24</v>
      </c>
      <c r="G289" s="4" t="s">
        <v>24</v>
      </c>
      <c r="H289" s="4">
        <f t="shared" si="28"/>
        <v>4</v>
      </c>
      <c r="I289" s="6">
        <v>26</v>
      </c>
      <c r="J289" s="58">
        <f t="shared" si="29"/>
        <v>104</v>
      </c>
      <c r="K289" s="4">
        <v>23</v>
      </c>
      <c r="L289" s="58">
        <f t="shared" si="30"/>
        <v>127.92</v>
      </c>
      <c r="M289" s="58">
        <f t="shared" si="31"/>
        <v>24.36</v>
      </c>
      <c r="N289" s="7" t="s">
        <v>25</v>
      </c>
      <c r="O289" s="4"/>
      <c r="P289" s="4">
        <v>2</v>
      </c>
      <c r="Q289" s="4">
        <v>2</v>
      </c>
      <c r="R289" s="68">
        <v>0</v>
      </c>
      <c r="S289" s="68">
        <v>2</v>
      </c>
      <c r="T289" s="68">
        <v>25</v>
      </c>
    </row>
    <row r="290" spans="1:20" ht="75" x14ac:dyDescent="0.25">
      <c r="A290" s="4">
        <v>12</v>
      </c>
      <c r="B290" s="4" t="s">
        <v>46</v>
      </c>
      <c r="C290" s="9" t="s">
        <v>539</v>
      </c>
      <c r="D290" s="4" t="s">
        <v>113</v>
      </c>
      <c r="E290" s="4" t="s">
        <v>540</v>
      </c>
      <c r="F290" s="4" t="s">
        <v>24</v>
      </c>
      <c r="G290" s="4" t="s">
        <v>24</v>
      </c>
      <c r="H290" s="4">
        <f t="shared" si="28"/>
        <v>12</v>
      </c>
      <c r="I290" s="6">
        <v>13.2</v>
      </c>
      <c r="J290" s="58">
        <f t="shared" si="29"/>
        <v>158.4</v>
      </c>
      <c r="K290" s="4">
        <v>23</v>
      </c>
      <c r="L290" s="58">
        <f t="shared" si="30"/>
        <v>194.83</v>
      </c>
      <c r="M290" s="58">
        <f t="shared" si="31"/>
        <v>37.1</v>
      </c>
      <c r="N290" s="7" t="s">
        <v>25</v>
      </c>
      <c r="O290" s="4"/>
      <c r="P290" s="4">
        <v>10</v>
      </c>
      <c r="Q290" s="4">
        <v>2</v>
      </c>
      <c r="R290" s="68">
        <v>0</v>
      </c>
      <c r="S290" s="68">
        <v>2</v>
      </c>
      <c r="T290" s="68">
        <v>50</v>
      </c>
    </row>
    <row r="291" spans="1:20" ht="75" x14ac:dyDescent="0.25">
      <c r="A291" s="4">
        <v>13</v>
      </c>
      <c r="B291" s="4" t="s">
        <v>46</v>
      </c>
      <c r="C291" s="9" t="s">
        <v>541</v>
      </c>
      <c r="D291" s="4" t="s">
        <v>113</v>
      </c>
      <c r="E291" s="4" t="s">
        <v>542</v>
      </c>
      <c r="F291" s="4" t="s">
        <v>24</v>
      </c>
      <c r="G291" s="4" t="s">
        <v>24</v>
      </c>
      <c r="H291" s="4">
        <f t="shared" si="28"/>
        <v>2</v>
      </c>
      <c r="I291" s="6">
        <v>12.5</v>
      </c>
      <c r="J291" s="58">
        <f t="shared" si="29"/>
        <v>25</v>
      </c>
      <c r="K291" s="4">
        <v>23</v>
      </c>
      <c r="L291" s="58">
        <f t="shared" si="30"/>
        <v>30.75</v>
      </c>
      <c r="M291" s="58">
        <f t="shared" si="31"/>
        <v>5.86</v>
      </c>
      <c r="N291" s="7" t="s">
        <v>25</v>
      </c>
      <c r="O291" s="4"/>
      <c r="P291" s="4"/>
      <c r="Q291" s="4">
        <v>2</v>
      </c>
      <c r="R291" s="68">
        <v>0</v>
      </c>
      <c r="S291" s="68">
        <v>10</v>
      </c>
      <c r="T291" s="68">
        <v>70</v>
      </c>
    </row>
    <row r="292" spans="1:20" ht="45" x14ac:dyDescent="0.25">
      <c r="A292" s="4">
        <v>14</v>
      </c>
      <c r="B292" s="3" t="s">
        <v>46</v>
      </c>
      <c r="C292" s="22" t="s">
        <v>543</v>
      </c>
      <c r="D292" s="3" t="s">
        <v>113</v>
      </c>
      <c r="E292" s="3"/>
      <c r="F292" s="3" t="s">
        <v>24</v>
      </c>
      <c r="G292" s="3" t="s">
        <v>24</v>
      </c>
      <c r="H292" s="4">
        <f t="shared" si="28"/>
        <v>5</v>
      </c>
      <c r="I292" s="6">
        <v>12</v>
      </c>
      <c r="J292" s="58">
        <f t="shared" si="29"/>
        <v>60</v>
      </c>
      <c r="K292" s="3">
        <v>23</v>
      </c>
      <c r="L292" s="58">
        <f t="shared" si="30"/>
        <v>73.8</v>
      </c>
      <c r="M292" s="58">
        <f t="shared" si="31"/>
        <v>14.05</v>
      </c>
      <c r="N292" s="7" t="s">
        <v>58</v>
      </c>
      <c r="O292" s="3"/>
      <c r="P292" s="3">
        <v>5</v>
      </c>
      <c r="Q292" s="3"/>
      <c r="R292" s="68">
        <v>0</v>
      </c>
      <c r="S292" s="68">
        <v>11</v>
      </c>
      <c r="T292" s="68">
        <v>70</v>
      </c>
    </row>
    <row r="293" spans="1:20" ht="45" x14ac:dyDescent="0.25">
      <c r="A293" s="4">
        <v>15</v>
      </c>
      <c r="B293" s="3" t="s">
        <v>46</v>
      </c>
      <c r="C293" s="22" t="s">
        <v>544</v>
      </c>
      <c r="D293" s="3" t="s">
        <v>113</v>
      </c>
      <c r="E293" s="3"/>
      <c r="F293" s="3" t="s">
        <v>24</v>
      </c>
      <c r="G293" s="3" t="s">
        <v>24</v>
      </c>
      <c r="H293" s="4">
        <f t="shared" si="28"/>
        <v>5</v>
      </c>
      <c r="I293" s="6">
        <v>12</v>
      </c>
      <c r="J293" s="58">
        <f t="shared" si="29"/>
        <v>60</v>
      </c>
      <c r="K293" s="3">
        <v>23</v>
      </c>
      <c r="L293" s="58">
        <f t="shared" si="30"/>
        <v>73.8</v>
      </c>
      <c r="M293" s="58">
        <f t="shared" si="31"/>
        <v>14.05</v>
      </c>
      <c r="N293" s="7" t="s">
        <v>58</v>
      </c>
      <c r="O293" s="3"/>
      <c r="P293" s="3">
        <v>5</v>
      </c>
      <c r="Q293" s="3"/>
      <c r="R293" s="68">
        <v>0</v>
      </c>
      <c r="S293" s="68">
        <v>8</v>
      </c>
      <c r="T293" s="68">
        <v>10</v>
      </c>
    </row>
    <row r="294" spans="1:20" ht="45" x14ac:dyDescent="0.25">
      <c r="A294" s="4">
        <v>16</v>
      </c>
      <c r="B294" s="4" t="s">
        <v>46</v>
      </c>
      <c r="C294" s="5" t="s">
        <v>545</v>
      </c>
      <c r="D294" s="4" t="s">
        <v>113</v>
      </c>
      <c r="E294" s="4" t="s">
        <v>546</v>
      </c>
      <c r="F294" s="4" t="s">
        <v>24</v>
      </c>
      <c r="G294" s="4" t="s">
        <v>24</v>
      </c>
      <c r="H294" s="4">
        <f t="shared" si="28"/>
        <v>4</v>
      </c>
      <c r="I294" s="6">
        <v>10.57</v>
      </c>
      <c r="J294" s="58">
        <f t="shared" si="29"/>
        <v>42.28</v>
      </c>
      <c r="K294" s="4">
        <v>23</v>
      </c>
      <c r="L294" s="58">
        <f t="shared" si="30"/>
        <v>52</v>
      </c>
      <c r="M294" s="58">
        <f t="shared" si="31"/>
        <v>9.9</v>
      </c>
      <c r="N294" s="7" t="s">
        <v>58</v>
      </c>
      <c r="O294" s="4"/>
      <c r="P294" s="4">
        <v>4</v>
      </c>
      <c r="Q294" s="4"/>
      <c r="R294" s="68">
        <v>0</v>
      </c>
      <c r="S294" s="68">
        <v>3</v>
      </c>
      <c r="T294" s="68">
        <v>20</v>
      </c>
    </row>
    <row r="295" spans="1:20" ht="45" x14ac:dyDescent="0.25">
      <c r="A295" s="4">
        <v>17</v>
      </c>
      <c r="B295" s="4" t="s">
        <v>46</v>
      </c>
      <c r="C295" s="5" t="s">
        <v>547</v>
      </c>
      <c r="D295" s="4" t="s">
        <v>113</v>
      </c>
      <c r="E295" s="4" t="s">
        <v>548</v>
      </c>
      <c r="F295" s="4" t="s">
        <v>24</v>
      </c>
      <c r="G295" s="4" t="s">
        <v>24</v>
      </c>
      <c r="H295" s="4">
        <f t="shared" si="28"/>
        <v>30</v>
      </c>
      <c r="I295" s="6">
        <v>8.1300000000000008</v>
      </c>
      <c r="J295" s="58">
        <f t="shared" si="29"/>
        <v>243.9</v>
      </c>
      <c r="K295" s="4">
        <v>23</v>
      </c>
      <c r="L295" s="58">
        <f t="shared" si="30"/>
        <v>300</v>
      </c>
      <c r="M295" s="58">
        <f t="shared" si="31"/>
        <v>57.13</v>
      </c>
      <c r="N295" s="7" t="s">
        <v>58</v>
      </c>
      <c r="O295" s="4"/>
      <c r="P295" s="4">
        <v>30</v>
      </c>
      <c r="Q295" s="4"/>
      <c r="R295" s="68">
        <v>0</v>
      </c>
      <c r="S295" s="68">
        <v>25</v>
      </c>
      <c r="T295" s="68">
        <v>70</v>
      </c>
    </row>
    <row r="296" spans="1:20" ht="45" x14ac:dyDescent="0.25">
      <c r="A296" s="4">
        <v>18</v>
      </c>
      <c r="B296" s="4" t="s">
        <v>46</v>
      </c>
      <c r="C296" s="5" t="s">
        <v>549</v>
      </c>
      <c r="D296" s="4" t="s">
        <v>113</v>
      </c>
      <c r="E296" s="4" t="s">
        <v>550</v>
      </c>
      <c r="F296" s="4" t="s">
        <v>24</v>
      </c>
      <c r="G296" s="4" t="s">
        <v>24</v>
      </c>
      <c r="H296" s="4">
        <f t="shared" si="28"/>
        <v>20</v>
      </c>
      <c r="I296" s="6">
        <v>7.72</v>
      </c>
      <c r="J296" s="58">
        <f t="shared" si="29"/>
        <v>154.4</v>
      </c>
      <c r="K296" s="4">
        <v>23</v>
      </c>
      <c r="L296" s="58">
        <f t="shared" si="30"/>
        <v>189.91</v>
      </c>
      <c r="M296" s="58">
        <f t="shared" si="31"/>
        <v>36.17</v>
      </c>
      <c r="N296" s="7" t="s">
        <v>58</v>
      </c>
      <c r="O296" s="4"/>
      <c r="P296" s="4">
        <v>20</v>
      </c>
      <c r="Q296" s="4"/>
      <c r="R296" s="68">
        <v>0</v>
      </c>
      <c r="S296" s="68">
        <v>25</v>
      </c>
      <c r="T296" s="68">
        <v>70</v>
      </c>
    </row>
    <row r="297" spans="1:20" ht="45" x14ac:dyDescent="0.25">
      <c r="A297" s="4">
        <v>19</v>
      </c>
      <c r="B297" s="4" t="s">
        <v>46</v>
      </c>
      <c r="C297" s="5" t="s">
        <v>551</v>
      </c>
      <c r="D297" s="4" t="s">
        <v>113</v>
      </c>
      <c r="E297" s="4" t="s">
        <v>552</v>
      </c>
      <c r="F297" s="4" t="s">
        <v>24</v>
      </c>
      <c r="G297" s="4" t="s">
        <v>24</v>
      </c>
      <c r="H297" s="4">
        <f t="shared" si="28"/>
        <v>20</v>
      </c>
      <c r="I297" s="6">
        <v>9.76</v>
      </c>
      <c r="J297" s="58">
        <f t="shared" si="29"/>
        <v>195.2</v>
      </c>
      <c r="K297" s="4">
        <v>23</v>
      </c>
      <c r="L297" s="58">
        <f t="shared" si="30"/>
        <v>240.1</v>
      </c>
      <c r="M297" s="58">
        <f t="shared" si="31"/>
        <v>45.72</v>
      </c>
      <c r="N297" s="7" t="s">
        <v>58</v>
      </c>
      <c r="O297" s="4"/>
      <c r="P297" s="4">
        <v>20</v>
      </c>
      <c r="Q297" s="4"/>
      <c r="R297" s="68">
        <v>0</v>
      </c>
      <c r="S297" s="68">
        <v>35</v>
      </c>
      <c r="T297" s="68">
        <v>50</v>
      </c>
    </row>
    <row r="298" spans="1:20" ht="45" x14ac:dyDescent="0.25">
      <c r="A298" s="4">
        <v>20</v>
      </c>
      <c r="B298" s="4" t="s">
        <v>46</v>
      </c>
      <c r="C298" s="5" t="s">
        <v>553</v>
      </c>
      <c r="D298" s="4" t="s">
        <v>113</v>
      </c>
      <c r="E298" s="4" t="s">
        <v>554</v>
      </c>
      <c r="F298" s="4" t="s">
        <v>24</v>
      </c>
      <c r="G298" s="4" t="s">
        <v>24</v>
      </c>
      <c r="H298" s="4">
        <f t="shared" si="28"/>
        <v>60</v>
      </c>
      <c r="I298" s="10">
        <v>15</v>
      </c>
      <c r="J298" s="58">
        <f t="shared" si="29"/>
        <v>900</v>
      </c>
      <c r="K298" s="4">
        <v>23</v>
      </c>
      <c r="L298" s="58">
        <f t="shared" si="30"/>
        <v>1107</v>
      </c>
      <c r="M298" s="58">
        <f t="shared" si="31"/>
        <v>210.81</v>
      </c>
      <c r="N298" s="7" t="s">
        <v>29</v>
      </c>
      <c r="O298" s="4">
        <v>40</v>
      </c>
      <c r="P298" s="4">
        <v>20</v>
      </c>
      <c r="Q298" s="4"/>
      <c r="R298" s="68">
        <v>0</v>
      </c>
      <c r="S298" s="68">
        <v>120</v>
      </c>
      <c r="T298" s="68">
        <v>50</v>
      </c>
    </row>
    <row r="299" spans="1:20" ht="45" x14ac:dyDescent="0.25">
      <c r="A299" s="4">
        <v>21</v>
      </c>
      <c r="B299" s="4" t="s">
        <v>46</v>
      </c>
      <c r="C299" s="5" t="s">
        <v>555</v>
      </c>
      <c r="D299" s="4" t="s">
        <v>28</v>
      </c>
      <c r="E299" s="4" t="s">
        <v>546</v>
      </c>
      <c r="F299" s="4" t="s">
        <v>24</v>
      </c>
      <c r="G299" s="4" t="s">
        <v>24</v>
      </c>
      <c r="H299" s="4">
        <f t="shared" si="28"/>
        <v>20</v>
      </c>
      <c r="I299" s="6">
        <v>0.17</v>
      </c>
      <c r="J299" s="58">
        <f t="shared" si="29"/>
        <v>3.4</v>
      </c>
      <c r="K299" s="4">
        <v>23</v>
      </c>
      <c r="L299" s="58">
        <f t="shared" si="30"/>
        <v>4.18</v>
      </c>
      <c r="M299" s="58">
        <f t="shared" si="31"/>
        <v>0.8</v>
      </c>
      <c r="N299" s="7" t="s">
        <v>58</v>
      </c>
      <c r="O299" s="4"/>
      <c r="P299" s="4">
        <v>20</v>
      </c>
      <c r="Q299" s="4"/>
      <c r="R299" s="68">
        <v>0</v>
      </c>
      <c r="S299" s="68">
        <v>20</v>
      </c>
      <c r="T299" s="68">
        <v>10</v>
      </c>
    </row>
    <row r="300" spans="1:20" ht="30" x14ac:dyDescent="0.25">
      <c r="A300" s="4">
        <v>22</v>
      </c>
      <c r="B300" s="4" t="s">
        <v>46</v>
      </c>
      <c r="C300" s="69" t="s">
        <v>556</v>
      </c>
      <c r="D300" s="4" t="s">
        <v>113</v>
      </c>
      <c r="E300" s="4"/>
      <c r="F300" s="4" t="s">
        <v>24</v>
      </c>
      <c r="G300" s="4" t="s">
        <v>24</v>
      </c>
      <c r="H300" s="4">
        <f t="shared" si="28"/>
        <v>5</v>
      </c>
      <c r="I300" s="6">
        <v>187</v>
      </c>
      <c r="J300" s="58">
        <f t="shared" si="29"/>
        <v>935</v>
      </c>
      <c r="K300" s="4">
        <v>23</v>
      </c>
      <c r="L300" s="58">
        <f t="shared" si="30"/>
        <v>1150.05</v>
      </c>
      <c r="M300" s="58">
        <f t="shared" si="31"/>
        <v>219.01</v>
      </c>
      <c r="N300" s="7" t="s">
        <v>25</v>
      </c>
      <c r="O300" s="4"/>
      <c r="P300" s="4"/>
      <c r="Q300" s="4">
        <v>5</v>
      </c>
      <c r="R300" s="68">
        <v>0</v>
      </c>
      <c r="S300" s="68">
        <v>1</v>
      </c>
      <c r="T300" s="68">
        <v>10</v>
      </c>
    </row>
    <row r="301" spans="1:20" ht="30" x14ac:dyDescent="0.25">
      <c r="A301" s="4">
        <v>23</v>
      </c>
      <c r="B301" s="4" t="s">
        <v>46</v>
      </c>
      <c r="C301" s="69" t="s">
        <v>557</v>
      </c>
      <c r="D301" s="4" t="s">
        <v>113</v>
      </c>
      <c r="E301" s="4" t="s">
        <v>558</v>
      </c>
      <c r="F301" s="4" t="s">
        <v>24</v>
      </c>
      <c r="G301" s="4" t="s">
        <v>24</v>
      </c>
      <c r="H301" s="4">
        <f t="shared" si="28"/>
        <v>5</v>
      </c>
      <c r="I301" s="6">
        <v>80</v>
      </c>
      <c r="J301" s="58">
        <f t="shared" si="29"/>
        <v>400</v>
      </c>
      <c r="K301" s="4">
        <v>23</v>
      </c>
      <c r="L301" s="58">
        <f t="shared" si="30"/>
        <v>492</v>
      </c>
      <c r="M301" s="58">
        <f t="shared" si="31"/>
        <v>93.69</v>
      </c>
      <c r="N301" s="7" t="s">
        <v>25</v>
      </c>
      <c r="O301" s="4"/>
      <c r="P301" s="4"/>
      <c r="Q301" s="4">
        <v>5</v>
      </c>
      <c r="R301" s="68">
        <v>0</v>
      </c>
      <c r="S301" s="68">
        <v>1</v>
      </c>
      <c r="T301" s="68">
        <v>40</v>
      </c>
    </row>
    <row r="302" spans="1:20" ht="30" x14ac:dyDescent="0.25">
      <c r="A302" s="4">
        <v>24</v>
      </c>
      <c r="B302" s="4" t="s">
        <v>46</v>
      </c>
      <c r="C302" s="69" t="s">
        <v>559</v>
      </c>
      <c r="D302" s="4" t="s">
        <v>113</v>
      </c>
      <c r="E302" s="4"/>
      <c r="F302" s="4" t="s">
        <v>24</v>
      </c>
      <c r="G302" s="4" t="s">
        <v>24</v>
      </c>
      <c r="H302" s="4">
        <f t="shared" si="28"/>
        <v>10</v>
      </c>
      <c r="I302" s="10">
        <v>33</v>
      </c>
      <c r="J302" s="58">
        <f t="shared" si="29"/>
        <v>330</v>
      </c>
      <c r="K302" s="4">
        <v>23</v>
      </c>
      <c r="L302" s="58">
        <f t="shared" si="30"/>
        <v>405.9</v>
      </c>
      <c r="M302" s="58">
        <f t="shared" si="31"/>
        <v>77.3</v>
      </c>
      <c r="N302" s="7" t="s">
        <v>25</v>
      </c>
      <c r="O302" s="4"/>
      <c r="P302" s="4"/>
      <c r="Q302" s="4">
        <v>10</v>
      </c>
      <c r="R302" s="68">
        <v>1</v>
      </c>
      <c r="S302" s="68">
        <v>1</v>
      </c>
      <c r="T302" s="68">
        <v>50</v>
      </c>
    </row>
    <row r="303" spans="1:20" ht="30" x14ac:dyDescent="0.25">
      <c r="A303" s="4">
        <v>25</v>
      </c>
      <c r="B303" s="4" t="s">
        <v>46</v>
      </c>
      <c r="C303" s="69" t="s">
        <v>560</v>
      </c>
      <c r="D303" s="4" t="s">
        <v>113</v>
      </c>
      <c r="E303" s="4"/>
      <c r="F303" s="4" t="s">
        <v>24</v>
      </c>
      <c r="G303" s="4" t="s">
        <v>24</v>
      </c>
      <c r="H303" s="4">
        <f t="shared" si="28"/>
        <v>10</v>
      </c>
      <c r="I303" s="6">
        <v>55</v>
      </c>
      <c r="J303" s="58">
        <f t="shared" si="29"/>
        <v>550</v>
      </c>
      <c r="K303" s="4">
        <v>23</v>
      </c>
      <c r="L303" s="58">
        <f t="shared" si="30"/>
        <v>676.5</v>
      </c>
      <c r="M303" s="58">
        <f t="shared" si="31"/>
        <v>128.83000000000001</v>
      </c>
      <c r="N303" s="7" t="s">
        <v>25</v>
      </c>
      <c r="O303" s="4"/>
      <c r="P303" s="4"/>
      <c r="Q303" s="4">
        <v>10</v>
      </c>
      <c r="R303" s="68">
        <v>0</v>
      </c>
      <c r="S303" s="68">
        <v>2</v>
      </c>
      <c r="T303" s="68">
        <v>100</v>
      </c>
    </row>
    <row r="304" spans="1:20" ht="30" x14ac:dyDescent="0.25">
      <c r="A304" s="4">
        <v>26</v>
      </c>
      <c r="B304" s="4" t="s">
        <v>46</v>
      </c>
      <c r="C304" s="69" t="s">
        <v>561</v>
      </c>
      <c r="D304" s="4" t="s">
        <v>113</v>
      </c>
      <c r="E304" s="4"/>
      <c r="F304" s="4" t="s">
        <v>24</v>
      </c>
      <c r="G304" s="4" t="s">
        <v>24</v>
      </c>
      <c r="H304" s="4">
        <f t="shared" si="28"/>
        <v>10</v>
      </c>
      <c r="I304" s="10">
        <v>35</v>
      </c>
      <c r="J304" s="58">
        <f t="shared" si="29"/>
        <v>350</v>
      </c>
      <c r="K304" s="4">
        <v>23</v>
      </c>
      <c r="L304" s="58">
        <f t="shared" si="30"/>
        <v>430.5</v>
      </c>
      <c r="M304" s="58">
        <f t="shared" si="31"/>
        <v>81.98</v>
      </c>
      <c r="N304" s="7" t="s">
        <v>25</v>
      </c>
      <c r="O304" s="4"/>
      <c r="P304" s="4"/>
      <c r="Q304" s="4">
        <v>10</v>
      </c>
      <c r="R304" s="68">
        <v>1</v>
      </c>
      <c r="S304" s="68">
        <v>0</v>
      </c>
      <c r="T304" s="68">
        <v>100</v>
      </c>
    </row>
    <row r="305" spans="1:20" ht="45" x14ac:dyDescent="0.25">
      <c r="A305" s="4">
        <v>27</v>
      </c>
      <c r="B305" s="4" t="s">
        <v>523</v>
      </c>
      <c r="C305" s="5" t="s">
        <v>562</v>
      </c>
      <c r="D305" s="4" t="s">
        <v>28</v>
      </c>
      <c r="E305" s="4"/>
      <c r="F305" s="4" t="s">
        <v>24</v>
      </c>
      <c r="G305" s="4" t="s">
        <v>24</v>
      </c>
      <c r="H305" s="4">
        <f t="shared" si="28"/>
        <v>50</v>
      </c>
      <c r="I305" s="6">
        <v>0.45</v>
      </c>
      <c r="J305" s="58">
        <f t="shared" si="29"/>
        <v>22.5</v>
      </c>
      <c r="K305" s="4">
        <v>23</v>
      </c>
      <c r="L305" s="58">
        <f t="shared" si="30"/>
        <v>27.68</v>
      </c>
      <c r="M305" s="58">
        <f t="shared" si="31"/>
        <v>5.27</v>
      </c>
      <c r="N305" s="7" t="s">
        <v>58</v>
      </c>
      <c r="O305" s="4"/>
      <c r="P305" s="4">
        <v>50</v>
      </c>
      <c r="Q305" s="4"/>
      <c r="R305" s="68">
        <v>0</v>
      </c>
      <c r="S305" s="68">
        <v>200</v>
      </c>
      <c r="T305" s="68">
        <v>100</v>
      </c>
    </row>
    <row r="306" spans="1:20" ht="45" x14ac:dyDescent="0.25">
      <c r="A306" s="4">
        <v>28</v>
      </c>
      <c r="B306" s="3" t="s">
        <v>217</v>
      </c>
      <c r="C306" s="22" t="s">
        <v>563</v>
      </c>
      <c r="D306" s="3" t="s">
        <v>88</v>
      </c>
      <c r="E306" s="3" t="s">
        <v>564</v>
      </c>
      <c r="F306" s="3" t="s">
        <v>24</v>
      </c>
      <c r="G306" s="3" t="s">
        <v>24</v>
      </c>
      <c r="H306" s="3">
        <f t="shared" ref="H306" si="32">O306+P306+Q306</f>
        <v>25</v>
      </c>
      <c r="I306" s="6">
        <v>10.5</v>
      </c>
      <c r="J306" s="6">
        <f t="shared" si="29"/>
        <v>262.5</v>
      </c>
      <c r="K306" s="3">
        <v>23</v>
      </c>
      <c r="L306" s="6">
        <f t="shared" si="30"/>
        <v>322.88</v>
      </c>
      <c r="M306" s="6">
        <f t="shared" si="31"/>
        <v>61.49</v>
      </c>
      <c r="N306" s="15" t="s">
        <v>58</v>
      </c>
      <c r="O306" s="3"/>
      <c r="P306" s="3">
        <v>25</v>
      </c>
      <c r="Q306" s="3"/>
      <c r="R306" s="68">
        <v>0</v>
      </c>
      <c r="S306" s="68">
        <v>20</v>
      </c>
      <c r="T306" s="68">
        <v>20</v>
      </c>
    </row>
    <row r="307" spans="1:20" ht="45" x14ac:dyDescent="0.25">
      <c r="A307" s="3">
        <v>29</v>
      </c>
      <c r="B307" s="3" t="s">
        <v>217</v>
      </c>
      <c r="C307" s="22" t="s">
        <v>565</v>
      </c>
      <c r="D307" s="3" t="s">
        <v>88</v>
      </c>
      <c r="E307" s="3" t="s">
        <v>566</v>
      </c>
      <c r="F307" s="3" t="s">
        <v>24</v>
      </c>
      <c r="G307" s="3" t="s">
        <v>24</v>
      </c>
      <c r="H307" s="3">
        <f>O307+P307+Q307</f>
        <v>15</v>
      </c>
      <c r="I307" s="6">
        <v>5.8</v>
      </c>
      <c r="J307" s="6">
        <f>H307*I307</f>
        <v>87</v>
      </c>
      <c r="K307" s="3">
        <v>23</v>
      </c>
      <c r="L307" s="6">
        <f>J307*1.23</f>
        <v>107.01</v>
      </c>
      <c r="M307" s="6">
        <f>J307/4.2693</f>
        <v>20.38</v>
      </c>
      <c r="N307" s="15" t="s">
        <v>58</v>
      </c>
      <c r="O307" s="3"/>
      <c r="P307" s="3">
        <v>15</v>
      </c>
      <c r="Q307" s="3"/>
      <c r="R307" s="68">
        <v>0</v>
      </c>
      <c r="S307" s="68">
        <v>15</v>
      </c>
      <c r="T307" s="68">
        <v>20</v>
      </c>
    </row>
    <row r="308" spans="1:20" ht="45" x14ac:dyDescent="0.25">
      <c r="A308" s="8">
        <v>30</v>
      </c>
      <c r="B308" s="8" t="s">
        <v>217</v>
      </c>
      <c r="C308" s="11" t="s">
        <v>567</v>
      </c>
      <c r="D308" s="8" t="s">
        <v>88</v>
      </c>
      <c r="E308" s="8" t="s">
        <v>568</v>
      </c>
      <c r="F308" s="8" t="s">
        <v>24</v>
      </c>
      <c r="G308" s="8" t="s">
        <v>24</v>
      </c>
      <c r="H308" s="8">
        <f>O308+P308+Q308</f>
        <v>10</v>
      </c>
      <c r="I308" s="17">
        <v>14.6</v>
      </c>
      <c r="J308" s="17">
        <f>H308*I308</f>
        <v>146</v>
      </c>
      <c r="K308" s="8">
        <v>23</v>
      </c>
      <c r="L308" s="17">
        <f>J308*1.23</f>
        <v>179.58</v>
      </c>
      <c r="M308" s="17">
        <f>J308/4.2693</f>
        <v>34.200000000000003</v>
      </c>
      <c r="N308" s="13" t="s">
        <v>58</v>
      </c>
      <c r="O308" s="8"/>
      <c r="P308" s="8">
        <v>10</v>
      </c>
      <c r="Q308" s="8"/>
      <c r="R308" s="68">
        <v>15</v>
      </c>
      <c r="S308" s="68">
        <v>20</v>
      </c>
      <c r="T308" s="68">
        <v>20</v>
      </c>
    </row>
    <row r="309" spans="1:20" ht="45" x14ac:dyDescent="0.25">
      <c r="A309" s="8">
        <v>31</v>
      </c>
      <c r="B309" s="8" t="s">
        <v>217</v>
      </c>
      <c r="C309" s="11" t="s">
        <v>569</v>
      </c>
      <c r="D309" s="8" t="s">
        <v>88</v>
      </c>
      <c r="E309" s="8" t="s">
        <v>570</v>
      </c>
      <c r="F309" s="8" t="s">
        <v>24</v>
      </c>
      <c r="G309" s="8" t="s">
        <v>24</v>
      </c>
      <c r="H309" s="8">
        <f>O309+P309+Q309</f>
        <v>2</v>
      </c>
      <c r="I309" s="17">
        <v>68.5</v>
      </c>
      <c r="J309" s="17">
        <f>H309*I309</f>
        <v>137</v>
      </c>
      <c r="K309" s="8">
        <v>23</v>
      </c>
      <c r="L309" s="17">
        <f>J309*1.23</f>
        <v>168.51</v>
      </c>
      <c r="M309" s="17">
        <f>J309/4.2693</f>
        <v>32.090000000000003</v>
      </c>
      <c r="N309" s="13" t="s">
        <v>58</v>
      </c>
      <c r="O309" s="8"/>
      <c r="P309" s="8">
        <v>2</v>
      </c>
      <c r="Q309" s="8"/>
      <c r="R309" s="68">
        <v>7</v>
      </c>
      <c r="S309" s="68">
        <v>10</v>
      </c>
      <c r="T309" s="68">
        <v>5</v>
      </c>
    </row>
    <row r="310" spans="1:20" ht="45" x14ac:dyDescent="0.25">
      <c r="A310" s="4">
        <v>32</v>
      </c>
      <c r="B310" s="4" t="s">
        <v>46</v>
      </c>
      <c r="C310" s="9" t="s">
        <v>571</v>
      </c>
      <c r="D310" s="4" t="s">
        <v>113</v>
      </c>
      <c r="E310" s="4" t="s">
        <v>572</v>
      </c>
      <c r="F310" s="4" t="s">
        <v>24</v>
      </c>
      <c r="G310" s="4" t="s">
        <v>24</v>
      </c>
      <c r="H310" s="4">
        <f t="shared" si="28"/>
        <v>6</v>
      </c>
      <c r="I310" s="6">
        <v>19</v>
      </c>
      <c r="J310" s="58">
        <f t="shared" si="29"/>
        <v>114</v>
      </c>
      <c r="K310" s="4">
        <v>23</v>
      </c>
      <c r="L310" s="58">
        <f t="shared" si="30"/>
        <v>140.22</v>
      </c>
      <c r="M310" s="58">
        <f t="shared" si="31"/>
        <v>26.7</v>
      </c>
      <c r="N310" s="7" t="s">
        <v>58</v>
      </c>
      <c r="O310" s="4"/>
      <c r="P310" s="4">
        <v>4</v>
      </c>
      <c r="Q310" s="4">
        <v>2</v>
      </c>
      <c r="R310" s="68">
        <v>0</v>
      </c>
      <c r="S310" s="68">
        <v>8</v>
      </c>
      <c r="T310" s="68">
        <v>10</v>
      </c>
    </row>
    <row r="311" spans="1:20" ht="45" x14ac:dyDescent="0.25">
      <c r="A311" s="4">
        <v>33</v>
      </c>
      <c r="B311" s="4" t="s">
        <v>46</v>
      </c>
      <c r="C311" s="9" t="s">
        <v>573</v>
      </c>
      <c r="D311" s="4" t="s">
        <v>113</v>
      </c>
      <c r="E311" s="4" t="s">
        <v>574</v>
      </c>
      <c r="F311" s="4" t="s">
        <v>24</v>
      </c>
      <c r="G311" s="4" t="s">
        <v>24</v>
      </c>
      <c r="H311" s="4">
        <f t="shared" si="28"/>
        <v>6</v>
      </c>
      <c r="I311" s="10">
        <v>17</v>
      </c>
      <c r="J311" s="58">
        <f t="shared" si="29"/>
        <v>102</v>
      </c>
      <c r="K311" s="4">
        <v>23</v>
      </c>
      <c r="L311" s="58">
        <f t="shared" si="30"/>
        <v>125.46</v>
      </c>
      <c r="M311" s="58">
        <f t="shared" si="31"/>
        <v>23.89</v>
      </c>
      <c r="N311" s="7" t="s">
        <v>58</v>
      </c>
      <c r="O311" s="4"/>
      <c r="P311" s="4">
        <v>4</v>
      </c>
      <c r="Q311" s="4">
        <v>2</v>
      </c>
      <c r="R311" s="68">
        <v>1</v>
      </c>
      <c r="S311" s="68">
        <v>6</v>
      </c>
      <c r="T311" s="68">
        <v>10</v>
      </c>
    </row>
    <row r="312" spans="1:20" ht="45" x14ac:dyDescent="0.25">
      <c r="A312" s="4">
        <v>34</v>
      </c>
      <c r="B312" s="4" t="s">
        <v>46</v>
      </c>
      <c r="C312" s="9" t="s">
        <v>575</v>
      </c>
      <c r="D312" s="4" t="s">
        <v>113</v>
      </c>
      <c r="E312" s="4"/>
      <c r="F312" s="4" t="s">
        <v>24</v>
      </c>
      <c r="G312" s="4" t="s">
        <v>24</v>
      </c>
      <c r="H312" s="4">
        <f t="shared" si="28"/>
        <v>12</v>
      </c>
      <c r="I312" s="6">
        <v>18.5</v>
      </c>
      <c r="J312" s="58">
        <f t="shared" si="29"/>
        <v>222</v>
      </c>
      <c r="K312" s="4">
        <v>23</v>
      </c>
      <c r="L312" s="58">
        <f t="shared" si="30"/>
        <v>273.06</v>
      </c>
      <c r="M312" s="58">
        <f t="shared" si="31"/>
        <v>52</v>
      </c>
      <c r="N312" s="7" t="s">
        <v>58</v>
      </c>
      <c r="O312" s="4"/>
      <c r="P312" s="4">
        <v>10</v>
      </c>
      <c r="Q312" s="4">
        <v>2</v>
      </c>
      <c r="R312" s="68">
        <v>0</v>
      </c>
      <c r="S312" s="68">
        <v>7</v>
      </c>
      <c r="T312" s="68">
        <v>30</v>
      </c>
    </row>
    <row r="313" spans="1:20" ht="45" x14ac:dyDescent="0.25">
      <c r="A313" s="4">
        <v>35</v>
      </c>
      <c r="B313" s="4" t="s">
        <v>46</v>
      </c>
      <c r="C313" s="5" t="s">
        <v>576</v>
      </c>
      <c r="D313" s="4" t="s">
        <v>28</v>
      </c>
      <c r="E313" s="4" t="s">
        <v>577</v>
      </c>
      <c r="F313" s="4" t="s">
        <v>24</v>
      </c>
      <c r="G313" s="4" t="s">
        <v>24</v>
      </c>
      <c r="H313" s="4">
        <f t="shared" si="28"/>
        <v>600</v>
      </c>
      <c r="I313" s="6">
        <v>0.17</v>
      </c>
      <c r="J313" s="58">
        <f t="shared" si="29"/>
        <v>102</v>
      </c>
      <c r="K313" s="4">
        <v>23</v>
      </c>
      <c r="L313" s="58">
        <f t="shared" si="30"/>
        <v>125.46</v>
      </c>
      <c r="M313" s="58">
        <f t="shared" si="31"/>
        <v>23.89</v>
      </c>
      <c r="N313" s="7" t="s">
        <v>58</v>
      </c>
      <c r="O313" s="4"/>
      <c r="P313" s="4">
        <v>600</v>
      </c>
      <c r="Q313" s="4"/>
      <c r="R313" s="68">
        <v>0</v>
      </c>
      <c r="S313" s="68">
        <v>400</v>
      </c>
      <c r="T313" s="68">
        <v>1000</v>
      </c>
    </row>
    <row r="314" spans="1:20" ht="45" x14ac:dyDescent="0.25">
      <c r="A314" s="4">
        <v>36</v>
      </c>
      <c r="B314" s="3" t="s">
        <v>46</v>
      </c>
      <c r="C314" s="22" t="s">
        <v>578</v>
      </c>
      <c r="D314" s="3" t="s">
        <v>113</v>
      </c>
      <c r="E314" s="3"/>
      <c r="F314" s="3" t="s">
        <v>24</v>
      </c>
      <c r="G314" s="3" t="s">
        <v>24</v>
      </c>
      <c r="H314" s="4">
        <f t="shared" si="28"/>
        <v>58</v>
      </c>
      <c r="I314" s="6">
        <v>8.3000000000000007</v>
      </c>
      <c r="J314" s="58">
        <f t="shared" si="29"/>
        <v>481.4</v>
      </c>
      <c r="K314" s="3">
        <v>23</v>
      </c>
      <c r="L314" s="58">
        <f t="shared" si="30"/>
        <v>592.12</v>
      </c>
      <c r="M314" s="58">
        <f t="shared" si="31"/>
        <v>112.76</v>
      </c>
      <c r="N314" s="15" t="s">
        <v>29</v>
      </c>
      <c r="O314" s="3">
        <v>50</v>
      </c>
      <c r="P314" s="3">
        <v>8</v>
      </c>
      <c r="Q314" s="3"/>
      <c r="R314" s="68">
        <v>0</v>
      </c>
      <c r="S314" s="68">
        <v>4</v>
      </c>
      <c r="T314" s="68">
        <v>10</v>
      </c>
    </row>
    <row r="315" spans="1:20" ht="45" x14ac:dyDescent="0.25">
      <c r="A315" s="4">
        <v>37</v>
      </c>
      <c r="B315" s="4" t="s">
        <v>46</v>
      </c>
      <c r="C315" s="5" t="s">
        <v>579</v>
      </c>
      <c r="D315" s="4" t="s">
        <v>28</v>
      </c>
      <c r="E315" s="4" t="s">
        <v>580</v>
      </c>
      <c r="F315" s="4" t="s">
        <v>24</v>
      </c>
      <c r="G315" s="4" t="s">
        <v>24</v>
      </c>
      <c r="H315" s="4">
        <f t="shared" si="28"/>
        <v>500</v>
      </c>
      <c r="I315" s="6">
        <v>0.12</v>
      </c>
      <c r="J315" s="58">
        <f t="shared" si="29"/>
        <v>60</v>
      </c>
      <c r="K315" s="4">
        <v>23</v>
      </c>
      <c r="L315" s="58">
        <f t="shared" si="30"/>
        <v>73.8</v>
      </c>
      <c r="M315" s="58">
        <f t="shared" si="31"/>
        <v>14.05</v>
      </c>
      <c r="N315" s="7" t="s">
        <v>58</v>
      </c>
      <c r="O315" s="4"/>
      <c r="P315" s="4">
        <v>500</v>
      </c>
      <c r="Q315" s="4"/>
      <c r="R315" s="68">
        <v>0</v>
      </c>
      <c r="S315" s="68">
        <v>0</v>
      </c>
      <c r="T315" s="68">
        <v>1000</v>
      </c>
    </row>
    <row r="316" spans="1:20" ht="45" x14ac:dyDescent="0.25">
      <c r="A316" s="4">
        <v>38</v>
      </c>
      <c r="B316" s="4" t="s">
        <v>46</v>
      </c>
      <c r="C316" s="5" t="s">
        <v>581</v>
      </c>
      <c r="D316" s="4" t="s">
        <v>113</v>
      </c>
      <c r="E316" s="4" t="s">
        <v>582</v>
      </c>
      <c r="F316" s="4" t="s">
        <v>24</v>
      </c>
      <c r="G316" s="4" t="s">
        <v>24</v>
      </c>
      <c r="H316" s="4">
        <f t="shared" si="28"/>
        <v>1</v>
      </c>
      <c r="I316" s="10">
        <v>17</v>
      </c>
      <c r="J316" s="58">
        <f t="shared" si="29"/>
        <v>17</v>
      </c>
      <c r="K316" s="4">
        <v>23</v>
      </c>
      <c r="L316" s="58">
        <f t="shared" si="30"/>
        <v>20.91</v>
      </c>
      <c r="M316" s="58">
        <f t="shared" si="31"/>
        <v>3.98</v>
      </c>
      <c r="N316" s="7" t="s">
        <v>58</v>
      </c>
      <c r="O316" s="4"/>
      <c r="P316" s="4">
        <v>1</v>
      </c>
      <c r="Q316" s="4"/>
      <c r="R316" s="68">
        <v>6</v>
      </c>
      <c r="S316" s="68">
        <v>1</v>
      </c>
      <c r="T316" s="68"/>
    </row>
    <row r="317" spans="1:20" ht="45" x14ac:dyDescent="0.25">
      <c r="A317" s="4">
        <v>39</v>
      </c>
      <c r="B317" s="4" t="s">
        <v>46</v>
      </c>
      <c r="C317" s="9" t="s">
        <v>583</v>
      </c>
      <c r="D317" s="4" t="s">
        <v>113</v>
      </c>
      <c r="E317" s="4" t="s">
        <v>584</v>
      </c>
      <c r="F317" s="4" t="s">
        <v>24</v>
      </c>
      <c r="G317" s="4" t="s">
        <v>24</v>
      </c>
      <c r="H317" s="4">
        <f t="shared" si="28"/>
        <v>20</v>
      </c>
      <c r="I317" s="6">
        <v>11.59</v>
      </c>
      <c r="J317" s="58">
        <f t="shared" si="29"/>
        <v>231.8</v>
      </c>
      <c r="K317" s="4">
        <v>23</v>
      </c>
      <c r="L317" s="58">
        <f t="shared" si="30"/>
        <v>285.11</v>
      </c>
      <c r="M317" s="58">
        <f t="shared" si="31"/>
        <v>54.29</v>
      </c>
      <c r="N317" s="7" t="s">
        <v>58</v>
      </c>
      <c r="O317" s="4"/>
      <c r="P317" s="4">
        <v>20</v>
      </c>
      <c r="Q317" s="4"/>
      <c r="R317" s="68">
        <v>0</v>
      </c>
      <c r="S317" s="68">
        <v>12</v>
      </c>
      <c r="T317" s="68">
        <v>20</v>
      </c>
    </row>
    <row r="318" spans="1:20" ht="45" x14ac:dyDescent="0.25">
      <c r="A318" s="8">
        <v>40</v>
      </c>
      <c r="B318" s="8" t="s">
        <v>46</v>
      </c>
      <c r="C318" s="16" t="s">
        <v>585</v>
      </c>
      <c r="D318" s="8" t="s">
        <v>113</v>
      </c>
      <c r="E318" s="8" t="s">
        <v>586</v>
      </c>
      <c r="F318" s="8" t="s">
        <v>24</v>
      </c>
      <c r="G318" s="8" t="s">
        <v>24</v>
      </c>
      <c r="H318" s="8">
        <f t="shared" si="28"/>
        <v>3</v>
      </c>
      <c r="I318" s="12">
        <v>18</v>
      </c>
      <c r="J318" s="17">
        <f t="shared" si="29"/>
        <v>54</v>
      </c>
      <c r="K318" s="8">
        <v>23</v>
      </c>
      <c r="L318" s="17">
        <f t="shared" si="30"/>
        <v>66.42</v>
      </c>
      <c r="M318" s="17">
        <f t="shared" si="31"/>
        <v>12.65</v>
      </c>
      <c r="N318" s="13" t="s">
        <v>58</v>
      </c>
      <c r="O318" s="8"/>
      <c r="P318" s="8">
        <v>3</v>
      </c>
      <c r="Q318" s="8"/>
      <c r="R318" s="68">
        <v>5</v>
      </c>
      <c r="S318" s="68">
        <v>6.5</v>
      </c>
      <c r="T318" s="68">
        <v>20</v>
      </c>
    </row>
    <row r="319" spans="1:20" ht="45" x14ac:dyDescent="0.25">
      <c r="A319" s="4">
        <v>41</v>
      </c>
      <c r="B319" s="4" t="s">
        <v>46</v>
      </c>
      <c r="C319" s="9" t="s">
        <v>587</v>
      </c>
      <c r="D319" s="4" t="s">
        <v>113</v>
      </c>
      <c r="E319" s="4" t="s">
        <v>588</v>
      </c>
      <c r="F319" s="4" t="s">
        <v>24</v>
      </c>
      <c r="G319" s="4" t="s">
        <v>24</v>
      </c>
      <c r="H319" s="4">
        <f t="shared" si="28"/>
        <v>3</v>
      </c>
      <c r="I319" s="6">
        <v>17.07</v>
      </c>
      <c r="J319" s="58">
        <f t="shared" si="29"/>
        <v>51.21</v>
      </c>
      <c r="K319" s="4">
        <v>23</v>
      </c>
      <c r="L319" s="58">
        <f t="shared" si="30"/>
        <v>62.99</v>
      </c>
      <c r="M319" s="58">
        <f t="shared" si="31"/>
        <v>11.99</v>
      </c>
      <c r="N319" s="7" t="s">
        <v>58</v>
      </c>
      <c r="O319" s="4"/>
      <c r="P319" s="4">
        <v>3</v>
      </c>
      <c r="Q319" s="4"/>
      <c r="R319" s="68">
        <v>0</v>
      </c>
      <c r="S319" s="68">
        <v>7</v>
      </c>
      <c r="T319" s="68">
        <v>20</v>
      </c>
    </row>
    <row r="320" spans="1:20" ht="45" x14ac:dyDescent="0.25">
      <c r="A320" s="4">
        <v>42</v>
      </c>
      <c r="B320" s="4" t="s">
        <v>46</v>
      </c>
      <c r="C320" s="9" t="s">
        <v>589</v>
      </c>
      <c r="D320" s="4" t="s">
        <v>113</v>
      </c>
      <c r="E320" s="4" t="s">
        <v>590</v>
      </c>
      <c r="F320" s="4" t="s">
        <v>24</v>
      </c>
      <c r="G320" s="4" t="s">
        <v>24</v>
      </c>
      <c r="H320" s="4">
        <f t="shared" si="28"/>
        <v>6</v>
      </c>
      <c r="I320" s="6">
        <v>17.07</v>
      </c>
      <c r="J320" s="58">
        <f t="shared" si="29"/>
        <v>102.42</v>
      </c>
      <c r="K320" s="4">
        <v>23</v>
      </c>
      <c r="L320" s="58">
        <f t="shared" si="30"/>
        <v>125.98</v>
      </c>
      <c r="M320" s="58">
        <f t="shared" si="31"/>
        <v>23.99</v>
      </c>
      <c r="N320" s="7" t="s">
        <v>58</v>
      </c>
      <c r="O320" s="4"/>
      <c r="P320" s="4">
        <v>6</v>
      </c>
      <c r="Q320" s="4"/>
      <c r="R320" s="68">
        <v>0</v>
      </c>
      <c r="S320" s="68">
        <v>5</v>
      </c>
      <c r="T320" s="68">
        <v>20</v>
      </c>
    </row>
    <row r="321" spans="1:20" ht="45" x14ac:dyDescent="0.25">
      <c r="A321" s="4">
        <v>43</v>
      </c>
      <c r="B321" s="4" t="s">
        <v>46</v>
      </c>
      <c r="C321" s="9" t="s">
        <v>591</v>
      </c>
      <c r="D321" s="4" t="s">
        <v>113</v>
      </c>
      <c r="E321" s="4" t="s">
        <v>592</v>
      </c>
      <c r="F321" s="4" t="s">
        <v>24</v>
      </c>
      <c r="G321" s="4" t="s">
        <v>24</v>
      </c>
      <c r="H321" s="4">
        <f t="shared" si="28"/>
        <v>20</v>
      </c>
      <c r="I321" s="6">
        <v>17.07</v>
      </c>
      <c r="J321" s="58">
        <f t="shared" si="29"/>
        <v>341.4</v>
      </c>
      <c r="K321" s="4">
        <v>23</v>
      </c>
      <c r="L321" s="58">
        <f t="shared" si="30"/>
        <v>419.92</v>
      </c>
      <c r="M321" s="58">
        <f t="shared" si="31"/>
        <v>79.97</v>
      </c>
      <c r="N321" s="7" t="s">
        <v>58</v>
      </c>
      <c r="O321" s="4"/>
      <c r="P321" s="4">
        <v>20</v>
      </c>
      <c r="Q321" s="4"/>
      <c r="R321" s="68">
        <v>0</v>
      </c>
      <c r="S321" s="68">
        <v>12</v>
      </c>
      <c r="T321" s="68">
        <v>20</v>
      </c>
    </row>
    <row r="322" spans="1:20" ht="60" x14ac:dyDescent="0.25">
      <c r="A322" s="4">
        <v>44</v>
      </c>
      <c r="B322" s="4" t="s">
        <v>46</v>
      </c>
      <c r="C322" s="9" t="s">
        <v>593</v>
      </c>
      <c r="D322" s="4" t="s">
        <v>113</v>
      </c>
      <c r="E322" s="4" t="s">
        <v>594</v>
      </c>
      <c r="F322" s="4" t="s">
        <v>24</v>
      </c>
      <c r="G322" s="4" t="s">
        <v>24</v>
      </c>
      <c r="H322" s="4">
        <f t="shared" si="28"/>
        <v>5</v>
      </c>
      <c r="I322" s="10">
        <v>38</v>
      </c>
      <c r="J322" s="58">
        <f t="shared" si="29"/>
        <v>190</v>
      </c>
      <c r="K322" s="4">
        <v>23</v>
      </c>
      <c r="L322" s="58">
        <f t="shared" si="30"/>
        <v>233.7</v>
      </c>
      <c r="M322" s="58">
        <f t="shared" si="31"/>
        <v>44.5</v>
      </c>
      <c r="N322" s="7" t="s">
        <v>25</v>
      </c>
      <c r="O322" s="4"/>
      <c r="P322" s="4"/>
      <c r="Q322" s="4">
        <v>5</v>
      </c>
      <c r="R322" s="68">
        <v>5</v>
      </c>
      <c r="S322" s="68">
        <v>0</v>
      </c>
      <c r="T322" s="68"/>
    </row>
    <row r="323" spans="1:20" ht="60" x14ac:dyDescent="0.25">
      <c r="A323" s="4">
        <v>45</v>
      </c>
      <c r="B323" s="4" t="s">
        <v>46</v>
      </c>
      <c r="C323" s="9" t="s">
        <v>595</v>
      </c>
      <c r="D323" s="4" t="s">
        <v>113</v>
      </c>
      <c r="E323" s="4" t="s">
        <v>596</v>
      </c>
      <c r="F323" s="4" t="s">
        <v>24</v>
      </c>
      <c r="G323" s="4" t="s">
        <v>24</v>
      </c>
      <c r="H323" s="4">
        <f t="shared" si="28"/>
        <v>5</v>
      </c>
      <c r="I323" s="10">
        <v>39.5</v>
      </c>
      <c r="J323" s="58">
        <f t="shared" si="29"/>
        <v>197.5</v>
      </c>
      <c r="K323" s="4">
        <v>23</v>
      </c>
      <c r="L323" s="58">
        <f t="shared" si="30"/>
        <v>242.93</v>
      </c>
      <c r="M323" s="58">
        <f t="shared" si="31"/>
        <v>46.26</v>
      </c>
      <c r="N323" s="7" t="s">
        <v>25</v>
      </c>
      <c r="O323" s="4"/>
      <c r="P323" s="4"/>
      <c r="Q323" s="4">
        <v>5</v>
      </c>
      <c r="R323" s="68">
        <v>5</v>
      </c>
      <c r="S323" s="68">
        <v>0</v>
      </c>
      <c r="T323" s="68">
        <v>30</v>
      </c>
    </row>
    <row r="324" spans="1:20" ht="60" x14ac:dyDescent="0.25">
      <c r="A324" s="4">
        <v>46</v>
      </c>
      <c r="B324" s="4" t="s">
        <v>46</v>
      </c>
      <c r="C324" s="9" t="s">
        <v>597</v>
      </c>
      <c r="D324" s="4" t="s">
        <v>113</v>
      </c>
      <c r="E324" s="4" t="s">
        <v>598</v>
      </c>
      <c r="F324" s="4" t="s">
        <v>24</v>
      </c>
      <c r="G324" s="4" t="s">
        <v>24</v>
      </c>
      <c r="H324" s="4">
        <f t="shared" si="28"/>
        <v>10</v>
      </c>
      <c r="I324" s="10">
        <v>34</v>
      </c>
      <c r="J324" s="58">
        <f t="shared" si="29"/>
        <v>340</v>
      </c>
      <c r="K324" s="4">
        <v>23</v>
      </c>
      <c r="L324" s="58">
        <f t="shared" si="30"/>
        <v>418.2</v>
      </c>
      <c r="M324" s="58">
        <f t="shared" si="31"/>
        <v>79.64</v>
      </c>
      <c r="N324" s="7" t="s">
        <v>25</v>
      </c>
      <c r="O324" s="4"/>
      <c r="P324" s="4"/>
      <c r="Q324" s="4">
        <v>10</v>
      </c>
      <c r="R324" s="68">
        <v>5</v>
      </c>
      <c r="S324" s="68">
        <v>0</v>
      </c>
      <c r="T324" s="68">
        <v>30</v>
      </c>
    </row>
    <row r="325" spans="1:20" ht="60" x14ac:dyDescent="0.25">
      <c r="A325" s="4">
        <v>47</v>
      </c>
      <c r="B325" s="4" t="s">
        <v>46</v>
      </c>
      <c r="C325" s="9" t="s">
        <v>599</v>
      </c>
      <c r="D325" s="4" t="s">
        <v>113</v>
      </c>
      <c r="E325" s="4" t="s">
        <v>600</v>
      </c>
      <c r="F325" s="4" t="s">
        <v>24</v>
      </c>
      <c r="G325" s="4" t="s">
        <v>24</v>
      </c>
      <c r="H325" s="4">
        <f t="shared" si="28"/>
        <v>10</v>
      </c>
      <c r="I325" s="10">
        <v>34</v>
      </c>
      <c r="J325" s="58">
        <f t="shared" si="29"/>
        <v>340</v>
      </c>
      <c r="K325" s="4">
        <v>23</v>
      </c>
      <c r="L325" s="58">
        <f t="shared" si="30"/>
        <v>418.2</v>
      </c>
      <c r="M325" s="58">
        <f t="shared" si="31"/>
        <v>79.64</v>
      </c>
      <c r="N325" s="7" t="s">
        <v>25</v>
      </c>
      <c r="O325" s="4"/>
      <c r="P325" s="4"/>
      <c r="Q325" s="4">
        <v>10</v>
      </c>
      <c r="R325" s="68">
        <v>5</v>
      </c>
      <c r="S325" s="68">
        <v>1</v>
      </c>
      <c r="T325" s="68">
        <v>30</v>
      </c>
    </row>
    <row r="326" spans="1:20" ht="60" x14ac:dyDescent="0.25">
      <c r="A326" s="4">
        <v>48</v>
      </c>
      <c r="B326" s="4" t="s">
        <v>46</v>
      </c>
      <c r="C326" s="9" t="s">
        <v>601</v>
      </c>
      <c r="D326" s="4" t="s">
        <v>113</v>
      </c>
      <c r="E326" s="4" t="s">
        <v>572</v>
      </c>
      <c r="F326" s="4" t="s">
        <v>24</v>
      </c>
      <c r="G326" s="4" t="s">
        <v>24</v>
      </c>
      <c r="H326" s="4">
        <f t="shared" si="28"/>
        <v>10</v>
      </c>
      <c r="I326" s="10">
        <v>34</v>
      </c>
      <c r="J326" s="58">
        <f t="shared" si="29"/>
        <v>340</v>
      </c>
      <c r="K326" s="4">
        <v>23</v>
      </c>
      <c r="L326" s="58">
        <f t="shared" si="30"/>
        <v>418.2</v>
      </c>
      <c r="M326" s="58">
        <f t="shared" si="31"/>
        <v>79.64</v>
      </c>
      <c r="N326" s="7" t="s">
        <v>25</v>
      </c>
      <c r="O326" s="4"/>
      <c r="P326" s="4"/>
      <c r="Q326" s="4">
        <v>10</v>
      </c>
      <c r="R326" s="68">
        <v>5</v>
      </c>
      <c r="S326" s="68">
        <v>1</v>
      </c>
      <c r="T326" s="68">
        <v>40</v>
      </c>
    </row>
    <row r="327" spans="1:20" ht="60" x14ac:dyDescent="0.25">
      <c r="A327" s="4">
        <v>49</v>
      </c>
      <c r="B327" s="4" t="s">
        <v>46</v>
      </c>
      <c r="C327" s="9" t="s">
        <v>602</v>
      </c>
      <c r="D327" s="4" t="s">
        <v>113</v>
      </c>
      <c r="E327" s="4"/>
      <c r="F327" s="4" t="s">
        <v>24</v>
      </c>
      <c r="G327" s="4" t="s">
        <v>24</v>
      </c>
      <c r="H327" s="4">
        <f t="shared" si="28"/>
        <v>5</v>
      </c>
      <c r="I327" s="10">
        <v>38</v>
      </c>
      <c r="J327" s="58">
        <f t="shared" si="29"/>
        <v>190</v>
      </c>
      <c r="K327" s="4">
        <v>23</v>
      </c>
      <c r="L327" s="58">
        <f t="shared" si="30"/>
        <v>233.7</v>
      </c>
      <c r="M327" s="58">
        <f t="shared" si="31"/>
        <v>44.5</v>
      </c>
      <c r="N327" s="7" t="s">
        <v>25</v>
      </c>
      <c r="O327" s="4"/>
      <c r="P327" s="4"/>
      <c r="Q327" s="4">
        <v>5</v>
      </c>
      <c r="R327" s="68">
        <v>3</v>
      </c>
      <c r="S327" s="68">
        <v>0</v>
      </c>
      <c r="T327" s="68"/>
    </row>
    <row r="328" spans="1:20" ht="60" x14ac:dyDescent="0.25">
      <c r="A328" s="4">
        <v>50</v>
      </c>
      <c r="B328" s="4" t="s">
        <v>46</v>
      </c>
      <c r="C328" s="9" t="s">
        <v>603</v>
      </c>
      <c r="D328" s="4" t="s">
        <v>113</v>
      </c>
      <c r="E328" s="4"/>
      <c r="F328" s="4" t="s">
        <v>24</v>
      </c>
      <c r="G328" s="4" t="s">
        <v>24</v>
      </c>
      <c r="H328" s="4">
        <f t="shared" si="28"/>
        <v>5</v>
      </c>
      <c r="I328" s="10">
        <v>38</v>
      </c>
      <c r="J328" s="58">
        <f t="shared" si="29"/>
        <v>190</v>
      </c>
      <c r="K328" s="4">
        <v>23</v>
      </c>
      <c r="L328" s="58">
        <f t="shared" si="30"/>
        <v>233.7</v>
      </c>
      <c r="M328" s="58">
        <f t="shared" si="31"/>
        <v>44.5</v>
      </c>
      <c r="N328" s="7" t="s">
        <v>25</v>
      </c>
      <c r="O328" s="4"/>
      <c r="P328" s="4"/>
      <c r="Q328" s="4">
        <v>5</v>
      </c>
      <c r="R328" s="68">
        <v>5</v>
      </c>
      <c r="S328" s="68">
        <v>0</v>
      </c>
      <c r="T328" s="68">
        <v>30</v>
      </c>
    </row>
    <row r="329" spans="1:20" ht="60" x14ac:dyDescent="0.25">
      <c r="A329" s="4">
        <v>51</v>
      </c>
      <c r="B329" s="4" t="s">
        <v>46</v>
      </c>
      <c r="C329" s="9" t="s">
        <v>604</v>
      </c>
      <c r="D329" s="4" t="s">
        <v>113</v>
      </c>
      <c r="E329" s="4"/>
      <c r="F329" s="4" t="s">
        <v>24</v>
      </c>
      <c r="G329" s="4" t="s">
        <v>24</v>
      </c>
      <c r="H329" s="4">
        <f t="shared" si="28"/>
        <v>10</v>
      </c>
      <c r="I329" s="10">
        <v>34</v>
      </c>
      <c r="J329" s="58">
        <f t="shared" si="29"/>
        <v>340</v>
      </c>
      <c r="K329" s="4">
        <v>23</v>
      </c>
      <c r="L329" s="58">
        <f t="shared" si="30"/>
        <v>418.2</v>
      </c>
      <c r="M329" s="58">
        <f t="shared" si="31"/>
        <v>79.64</v>
      </c>
      <c r="N329" s="7" t="s">
        <v>25</v>
      </c>
      <c r="O329" s="4"/>
      <c r="P329" s="4"/>
      <c r="Q329" s="4">
        <v>10</v>
      </c>
      <c r="R329" s="68">
        <v>5</v>
      </c>
      <c r="S329" s="68">
        <v>0</v>
      </c>
      <c r="T329" s="68">
        <v>30</v>
      </c>
    </row>
    <row r="330" spans="1:20" ht="60" x14ac:dyDescent="0.25">
      <c r="A330" s="4">
        <v>52</v>
      </c>
      <c r="B330" s="4" t="s">
        <v>46</v>
      </c>
      <c r="C330" s="9" t="s">
        <v>605</v>
      </c>
      <c r="D330" s="4" t="s">
        <v>113</v>
      </c>
      <c r="E330" s="4"/>
      <c r="F330" s="4" t="s">
        <v>24</v>
      </c>
      <c r="G330" s="4" t="s">
        <v>24</v>
      </c>
      <c r="H330" s="4">
        <f t="shared" si="28"/>
        <v>10</v>
      </c>
      <c r="I330" s="10">
        <v>35</v>
      </c>
      <c r="J330" s="58">
        <f t="shared" si="29"/>
        <v>350</v>
      </c>
      <c r="K330" s="4">
        <v>23</v>
      </c>
      <c r="L330" s="58">
        <f t="shared" si="30"/>
        <v>430.5</v>
      </c>
      <c r="M330" s="58">
        <f t="shared" si="31"/>
        <v>81.98</v>
      </c>
      <c r="N330" s="7" t="s">
        <v>25</v>
      </c>
      <c r="O330" s="4"/>
      <c r="P330" s="4"/>
      <c r="Q330" s="4">
        <v>10</v>
      </c>
      <c r="R330" s="68">
        <v>1</v>
      </c>
      <c r="S330" s="68">
        <v>0</v>
      </c>
      <c r="T330" s="68"/>
    </row>
    <row r="331" spans="1:20" ht="60" x14ac:dyDescent="0.25">
      <c r="A331" s="4">
        <v>53</v>
      </c>
      <c r="B331" s="4" t="s">
        <v>46</v>
      </c>
      <c r="C331" s="9" t="s">
        <v>606</v>
      </c>
      <c r="D331" s="4" t="s">
        <v>113</v>
      </c>
      <c r="E331" s="4"/>
      <c r="F331" s="4" t="s">
        <v>24</v>
      </c>
      <c r="G331" s="4" t="s">
        <v>24</v>
      </c>
      <c r="H331" s="4">
        <f t="shared" si="28"/>
        <v>10</v>
      </c>
      <c r="I331" s="10">
        <v>34</v>
      </c>
      <c r="J331" s="58">
        <f t="shared" si="29"/>
        <v>340</v>
      </c>
      <c r="K331" s="4">
        <v>23</v>
      </c>
      <c r="L331" s="58">
        <f t="shared" si="30"/>
        <v>418.2</v>
      </c>
      <c r="M331" s="58">
        <f t="shared" si="31"/>
        <v>79.64</v>
      </c>
      <c r="N331" s="7" t="s">
        <v>25</v>
      </c>
      <c r="O331" s="4"/>
      <c r="P331" s="4"/>
      <c r="Q331" s="4">
        <v>10</v>
      </c>
      <c r="R331" s="68">
        <v>1</v>
      </c>
      <c r="S331" s="68">
        <v>0</v>
      </c>
      <c r="T331" s="68">
        <v>30</v>
      </c>
    </row>
    <row r="332" spans="1:20" ht="45" x14ac:dyDescent="0.25">
      <c r="A332" s="4">
        <v>54</v>
      </c>
      <c r="B332" s="4" t="s">
        <v>46</v>
      </c>
      <c r="C332" s="9" t="s">
        <v>607</v>
      </c>
      <c r="D332" s="4" t="s">
        <v>28</v>
      </c>
      <c r="E332" s="4" t="s">
        <v>608</v>
      </c>
      <c r="F332" s="4" t="s">
        <v>24</v>
      </c>
      <c r="G332" s="4" t="s">
        <v>24</v>
      </c>
      <c r="H332" s="4">
        <f t="shared" si="28"/>
        <v>200</v>
      </c>
      <c r="I332" s="6">
        <v>1.46</v>
      </c>
      <c r="J332" s="58">
        <f t="shared" si="29"/>
        <v>292</v>
      </c>
      <c r="K332" s="4">
        <v>23</v>
      </c>
      <c r="L332" s="58">
        <f t="shared" si="30"/>
        <v>359.16</v>
      </c>
      <c r="M332" s="58">
        <f t="shared" si="31"/>
        <v>68.400000000000006</v>
      </c>
      <c r="N332" s="7" t="s">
        <v>58</v>
      </c>
      <c r="O332" s="4"/>
      <c r="P332" s="4">
        <v>200</v>
      </c>
      <c r="Q332" s="4"/>
      <c r="R332" s="68">
        <v>0</v>
      </c>
      <c r="S332" s="68">
        <v>400</v>
      </c>
      <c r="T332" s="68">
        <v>250</v>
      </c>
    </row>
    <row r="333" spans="1:20" ht="45" x14ac:dyDescent="0.25">
      <c r="A333" s="4">
        <v>55</v>
      </c>
      <c r="B333" s="4" t="s">
        <v>523</v>
      </c>
      <c r="C333" s="9" t="s">
        <v>609</v>
      </c>
      <c r="D333" s="4" t="s">
        <v>28</v>
      </c>
      <c r="E333" s="4" t="s">
        <v>610</v>
      </c>
      <c r="F333" s="4" t="s">
        <v>24</v>
      </c>
      <c r="G333" s="4" t="s">
        <v>24</v>
      </c>
      <c r="H333" s="4">
        <f t="shared" si="28"/>
        <v>100</v>
      </c>
      <c r="I333" s="6">
        <v>0.97</v>
      </c>
      <c r="J333" s="58">
        <f t="shared" si="29"/>
        <v>97</v>
      </c>
      <c r="K333" s="4">
        <v>23</v>
      </c>
      <c r="L333" s="58">
        <f t="shared" si="30"/>
        <v>119.31</v>
      </c>
      <c r="M333" s="58">
        <f t="shared" si="31"/>
        <v>22.72</v>
      </c>
      <c r="N333" s="7" t="s">
        <v>58</v>
      </c>
      <c r="O333" s="4"/>
      <c r="P333" s="4">
        <v>100</v>
      </c>
      <c r="Q333" s="4"/>
      <c r="R333" s="68">
        <v>0</v>
      </c>
      <c r="S333" s="68">
        <v>100</v>
      </c>
      <c r="T333" s="68">
        <v>100</v>
      </c>
    </row>
    <row r="334" spans="1:20" ht="45" x14ac:dyDescent="0.25">
      <c r="A334" s="4">
        <v>56</v>
      </c>
      <c r="B334" s="4" t="s">
        <v>523</v>
      </c>
      <c r="C334" s="9" t="s">
        <v>611</v>
      </c>
      <c r="D334" s="4" t="s">
        <v>28</v>
      </c>
      <c r="E334" s="4" t="s">
        <v>276</v>
      </c>
      <c r="F334" s="4" t="s">
        <v>24</v>
      </c>
      <c r="G334" s="4" t="s">
        <v>24</v>
      </c>
      <c r="H334" s="4">
        <f t="shared" si="28"/>
        <v>200</v>
      </c>
      <c r="I334" s="6">
        <v>0.67</v>
      </c>
      <c r="J334" s="58">
        <f t="shared" si="29"/>
        <v>134</v>
      </c>
      <c r="K334" s="4">
        <v>23</v>
      </c>
      <c r="L334" s="58">
        <f t="shared" si="30"/>
        <v>164.82</v>
      </c>
      <c r="M334" s="58">
        <f t="shared" si="31"/>
        <v>31.39</v>
      </c>
      <c r="N334" s="7" t="s">
        <v>58</v>
      </c>
      <c r="O334" s="4"/>
      <c r="P334" s="4">
        <v>200</v>
      </c>
      <c r="Q334" s="4"/>
      <c r="R334" s="68">
        <v>0</v>
      </c>
      <c r="S334" s="68">
        <v>100</v>
      </c>
      <c r="T334" s="68">
        <v>10</v>
      </c>
    </row>
    <row r="335" spans="1:20" ht="45" x14ac:dyDescent="0.25">
      <c r="A335" s="4">
        <v>57</v>
      </c>
      <c r="B335" s="4" t="s">
        <v>523</v>
      </c>
      <c r="C335" s="9" t="s">
        <v>612</v>
      </c>
      <c r="D335" s="4" t="s">
        <v>28</v>
      </c>
      <c r="E335" s="4" t="s">
        <v>276</v>
      </c>
      <c r="F335" s="4" t="s">
        <v>24</v>
      </c>
      <c r="G335" s="4" t="s">
        <v>24</v>
      </c>
      <c r="H335" s="4">
        <f t="shared" si="28"/>
        <v>100</v>
      </c>
      <c r="I335" s="6">
        <v>10.1</v>
      </c>
      <c r="J335" s="58">
        <f t="shared" si="29"/>
        <v>1010</v>
      </c>
      <c r="K335" s="4">
        <v>23</v>
      </c>
      <c r="L335" s="58">
        <f t="shared" si="30"/>
        <v>1242.3</v>
      </c>
      <c r="M335" s="58">
        <f t="shared" si="31"/>
        <v>236.57</v>
      </c>
      <c r="N335" s="7" t="s">
        <v>58</v>
      </c>
      <c r="O335" s="4"/>
      <c r="P335" s="4">
        <v>100</v>
      </c>
      <c r="Q335" s="4"/>
      <c r="R335" s="68">
        <v>0</v>
      </c>
      <c r="S335" s="68">
        <v>150</v>
      </c>
      <c r="T335" s="68">
        <v>100</v>
      </c>
    </row>
    <row r="336" spans="1:20" ht="45" x14ac:dyDescent="0.25">
      <c r="A336" s="4">
        <v>58</v>
      </c>
      <c r="B336" s="4" t="s">
        <v>523</v>
      </c>
      <c r="C336" s="9" t="s">
        <v>613</v>
      </c>
      <c r="D336" s="4" t="s">
        <v>28</v>
      </c>
      <c r="E336" s="4" t="s">
        <v>614</v>
      </c>
      <c r="F336" s="4" t="s">
        <v>24</v>
      </c>
      <c r="G336" s="4" t="s">
        <v>24</v>
      </c>
      <c r="H336" s="4">
        <f t="shared" si="28"/>
        <v>100</v>
      </c>
      <c r="I336" s="10">
        <v>2.8</v>
      </c>
      <c r="J336" s="58">
        <f t="shared" si="29"/>
        <v>280</v>
      </c>
      <c r="K336" s="4">
        <v>23</v>
      </c>
      <c r="L336" s="58">
        <f t="shared" si="30"/>
        <v>344.4</v>
      </c>
      <c r="M336" s="58">
        <f t="shared" si="31"/>
        <v>65.58</v>
      </c>
      <c r="N336" s="7" t="s">
        <v>58</v>
      </c>
      <c r="O336" s="4"/>
      <c r="P336" s="4">
        <v>100</v>
      </c>
      <c r="Q336" s="4"/>
      <c r="R336" s="68">
        <v>4</v>
      </c>
      <c r="S336" s="68">
        <v>20</v>
      </c>
      <c r="T336" s="68"/>
    </row>
    <row r="337" spans="1:20" ht="45" x14ac:dyDescent="0.25">
      <c r="A337" s="4">
        <v>59</v>
      </c>
      <c r="B337" s="4" t="s">
        <v>523</v>
      </c>
      <c r="C337" s="9" t="s">
        <v>615</v>
      </c>
      <c r="D337" s="4" t="s">
        <v>28</v>
      </c>
      <c r="E337" s="4" t="s">
        <v>616</v>
      </c>
      <c r="F337" s="4" t="s">
        <v>24</v>
      </c>
      <c r="G337" s="4" t="s">
        <v>24</v>
      </c>
      <c r="H337" s="4">
        <f t="shared" si="28"/>
        <v>200</v>
      </c>
      <c r="I337" s="10">
        <v>1.4</v>
      </c>
      <c r="J337" s="58">
        <f t="shared" si="29"/>
        <v>280</v>
      </c>
      <c r="K337" s="4">
        <v>23</v>
      </c>
      <c r="L337" s="58">
        <f t="shared" si="30"/>
        <v>344.4</v>
      </c>
      <c r="M337" s="58">
        <f t="shared" si="31"/>
        <v>65.58</v>
      </c>
      <c r="N337" s="7" t="s">
        <v>58</v>
      </c>
      <c r="O337" s="4"/>
      <c r="P337" s="4">
        <v>200</v>
      </c>
      <c r="Q337" s="4"/>
      <c r="R337" s="68">
        <v>5</v>
      </c>
      <c r="S337" s="68">
        <v>520</v>
      </c>
      <c r="T337" s="68">
        <v>1000</v>
      </c>
    </row>
    <row r="338" spans="1:20" ht="45" x14ac:dyDescent="0.25">
      <c r="A338" s="4">
        <v>60</v>
      </c>
      <c r="B338" s="4" t="s">
        <v>523</v>
      </c>
      <c r="C338" s="9" t="s">
        <v>617</v>
      </c>
      <c r="D338" s="4" t="s">
        <v>113</v>
      </c>
      <c r="E338" s="4"/>
      <c r="F338" s="4" t="s">
        <v>24</v>
      </c>
      <c r="G338" s="4" t="s">
        <v>24</v>
      </c>
      <c r="H338" s="4">
        <f t="shared" si="28"/>
        <v>4</v>
      </c>
      <c r="I338" s="6">
        <v>18</v>
      </c>
      <c r="J338" s="58">
        <f t="shared" si="29"/>
        <v>72</v>
      </c>
      <c r="K338" s="4">
        <v>23</v>
      </c>
      <c r="L338" s="58">
        <f t="shared" si="30"/>
        <v>88.56</v>
      </c>
      <c r="M338" s="58">
        <f t="shared" si="31"/>
        <v>16.86</v>
      </c>
      <c r="N338" s="7" t="s">
        <v>58</v>
      </c>
      <c r="O338" s="4"/>
      <c r="P338" s="4">
        <v>4</v>
      </c>
      <c r="Q338" s="4"/>
      <c r="R338" s="68">
        <v>0</v>
      </c>
      <c r="S338" s="68">
        <v>6</v>
      </c>
      <c r="T338" s="68">
        <v>10</v>
      </c>
    </row>
    <row r="339" spans="1:20" ht="45" x14ac:dyDescent="0.25">
      <c r="A339" s="4">
        <v>61</v>
      </c>
      <c r="B339" s="4" t="s">
        <v>523</v>
      </c>
      <c r="C339" s="9" t="s">
        <v>618</v>
      </c>
      <c r="D339" s="4" t="s">
        <v>113</v>
      </c>
      <c r="E339" s="4"/>
      <c r="F339" s="4" t="s">
        <v>24</v>
      </c>
      <c r="G339" s="4" t="s">
        <v>24</v>
      </c>
      <c r="H339" s="4">
        <f t="shared" si="28"/>
        <v>4</v>
      </c>
      <c r="I339" s="6">
        <v>16</v>
      </c>
      <c r="J339" s="58">
        <f t="shared" si="29"/>
        <v>64</v>
      </c>
      <c r="K339" s="4">
        <v>23</v>
      </c>
      <c r="L339" s="58">
        <f t="shared" si="30"/>
        <v>78.72</v>
      </c>
      <c r="M339" s="58">
        <f t="shared" si="31"/>
        <v>14.99</v>
      </c>
      <c r="N339" s="7" t="s">
        <v>58</v>
      </c>
      <c r="O339" s="4"/>
      <c r="P339" s="4">
        <v>4</v>
      </c>
      <c r="Q339" s="4"/>
      <c r="R339" s="68">
        <v>0</v>
      </c>
      <c r="S339" s="68">
        <v>3</v>
      </c>
      <c r="T339" s="68">
        <v>15</v>
      </c>
    </row>
    <row r="340" spans="1:20" ht="45" x14ac:dyDescent="0.25">
      <c r="A340" s="4">
        <v>62</v>
      </c>
      <c r="B340" s="4" t="s">
        <v>523</v>
      </c>
      <c r="C340" s="9" t="s">
        <v>619</v>
      </c>
      <c r="D340" s="4" t="s">
        <v>113</v>
      </c>
      <c r="E340" s="4"/>
      <c r="F340" s="4" t="s">
        <v>24</v>
      </c>
      <c r="G340" s="4" t="s">
        <v>24</v>
      </c>
      <c r="H340" s="4">
        <f t="shared" si="28"/>
        <v>2</v>
      </c>
      <c r="I340" s="6">
        <v>18</v>
      </c>
      <c r="J340" s="58">
        <f t="shared" si="29"/>
        <v>36</v>
      </c>
      <c r="K340" s="4">
        <v>23</v>
      </c>
      <c r="L340" s="58">
        <f t="shared" si="30"/>
        <v>44.28</v>
      </c>
      <c r="M340" s="58">
        <f t="shared" si="31"/>
        <v>8.43</v>
      </c>
      <c r="N340" s="7" t="s">
        <v>58</v>
      </c>
      <c r="O340" s="4"/>
      <c r="P340" s="4">
        <v>2</v>
      </c>
      <c r="Q340" s="4"/>
      <c r="R340" s="68">
        <v>0</v>
      </c>
      <c r="S340" s="68">
        <v>11</v>
      </c>
      <c r="T340" s="68">
        <v>20</v>
      </c>
    </row>
    <row r="341" spans="1:20" ht="45" x14ac:dyDescent="0.25">
      <c r="A341" s="4">
        <v>63</v>
      </c>
      <c r="B341" s="4" t="s">
        <v>523</v>
      </c>
      <c r="C341" s="9" t="s">
        <v>620</v>
      </c>
      <c r="D341" s="4" t="s">
        <v>113</v>
      </c>
      <c r="E341" s="4"/>
      <c r="F341" s="4" t="s">
        <v>24</v>
      </c>
      <c r="G341" s="4" t="s">
        <v>24</v>
      </c>
      <c r="H341" s="4">
        <f t="shared" si="28"/>
        <v>5</v>
      </c>
      <c r="I341" s="6">
        <v>13</v>
      </c>
      <c r="J341" s="58">
        <f t="shared" si="29"/>
        <v>65</v>
      </c>
      <c r="K341" s="4">
        <v>23</v>
      </c>
      <c r="L341" s="58">
        <f t="shared" si="30"/>
        <v>79.95</v>
      </c>
      <c r="M341" s="58">
        <f t="shared" si="31"/>
        <v>15.22</v>
      </c>
      <c r="N341" s="7" t="s">
        <v>58</v>
      </c>
      <c r="O341" s="4"/>
      <c r="P341" s="4">
        <v>5</v>
      </c>
      <c r="Q341" s="4"/>
      <c r="R341" s="68">
        <v>0</v>
      </c>
      <c r="S341" s="68">
        <v>6</v>
      </c>
      <c r="T341" s="68">
        <v>10</v>
      </c>
    </row>
    <row r="342" spans="1:20" ht="45" x14ac:dyDescent="0.25">
      <c r="A342" s="8">
        <v>64</v>
      </c>
      <c r="B342" s="8" t="s">
        <v>523</v>
      </c>
      <c r="C342" s="16" t="s">
        <v>621</v>
      </c>
      <c r="D342" s="8" t="s">
        <v>113</v>
      </c>
      <c r="E342" s="8" t="s">
        <v>622</v>
      </c>
      <c r="F342" s="8" t="s">
        <v>24</v>
      </c>
      <c r="G342" s="8" t="s">
        <v>24</v>
      </c>
      <c r="H342" s="8">
        <f t="shared" si="28"/>
        <v>5</v>
      </c>
      <c r="I342" s="17">
        <v>9.76</v>
      </c>
      <c r="J342" s="17">
        <f t="shared" si="29"/>
        <v>48.8</v>
      </c>
      <c r="K342" s="8">
        <v>23</v>
      </c>
      <c r="L342" s="17">
        <f t="shared" si="30"/>
        <v>60.02</v>
      </c>
      <c r="M342" s="17">
        <f t="shared" si="31"/>
        <v>11.43</v>
      </c>
      <c r="N342" s="13" t="s">
        <v>58</v>
      </c>
      <c r="O342" s="8"/>
      <c r="P342" s="8">
        <v>5</v>
      </c>
      <c r="Q342" s="8"/>
      <c r="R342" s="68">
        <v>0</v>
      </c>
      <c r="S342" s="68">
        <v>9</v>
      </c>
      <c r="T342" s="68">
        <v>20</v>
      </c>
    </row>
    <row r="343" spans="1:20" ht="45" x14ac:dyDescent="0.25">
      <c r="A343" s="4">
        <v>65</v>
      </c>
      <c r="B343" s="4" t="s">
        <v>523</v>
      </c>
      <c r="C343" s="9" t="s">
        <v>623</v>
      </c>
      <c r="D343" s="4" t="s">
        <v>113</v>
      </c>
      <c r="E343" s="4" t="s">
        <v>624</v>
      </c>
      <c r="F343" s="4" t="s">
        <v>24</v>
      </c>
      <c r="G343" s="4" t="s">
        <v>24</v>
      </c>
      <c r="H343" s="4">
        <f t="shared" si="28"/>
        <v>2</v>
      </c>
      <c r="I343" s="6">
        <v>0.49</v>
      </c>
      <c r="J343" s="58">
        <f t="shared" si="29"/>
        <v>0.98</v>
      </c>
      <c r="K343" s="4">
        <v>23</v>
      </c>
      <c r="L343" s="58">
        <f t="shared" si="30"/>
        <v>1.21</v>
      </c>
      <c r="M343" s="58">
        <f t="shared" si="31"/>
        <v>0.23</v>
      </c>
      <c r="N343" s="7" t="s">
        <v>58</v>
      </c>
      <c r="O343" s="4"/>
      <c r="P343" s="4">
        <v>2</v>
      </c>
      <c r="Q343" s="4"/>
      <c r="R343" s="68">
        <v>0</v>
      </c>
      <c r="S343" s="68">
        <v>5</v>
      </c>
      <c r="T343" s="68">
        <v>30</v>
      </c>
    </row>
    <row r="344" spans="1:20" ht="45" x14ac:dyDescent="0.25">
      <c r="A344" s="8">
        <v>68</v>
      </c>
      <c r="B344" s="8" t="s">
        <v>523</v>
      </c>
      <c r="C344" s="16" t="s">
        <v>625</v>
      </c>
      <c r="D344" s="8" t="s">
        <v>113</v>
      </c>
      <c r="E344" s="8" t="s">
        <v>626</v>
      </c>
      <c r="F344" s="8" t="s">
        <v>24</v>
      </c>
      <c r="G344" s="8" t="s">
        <v>24</v>
      </c>
      <c r="H344" s="8">
        <f t="shared" si="28"/>
        <v>2</v>
      </c>
      <c r="I344" s="17">
        <v>19.5</v>
      </c>
      <c r="J344" s="17">
        <f t="shared" si="29"/>
        <v>39</v>
      </c>
      <c r="K344" s="8">
        <v>23</v>
      </c>
      <c r="L344" s="17">
        <f t="shared" si="30"/>
        <v>47.97</v>
      </c>
      <c r="M344" s="17">
        <f t="shared" si="31"/>
        <v>9.1300000000000008</v>
      </c>
      <c r="N344" s="13" t="s">
        <v>58</v>
      </c>
      <c r="O344" s="8"/>
      <c r="P344" s="8">
        <v>2</v>
      </c>
      <c r="Q344" s="8"/>
      <c r="R344" s="68">
        <v>0</v>
      </c>
      <c r="S344" s="68">
        <v>1.5</v>
      </c>
      <c r="T344" s="68"/>
    </row>
    <row r="345" spans="1:20" ht="45" x14ac:dyDescent="0.25">
      <c r="A345" s="4">
        <v>69</v>
      </c>
      <c r="B345" s="4" t="s">
        <v>523</v>
      </c>
      <c r="C345" s="9" t="s">
        <v>627</v>
      </c>
      <c r="D345" s="4" t="s">
        <v>113</v>
      </c>
      <c r="E345" s="4" t="s">
        <v>628</v>
      </c>
      <c r="F345" s="4" t="s">
        <v>24</v>
      </c>
      <c r="G345" s="4" t="s">
        <v>24</v>
      </c>
      <c r="H345" s="4">
        <f t="shared" si="28"/>
        <v>2</v>
      </c>
      <c r="I345" s="6">
        <v>11.38</v>
      </c>
      <c r="J345" s="58">
        <f t="shared" si="29"/>
        <v>22.76</v>
      </c>
      <c r="K345" s="4">
        <v>23</v>
      </c>
      <c r="L345" s="58">
        <f t="shared" si="30"/>
        <v>27.99</v>
      </c>
      <c r="M345" s="58">
        <f t="shared" si="31"/>
        <v>5.33</v>
      </c>
      <c r="N345" s="7" t="s">
        <v>58</v>
      </c>
      <c r="O345" s="4"/>
      <c r="P345" s="4">
        <v>2</v>
      </c>
      <c r="Q345" s="4"/>
      <c r="R345" s="68">
        <v>0</v>
      </c>
      <c r="S345" s="68">
        <v>2</v>
      </c>
      <c r="T345" s="68">
        <v>5</v>
      </c>
    </row>
    <row r="346" spans="1:20" ht="45" x14ac:dyDescent="0.25">
      <c r="A346" s="4">
        <v>70</v>
      </c>
      <c r="B346" s="4" t="s">
        <v>523</v>
      </c>
      <c r="C346" s="9" t="s">
        <v>629</v>
      </c>
      <c r="D346" s="4" t="s">
        <v>113</v>
      </c>
      <c r="E346" s="4" t="s">
        <v>628</v>
      </c>
      <c r="F346" s="4" t="s">
        <v>24</v>
      </c>
      <c r="G346" s="4" t="s">
        <v>24</v>
      </c>
      <c r="H346" s="4">
        <f t="shared" si="28"/>
        <v>2</v>
      </c>
      <c r="I346" s="6">
        <v>19.5</v>
      </c>
      <c r="J346" s="58">
        <f t="shared" si="29"/>
        <v>39</v>
      </c>
      <c r="K346" s="4">
        <v>23</v>
      </c>
      <c r="L346" s="58">
        <f t="shared" si="30"/>
        <v>47.97</v>
      </c>
      <c r="M346" s="58">
        <f t="shared" si="31"/>
        <v>9.1300000000000008</v>
      </c>
      <c r="N346" s="7" t="s">
        <v>58</v>
      </c>
      <c r="O346" s="4"/>
      <c r="P346" s="4">
        <v>2</v>
      </c>
      <c r="Q346" s="4"/>
      <c r="R346" s="68">
        <v>0</v>
      </c>
      <c r="S346" s="68">
        <v>1</v>
      </c>
      <c r="T346" s="68"/>
    </row>
    <row r="347" spans="1:20" ht="45" x14ac:dyDescent="0.25">
      <c r="A347" s="4">
        <v>71</v>
      </c>
      <c r="B347" s="4" t="s">
        <v>523</v>
      </c>
      <c r="C347" s="9" t="s">
        <v>630</v>
      </c>
      <c r="D347" s="4" t="s">
        <v>113</v>
      </c>
      <c r="E347" s="4" t="s">
        <v>631</v>
      </c>
      <c r="F347" s="4" t="s">
        <v>24</v>
      </c>
      <c r="G347" s="4" t="s">
        <v>24</v>
      </c>
      <c r="H347" s="4">
        <f t="shared" ref="H347:H388" si="33">O347+P347++Q347</f>
        <v>2</v>
      </c>
      <c r="I347" s="6">
        <v>10.57</v>
      </c>
      <c r="J347" s="58">
        <f t="shared" ref="J347:J410" si="34">H347*I347</f>
        <v>21.14</v>
      </c>
      <c r="K347" s="4">
        <v>23</v>
      </c>
      <c r="L347" s="58">
        <f t="shared" ref="L347:L410" si="35">J347*1.23</f>
        <v>26</v>
      </c>
      <c r="M347" s="58">
        <f t="shared" ref="M347:M410" si="36">J347/4.2693</f>
        <v>4.95</v>
      </c>
      <c r="N347" s="7" t="s">
        <v>58</v>
      </c>
      <c r="O347" s="4"/>
      <c r="P347" s="4">
        <v>2</v>
      </c>
      <c r="Q347" s="4"/>
      <c r="R347" s="68">
        <v>0</v>
      </c>
      <c r="S347" s="68">
        <v>2</v>
      </c>
      <c r="T347" s="68">
        <v>5</v>
      </c>
    </row>
    <row r="348" spans="1:20" ht="45" x14ac:dyDescent="0.25">
      <c r="A348" s="4">
        <v>72</v>
      </c>
      <c r="B348" s="4" t="s">
        <v>523</v>
      </c>
      <c r="C348" s="9" t="s">
        <v>632</v>
      </c>
      <c r="D348" s="4" t="s">
        <v>113</v>
      </c>
      <c r="E348" s="4" t="s">
        <v>633</v>
      </c>
      <c r="F348" s="4" t="s">
        <v>24</v>
      </c>
      <c r="G348" s="4" t="s">
        <v>24</v>
      </c>
      <c r="H348" s="4">
        <f t="shared" si="33"/>
        <v>5</v>
      </c>
      <c r="I348" s="6">
        <v>10.57</v>
      </c>
      <c r="J348" s="58">
        <f t="shared" si="34"/>
        <v>52.85</v>
      </c>
      <c r="K348" s="4">
        <v>23</v>
      </c>
      <c r="L348" s="58">
        <f t="shared" si="35"/>
        <v>65.010000000000005</v>
      </c>
      <c r="M348" s="58">
        <f t="shared" si="36"/>
        <v>12.38</v>
      </c>
      <c r="N348" s="7" t="s">
        <v>58</v>
      </c>
      <c r="O348" s="4"/>
      <c r="P348" s="4">
        <v>5</v>
      </c>
      <c r="Q348" s="4"/>
      <c r="R348" s="68">
        <v>0</v>
      </c>
      <c r="S348" s="68">
        <v>9</v>
      </c>
      <c r="T348" s="68">
        <v>50</v>
      </c>
    </row>
    <row r="349" spans="1:20" ht="45" x14ac:dyDescent="0.25">
      <c r="A349" s="4">
        <v>73</v>
      </c>
      <c r="B349" s="4" t="s">
        <v>523</v>
      </c>
      <c r="C349" s="9" t="s">
        <v>634</v>
      </c>
      <c r="D349" s="4" t="s">
        <v>113</v>
      </c>
      <c r="E349" s="4" t="s">
        <v>635</v>
      </c>
      <c r="F349" s="4" t="s">
        <v>24</v>
      </c>
      <c r="G349" s="4" t="s">
        <v>24</v>
      </c>
      <c r="H349" s="4">
        <f t="shared" si="33"/>
        <v>3</v>
      </c>
      <c r="I349" s="6">
        <v>10.57</v>
      </c>
      <c r="J349" s="58">
        <f t="shared" si="34"/>
        <v>31.71</v>
      </c>
      <c r="K349" s="4">
        <v>23</v>
      </c>
      <c r="L349" s="58">
        <f t="shared" si="35"/>
        <v>39</v>
      </c>
      <c r="M349" s="58">
        <f t="shared" si="36"/>
        <v>7.43</v>
      </c>
      <c r="N349" s="7" t="s">
        <v>58</v>
      </c>
      <c r="O349" s="4"/>
      <c r="P349" s="4">
        <v>3</v>
      </c>
      <c r="Q349" s="4"/>
      <c r="R349" s="68">
        <v>0</v>
      </c>
      <c r="S349" s="68">
        <v>6</v>
      </c>
      <c r="T349" s="68">
        <v>30</v>
      </c>
    </row>
    <row r="350" spans="1:20" ht="45" x14ac:dyDescent="0.25">
      <c r="A350" s="4">
        <v>74</v>
      </c>
      <c r="B350" s="4" t="s">
        <v>523</v>
      </c>
      <c r="C350" s="9" t="s">
        <v>636</v>
      </c>
      <c r="D350" s="4" t="s">
        <v>113</v>
      </c>
      <c r="E350" s="4" t="s">
        <v>637</v>
      </c>
      <c r="F350" s="4" t="s">
        <v>24</v>
      </c>
      <c r="G350" s="4" t="s">
        <v>24</v>
      </c>
      <c r="H350" s="4">
        <f t="shared" si="33"/>
        <v>4</v>
      </c>
      <c r="I350" s="6">
        <v>9.76</v>
      </c>
      <c r="J350" s="58">
        <f t="shared" si="34"/>
        <v>39.04</v>
      </c>
      <c r="K350" s="4">
        <v>23</v>
      </c>
      <c r="L350" s="58">
        <f t="shared" si="35"/>
        <v>48.02</v>
      </c>
      <c r="M350" s="58">
        <f t="shared" si="36"/>
        <v>9.14</v>
      </c>
      <c r="N350" s="7" t="s">
        <v>58</v>
      </c>
      <c r="O350" s="4"/>
      <c r="P350" s="4">
        <v>4</v>
      </c>
      <c r="Q350" s="4"/>
      <c r="R350" s="68">
        <v>0</v>
      </c>
      <c r="S350" s="68">
        <v>7.5</v>
      </c>
      <c r="T350" s="68">
        <v>10</v>
      </c>
    </row>
    <row r="351" spans="1:20" ht="45" x14ac:dyDescent="0.25">
      <c r="A351" s="4">
        <v>75</v>
      </c>
      <c r="B351" s="4" t="s">
        <v>523</v>
      </c>
      <c r="C351" s="9" t="s">
        <v>638</v>
      </c>
      <c r="D351" s="4" t="s">
        <v>113</v>
      </c>
      <c r="E351" s="4" t="s">
        <v>639</v>
      </c>
      <c r="F351" s="4" t="s">
        <v>24</v>
      </c>
      <c r="G351" s="4" t="s">
        <v>24</v>
      </c>
      <c r="H351" s="4">
        <f t="shared" si="33"/>
        <v>10</v>
      </c>
      <c r="I351" s="6">
        <v>9.76</v>
      </c>
      <c r="J351" s="58">
        <f t="shared" si="34"/>
        <v>97.6</v>
      </c>
      <c r="K351" s="4">
        <v>23</v>
      </c>
      <c r="L351" s="58">
        <f t="shared" si="35"/>
        <v>120.05</v>
      </c>
      <c r="M351" s="58">
        <f t="shared" si="36"/>
        <v>22.86</v>
      </c>
      <c r="N351" s="7" t="s">
        <v>58</v>
      </c>
      <c r="O351" s="4"/>
      <c r="P351" s="4">
        <v>10</v>
      </c>
      <c r="Q351" s="4"/>
      <c r="R351" s="68">
        <v>0</v>
      </c>
      <c r="S351" s="68">
        <v>12</v>
      </c>
      <c r="T351" s="68"/>
    </row>
    <row r="352" spans="1:20" ht="45" x14ac:dyDescent="0.25">
      <c r="A352" s="4">
        <v>76</v>
      </c>
      <c r="B352" s="4" t="s">
        <v>523</v>
      </c>
      <c r="C352" s="9" t="s">
        <v>640</v>
      </c>
      <c r="D352" s="4" t="s">
        <v>113</v>
      </c>
      <c r="E352" s="4" t="s">
        <v>641</v>
      </c>
      <c r="F352" s="4" t="s">
        <v>24</v>
      </c>
      <c r="G352" s="4" t="s">
        <v>24</v>
      </c>
      <c r="H352" s="4">
        <f t="shared" si="33"/>
        <v>5</v>
      </c>
      <c r="I352" s="6">
        <v>9.76</v>
      </c>
      <c r="J352" s="58">
        <f t="shared" si="34"/>
        <v>48.8</v>
      </c>
      <c r="K352" s="4">
        <v>23</v>
      </c>
      <c r="L352" s="58">
        <f t="shared" si="35"/>
        <v>60.02</v>
      </c>
      <c r="M352" s="58">
        <f t="shared" si="36"/>
        <v>11.43</v>
      </c>
      <c r="N352" s="7" t="s">
        <v>58</v>
      </c>
      <c r="O352" s="4"/>
      <c r="P352" s="4">
        <v>5</v>
      </c>
      <c r="Q352" s="4"/>
      <c r="R352" s="68">
        <v>0</v>
      </c>
      <c r="S352" s="68">
        <v>11</v>
      </c>
      <c r="T352" s="68">
        <v>15</v>
      </c>
    </row>
    <row r="353" spans="1:20" ht="45" x14ac:dyDescent="0.25">
      <c r="A353" s="4">
        <v>77</v>
      </c>
      <c r="B353" s="4" t="s">
        <v>523</v>
      </c>
      <c r="C353" s="9" t="s">
        <v>642</v>
      </c>
      <c r="D353" s="4" t="s">
        <v>113</v>
      </c>
      <c r="E353" s="4" t="s">
        <v>643</v>
      </c>
      <c r="F353" s="4" t="s">
        <v>24</v>
      </c>
      <c r="G353" s="4" t="s">
        <v>24</v>
      </c>
      <c r="H353" s="4">
        <f t="shared" si="33"/>
        <v>5</v>
      </c>
      <c r="I353" s="6">
        <v>9.76</v>
      </c>
      <c r="J353" s="58">
        <f t="shared" si="34"/>
        <v>48.8</v>
      </c>
      <c r="K353" s="4">
        <v>23</v>
      </c>
      <c r="L353" s="58">
        <f t="shared" si="35"/>
        <v>60.02</v>
      </c>
      <c r="M353" s="58">
        <f t="shared" si="36"/>
        <v>11.43</v>
      </c>
      <c r="N353" s="7" t="s">
        <v>58</v>
      </c>
      <c r="O353" s="4"/>
      <c r="P353" s="4">
        <v>5</v>
      </c>
      <c r="Q353" s="4"/>
      <c r="R353" s="68">
        <v>0</v>
      </c>
      <c r="S353" s="68">
        <v>5</v>
      </c>
      <c r="T353" s="68"/>
    </row>
    <row r="354" spans="1:20" ht="45" x14ac:dyDescent="0.25">
      <c r="A354" s="4">
        <v>78</v>
      </c>
      <c r="B354" s="4" t="s">
        <v>523</v>
      </c>
      <c r="C354" s="9" t="s">
        <v>644</v>
      </c>
      <c r="D354" s="4" t="s">
        <v>28</v>
      </c>
      <c r="E354" s="4" t="s">
        <v>645</v>
      </c>
      <c r="F354" s="4" t="s">
        <v>24</v>
      </c>
      <c r="G354" s="4" t="s">
        <v>24</v>
      </c>
      <c r="H354" s="4">
        <f t="shared" si="33"/>
        <v>100</v>
      </c>
      <c r="I354" s="6">
        <v>0.41</v>
      </c>
      <c r="J354" s="58">
        <f t="shared" si="34"/>
        <v>41</v>
      </c>
      <c r="K354" s="4">
        <v>23</v>
      </c>
      <c r="L354" s="58">
        <f t="shared" si="35"/>
        <v>50.43</v>
      </c>
      <c r="M354" s="58">
        <f t="shared" si="36"/>
        <v>9.6</v>
      </c>
      <c r="N354" s="7" t="s">
        <v>58</v>
      </c>
      <c r="O354" s="4"/>
      <c r="P354" s="4">
        <v>100</v>
      </c>
      <c r="Q354" s="4"/>
      <c r="R354" s="68">
        <v>0</v>
      </c>
      <c r="S354" s="68">
        <v>130</v>
      </c>
      <c r="T354" s="68"/>
    </row>
    <row r="355" spans="1:20" ht="45" x14ac:dyDescent="0.25">
      <c r="A355" s="4">
        <v>79</v>
      </c>
      <c r="B355" s="4" t="s">
        <v>523</v>
      </c>
      <c r="C355" s="9" t="s">
        <v>646</v>
      </c>
      <c r="D355" s="4" t="s">
        <v>113</v>
      </c>
      <c r="E355" s="4" t="s">
        <v>622</v>
      </c>
      <c r="F355" s="4" t="s">
        <v>24</v>
      </c>
      <c r="G355" s="4" t="s">
        <v>24</v>
      </c>
      <c r="H355" s="4">
        <f t="shared" si="33"/>
        <v>2</v>
      </c>
      <c r="I355" s="6">
        <v>9.76</v>
      </c>
      <c r="J355" s="58">
        <f t="shared" si="34"/>
        <v>19.52</v>
      </c>
      <c r="K355" s="4">
        <v>23</v>
      </c>
      <c r="L355" s="58">
        <f t="shared" si="35"/>
        <v>24.01</v>
      </c>
      <c r="M355" s="58">
        <f t="shared" si="36"/>
        <v>4.57</v>
      </c>
      <c r="N355" s="7" t="s">
        <v>58</v>
      </c>
      <c r="O355" s="4"/>
      <c r="P355" s="4">
        <v>2</v>
      </c>
      <c r="Q355" s="4"/>
      <c r="R355" s="68">
        <v>0</v>
      </c>
      <c r="S355" s="68">
        <v>3.5</v>
      </c>
      <c r="T355" s="68">
        <v>10</v>
      </c>
    </row>
    <row r="356" spans="1:20" ht="45" x14ac:dyDescent="0.25">
      <c r="A356" s="4">
        <v>80</v>
      </c>
      <c r="B356" s="4" t="s">
        <v>523</v>
      </c>
      <c r="C356" s="9" t="s">
        <v>647</v>
      </c>
      <c r="D356" s="4" t="s">
        <v>28</v>
      </c>
      <c r="E356" s="4" t="s">
        <v>622</v>
      </c>
      <c r="F356" s="4" t="s">
        <v>24</v>
      </c>
      <c r="G356" s="4" t="s">
        <v>24</v>
      </c>
      <c r="H356" s="4">
        <f t="shared" si="33"/>
        <v>100</v>
      </c>
      <c r="I356" s="6">
        <v>0.8</v>
      </c>
      <c r="J356" s="58">
        <f t="shared" si="34"/>
        <v>80</v>
      </c>
      <c r="K356" s="4">
        <v>23</v>
      </c>
      <c r="L356" s="58">
        <f t="shared" si="35"/>
        <v>98.4</v>
      </c>
      <c r="M356" s="58">
        <f t="shared" si="36"/>
        <v>18.739999999999998</v>
      </c>
      <c r="N356" s="7" t="s">
        <v>58</v>
      </c>
      <c r="O356" s="4"/>
      <c r="P356" s="4">
        <v>100</v>
      </c>
      <c r="Q356" s="4"/>
      <c r="R356" s="68">
        <v>0</v>
      </c>
      <c r="S356" s="68">
        <v>70</v>
      </c>
      <c r="T356" s="68">
        <v>200</v>
      </c>
    </row>
    <row r="357" spans="1:20" ht="45" x14ac:dyDescent="0.25">
      <c r="A357" s="4">
        <v>81</v>
      </c>
      <c r="B357" s="4" t="s">
        <v>523</v>
      </c>
      <c r="C357" s="9" t="s">
        <v>648</v>
      </c>
      <c r="D357" s="4" t="s">
        <v>28</v>
      </c>
      <c r="E357" s="4" t="s">
        <v>649</v>
      </c>
      <c r="F357" s="4" t="s">
        <v>24</v>
      </c>
      <c r="G357" s="4" t="s">
        <v>24</v>
      </c>
      <c r="H357" s="4">
        <f t="shared" si="33"/>
        <v>100</v>
      </c>
      <c r="I357" s="6">
        <v>0.18</v>
      </c>
      <c r="J357" s="58">
        <f t="shared" si="34"/>
        <v>18</v>
      </c>
      <c r="K357" s="4">
        <v>23</v>
      </c>
      <c r="L357" s="58">
        <f t="shared" si="35"/>
        <v>22.14</v>
      </c>
      <c r="M357" s="58">
        <f t="shared" si="36"/>
        <v>4.22</v>
      </c>
      <c r="N357" s="7" t="s">
        <v>58</v>
      </c>
      <c r="O357" s="4"/>
      <c r="P357" s="4">
        <v>100</v>
      </c>
      <c r="Q357" s="4"/>
      <c r="R357" s="68">
        <v>0</v>
      </c>
      <c r="S357" s="68">
        <v>0</v>
      </c>
      <c r="T357" s="68">
        <v>200</v>
      </c>
    </row>
    <row r="358" spans="1:20" ht="45" x14ac:dyDescent="0.25">
      <c r="A358" s="4">
        <v>82</v>
      </c>
      <c r="B358" s="4" t="s">
        <v>523</v>
      </c>
      <c r="C358" s="9" t="s">
        <v>650</v>
      </c>
      <c r="D358" s="4" t="s">
        <v>28</v>
      </c>
      <c r="E358" s="4"/>
      <c r="F358" s="4" t="s">
        <v>24</v>
      </c>
      <c r="G358" s="4" t="s">
        <v>24</v>
      </c>
      <c r="H358" s="4">
        <f t="shared" si="33"/>
        <v>100</v>
      </c>
      <c r="I358" s="10">
        <v>3.5</v>
      </c>
      <c r="J358" s="58">
        <f t="shared" si="34"/>
        <v>350</v>
      </c>
      <c r="K358" s="4">
        <v>23</v>
      </c>
      <c r="L358" s="58">
        <f t="shared" si="35"/>
        <v>430.5</v>
      </c>
      <c r="M358" s="58">
        <f t="shared" si="36"/>
        <v>81.98</v>
      </c>
      <c r="N358" s="7" t="s">
        <v>58</v>
      </c>
      <c r="O358" s="4"/>
      <c r="P358" s="4">
        <v>100</v>
      </c>
      <c r="Q358" s="4"/>
      <c r="R358" s="68">
        <v>5</v>
      </c>
      <c r="S358" s="68">
        <v>70</v>
      </c>
      <c r="T358" s="68">
        <v>200</v>
      </c>
    </row>
    <row r="359" spans="1:20" ht="45" x14ac:dyDescent="0.25">
      <c r="A359" s="4">
        <v>83</v>
      </c>
      <c r="B359" s="4" t="s">
        <v>523</v>
      </c>
      <c r="C359" s="9" t="s">
        <v>651</v>
      </c>
      <c r="D359" s="4" t="s">
        <v>28</v>
      </c>
      <c r="E359" s="4"/>
      <c r="F359" s="4" t="s">
        <v>24</v>
      </c>
      <c r="G359" s="4" t="s">
        <v>24</v>
      </c>
      <c r="H359" s="4">
        <f t="shared" si="33"/>
        <v>100</v>
      </c>
      <c r="I359" s="10">
        <v>3.3</v>
      </c>
      <c r="J359" s="58">
        <f t="shared" si="34"/>
        <v>330</v>
      </c>
      <c r="K359" s="4">
        <v>23</v>
      </c>
      <c r="L359" s="58">
        <f t="shared" si="35"/>
        <v>405.9</v>
      </c>
      <c r="M359" s="58">
        <f t="shared" si="36"/>
        <v>77.3</v>
      </c>
      <c r="N359" s="7" t="s">
        <v>58</v>
      </c>
      <c r="O359" s="4"/>
      <c r="P359" s="4">
        <v>100</v>
      </c>
      <c r="Q359" s="4"/>
      <c r="R359" s="68">
        <v>5</v>
      </c>
      <c r="S359" s="68">
        <v>70</v>
      </c>
      <c r="T359" s="68">
        <v>200</v>
      </c>
    </row>
    <row r="360" spans="1:20" ht="45" x14ac:dyDescent="0.25">
      <c r="A360" s="4">
        <v>84</v>
      </c>
      <c r="B360" s="4" t="s">
        <v>523</v>
      </c>
      <c r="C360" s="9" t="s">
        <v>652</v>
      </c>
      <c r="D360" s="4" t="s">
        <v>28</v>
      </c>
      <c r="E360" s="4" t="s">
        <v>653</v>
      </c>
      <c r="F360" s="4" t="s">
        <v>24</v>
      </c>
      <c r="G360" s="4" t="s">
        <v>24</v>
      </c>
      <c r="H360" s="4">
        <f t="shared" si="33"/>
        <v>50</v>
      </c>
      <c r="I360" s="10">
        <v>4</v>
      </c>
      <c r="J360" s="58">
        <f t="shared" si="34"/>
        <v>200</v>
      </c>
      <c r="K360" s="4">
        <v>23</v>
      </c>
      <c r="L360" s="58">
        <f t="shared" si="35"/>
        <v>246</v>
      </c>
      <c r="M360" s="58">
        <f t="shared" si="36"/>
        <v>46.85</v>
      </c>
      <c r="N360" s="7" t="s">
        <v>58</v>
      </c>
      <c r="O360" s="4"/>
      <c r="P360" s="4">
        <v>50</v>
      </c>
      <c r="Q360" s="4"/>
      <c r="R360" s="68">
        <v>5</v>
      </c>
      <c r="S360" s="68">
        <v>50</v>
      </c>
      <c r="T360" s="68">
        <v>200</v>
      </c>
    </row>
    <row r="361" spans="1:20" ht="45" x14ac:dyDescent="0.25">
      <c r="A361" s="4">
        <v>85</v>
      </c>
      <c r="B361" s="4" t="s">
        <v>523</v>
      </c>
      <c r="C361" s="9" t="s">
        <v>654</v>
      </c>
      <c r="D361" s="4" t="s">
        <v>113</v>
      </c>
      <c r="E361" s="4" t="s">
        <v>655</v>
      </c>
      <c r="F361" s="4" t="s">
        <v>24</v>
      </c>
      <c r="G361" s="4" t="s">
        <v>24</v>
      </c>
      <c r="H361" s="4">
        <f t="shared" si="33"/>
        <v>6</v>
      </c>
      <c r="I361" s="10">
        <v>20.5</v>
      </c>
      <c r="J361" s="58">
        <f t="shared" si="34"/>
        <v>123</v>
      </c>
      <c r="K361" s="4">
        <v>23</v>
      </c>
      <c r="L361" s="58">
        <f t="shared" si="35"/>
        <v>151.29</v>
      </c>
      <c r="M361" s="58">
        <f t="shared" si="36"/>
        <v>28.81</v>
      </c>
      <c r="N361" s="7" t="s">
        <v>58</v>
      </c>
      <c r="O361" s="4"/>
      <c r="P361" s="4">
        <v>6</v>
      </c>
      <c r="Q361" s="4"/>
      <c r="R361" s="68">
        <v>6</v>
      </c>
      <c r="S361" s="68">
        <v>6</v>
      </c>
      <c r="T361" s="68">
        <v>6</v>
      </c>
    </row>
    <row r="362" spans="1:20" ht="45" x14ac:dyDescent="0.25">
      <c r="A362" s="4">
        <v>86</v>
      </c>
      <c r="B362" s="3" t="s">
        <v>523</v>
      </c>
      <c r="C362" s="14" t="s">
        <v>656</v>
      </c>
      <c r="D362" s="3" t="s">
        <v>28</v>
      </c>
      <c r="E362" s="3" t="s">
        <v>657</v>
      </c>
      <c r="F362" s="3" t="s">
        <v>24</v>
      </c>
      <c r="G362" s="3" t="s">
        <v>24</v>
      </c>
      <c r="H362" s="4">
        <f t="shared" si="33"/>
        <v>20</v>
      </c>
      <c r="I362" s="6">
        <v>2.2999999999999998</v>
      </c>
      <c r="J362" s="58">
        <f t="shared" si="34"/>
        <v>46</v>
      </c>
      <c r="K362" s="3">
        <v>23</v>
      </c>
      <c r="L362" s="58">
        <f t="shared" si="35"/>
        <v>56.58</v>
      </c>
      <c r="M362" s="58">
        <f t="shared" si="36"/>
        <v>10.77</v>
      </c>
      <c r="N362" s="7" t="s">
        <v>58</v>
      </c>
      <c r="O362" s="3"/>
      <c r="P362" s="3">
        <v>20</v>
      </c>
      <c r="Q362" s="3"/>
      <c r="R362" s="68">
        <v>0</v>
      </c>
      <c r="S362" s="68">
        <v>5</v>
      </c>
      <c r="T362" s="68">
        <v>6</v>
      </c>
    </row>
    <row r="363" spans="1:20" ht="45" x14ac:dyDescent="0.25">
      <c r="A363" s="4">
        <v>92</v>
      </c>
      <c r="B363" s="4" t="s">
        <v>658</v>
      </c>
      <c r="C363" s="9" t="s">
        <v>659</v>
      </c>
      <c r="D363" s="4" t="s">
        <v>28</v>
      </c>
      <c r="E363" s="4"/>
      <c r="F363" s="4" t="s">
        <v>24</v>
      </c>
      <c r="G363" s="4" t="s">
        <v>24</v>
      </c>
      <c r="H363" s="4">
        <f t="shared" si="33"/>
        <v>50</v>
      </c>
      <c r="I363" s="6">
        <v>2.8</v>
      </c>
      <c r="J363" s="58">
        <f t="shared" si="34"/>
        <v>140</v>
      </c>
      <c r="K363" s="4">
        <v>23</v>
      </c>
      <c r="L363" s="58">
        <f t="shared" si="35"/>
        <v>172.2</v>
      </c>
      <c r="M363" s="58">
        <f t="shared" si="36"/>
        <v>32.79</v>
      </c>
      <c r="N363" s="7" t="s">
        <v>58</v>
      </c>
      <c r="O363" s="4"/>
      <c r="P363" s="4">
        <v>50</v>
      </c>
      <c r="Q363" s="4"/>
      <c r="R363" s="68">
        <v>0</v>
      </c>
      <c r="S363" s="68">
        <v>0</v>
      </c>
      <c r="T363" s="68">
        <v>30</v>
      </c>
    </row>
    <row r="364" spans="1:20" ht="45" x14ac:dyDescent="0.25">
      <c r="A364" s="4">
        <v>93</v>
      </c>
      <c r="B364" s="4" t="s">
        <v>658</v>
      </c>
      <c r="C364" s="9" t="s">
        <v>660</v>
      </c>
      <c r="D364" s="4" t="s">
        <v>28</v>
      </c>
      <c r="E364" s="4"/>
      <c r="F364" s="4" t="s">
        <v>24</v>
      </c>
      <c r="G364" s="4" t="s">
        <v>24</v>
      </c>
      <c r="H364" s="4">
        <f t="shared" si="33"/>
        <v>50</v>
      </c>
      <c r="I364" s="6">
        <v>3.2</v>
      </c>
      <c r="J364" s="58">
        <f t="shared" si="34"/>
        <v>160</v>
      </c>
      <c r="K364" s="4">
        <v>23</v>
      </c>
      <c r="L364" s="58">
        <f t="shared" si="35"/>
        <v>196.8</v>
      </c>
      <c r="M364" s="58">
        <f t="shared" si="36"/>
        <v>37.479999999999997</v>
      </c>
      <c r="N364" s="7" t="s">
        <v>58</v>
      </c>
      <c r="O364" s="4"/>
      <c r="P364" s="4">
        <v>50</v>
      </c>
      <c r="Q364" s="4"/>
      <c r="R364" s="68">
        <v>0</v>
      </c>
      <c r="S364" s="68">
        <v>0</v>
      </c>
      <c r="T364" s="68">
        <v>30</v>
      </c>
    </row>
    <row r="365" spans="1:20" ht="45" x14ac:dyDescent="0.25">
      <c r="A365" s="4">
        <v>94</v>
      </c>
      <c r="B365" s="4" t="s">
        <v>658</v>
      </c>
      <c r="C365" s="9" t="s">
        <v>661</v>
      </c>
      <c r="D365" s="4" t="s">
        <v>28</v>
      </c>
      <c r="E365" s="4"/>
      <c r="F365" s="4" t="s">
        <v>24</v>
      </c>
      <c r="G365" s="4" t="s">
        <v>24</v>
      </c>
      <c r="H365" s="4">
        <f t="shared" si="33"/>
        <v>50</v>
      </c>
      <c r="I365" s="6">
        <v>3.8</v>
      </c>
      <c r="J365" s="58">
        <f t="shared" si="34"/>
        <v>190</v>
      </c>
      <c r="K365" s="4">
        <v>23</v>
      </c>
      <c r="L365" s="58">
        <f t="shared" si="35"/>
        <v>233.7</v>
      </c>
      <c r="M365" s="58">
        <f t="shared" si="36"/>
        <v>44.5</v>
      </c>
      <c r="N365" s="7" t="s">
        <v>58</v>
      </c>
      <c r="O365" s="4"/>
      <c r="P365" s="4">
        <v>50</v>
      </c>
      <c r="Q365" s="4"/>
      <c r="R365" s="68">
        <v>0</v>
      </c>
      <c r="S365" s="68">
        <v>0</v>
      </c>
      <c r="T365" s="68">
        <v>30</v>
      </c>
    </row>
    <row r="366" spans="1:20" ht="45" x14ac:dyDescent="0.25">
      <c r="A366" s="4">
        <v>99</v>
      </c>
      <c r="B366" s="4" t="s">
        <v>523</v>
      </c>
      <c r="C366" s="9" t="s">
        <v>662</v>
      </c>
      <c r="D366" s="4" t="s">
        <v>28</v>
      </c>
      <c r="E366" s="4" t="s">
        <v>663</v>
      </c>
      <c r="F366" s="4" t="s">
        <v>24</v>
      </c>
      <c r="G366" s="4" t="s">
        <v>24</v>
      </c>
      <c r="H366" s="4">
        <f t="shared" si="33"/>
        <v>1500</v>
      </c>
      <c r="I366" s="10">
        <v>0.35</v>
      </c>
      <c r="J366" s="58">
        <f t="shared" si="34"/>
        <v>525</v>
      </c>
      <c r="K366" s="4">
        <v>23</v>
      </c>
      <c r="L366" s="58">
        <f t="shared" si="35"/>
        <v>645.75</v>
      </c>
      <c r="M366" s="58">
        <f t="shared" si="36"/>
        <v>122.97</v>
      </c>
      <c r="N366" s="7" t="s">
        <v>58</v>
      </c>
      <c r="O366" s="4"/>
      <c r="P366" s="4">
        <v>1000</v>
      </c>
      <c r="Q366" s="4">
        <v>500</v>
      </c>
      <c r="R366" s="68">
        <v>1350</v>
      </c>
      <c r="S366" s="68">
        <v>600</v>
      </c>
      <c r="T366" s="68"/>
    </row>
    <row r="367" spans="1:20" ht="45" x14ac:dyDescent="0.25">
      <c r="A367" s="4">
        <v>100</v>
      </c>
      <c r="B367" s="4" t="s">
        <v>523</v>
      </c>
      <c r="C367" s="9" t="s">
        <v>664</v>
      </c>
      <c r="D367" s="4" t="s">
        <v>28</v>
      </c>
      <c r="E367" s="4" t="s">
        <v>665</v>
      </c>
      <c r="F367" s="4" t="s">
        <v>24</v>
      </c>
      <c r="G367" s="4" t="s">
        <v>24</v>
      </c>
      <c r="H367" s="4">
        <f t="shared" si="33"/>
        <v>2500</v>
      </c>
      <c r="I367" s="10">
        <v>0.4</v>
      </c>
      <c r="J367" s="58">
        <f t="shared" si="34"/>
        <v>1000</v>
      </c>
      <c r="K367" s="4">
        <v>23</v>
      </c>
      <c r="L367" s="58">
        <f t="shared" si="35"/>
        <v>1230</v>
      </c>
      <c r="M367" s="58">
        <f t="shared" si="36"/>
        <v>234.23</v>
      </c>
      <c r="N367" s="7" t="s">
        <v>58</v>
      </c>
      <c r="O367" s="4"/>
      <c r="P367" s="4">
        <v>2000</v>
      </c>
      <c r="Q367" s="4">
        <v>500</v>
      </c>
      <c r="R367" s="68">
        <v>0</v>
      </c>
      <c r="S367" s="68">
        <v>200</v>
      </c>
      <c r="T367" s="68">
        <v>2000</v>
      </c>
    </row>
    <row r="368" spans="1:20" ht="45" x14ac:dyDescent="0.25">
      <c r="A368" s="4">
        <v>101</v>
      </c>
      <c r="B368" s="4" t="s">
        <v>523</v>
      </c>
      <c r="C368" s="5" t="s">
        <v>666</v>
      </c>
      <c r="D368" s="4" t="s">
        <v>28</v>
      </c>
      <c r="E368" s="4" t="s">
        <v>667</v>
      </c>
      <c r="F368" s="4" t="s">
        <v>24</v>
      </c>
      <c r="G368" s="4" t="s">
        <v>24</v>
      </c>
      <c r="H368" s="4">
        <f t="shared" si="33"/>
        <v>2000</v>
      </c>
      <c r="I368" s="10">
        <v>0.45</v>
      </c>
      <c r="J368" s="58">
        <f t="shared" si="34"/>
        <v>900</v>
      </c>
      <c r="K368" s="4">
        <v>23</v>
      </c>
      <c r="L368" s="58">
        <f t="shared" si="35"/>
        <v>1107</v>
      </c>
      <c r="M368" s="58">
        <f t="shared" si="36"/>
        <v>210.81</v>
      </c>
      <c r="N368" s="7" t="s">
        <v>58</v>
      </c>
      <c r="O368" s="4"/>
      <c r="P368" s="4">
        <v>2000</v>
      </c>
      <c r="Q368" s="4"/>
      <c r="R368" s="68">
        <v>0</v>
      </c>
      <c r="S368" s="68">
        <v>100</v>
      </c>
      <c r="T368" s="68">
        <v>2000</v>
      </c>
    </row>
    <row r="369" spans="1:20" ht="90" x14ac:dyDescent="0.25">
      <c r="A369" s="4">
        <v>102</v>
      </c>
      <c r="B369" s="4" t="s">
        <v>523</v>
      </c>
      <c r="C369" s="9" t="s">
        <v>668</v>
      </c>
      <c r="D369" s="4" t="s">
        <v>113</v>
      </c>
      <c r="E369" s="4" t="s">
        <v>669</v>
      </c>
      <c r="F369" s="4" t="s">
        <v>24</v>
      </c>
      <c r="G369" s="4" t="s">
        <v>24</v>
      </c>
      <c r="H369" s="4">
        <f t="shared" si="33"/>
        <v>5</v>
      </c>
      <c r="I369" s="10">
        <v>32</v>
      </c>
      <c r="J369" s="58">
        <f t="shared" si="34"/>
        <v>160</v>
      </c>
      <c r="K369" s="4">
        <v>23</v>
      </c>
      <c r="L369" s="58">
        <f t="shared" si="35"/>
        <v>196.8</v>
      </c>
      <c r="M369" s="58">
        <f t="shared" si="36"/>
        <v>37.479999999999997</v>
      </c>
      <c r="N369" s="7" t="s">
        <v>25</v>
      </c>
      <c r="O369" s="4"/>
      <c r="P369" s="4"/>
      <c r="Q369" s="4">
        <v>5</v>
      </c>
      <c r="R369" s="68">
        <v>2</v>
      </c>
      <c r="S369" s="68">
        <v>0</v>
      </c>
      <c r="T369" s="68">
        <v>10</v>
      </c>
    </row>
    <row r="370" spans="1:20" ht="90" x14ac:dyDescent="0.25">
      <c r="A370" s="4">
        <v>103</v>
      </c>
      <c r="B370" s="4" t="s">
        <v>523</v>
      </c>
      <c r="C370" s="9" t="s">
        <v>670</v>
      </c>
      <c r="D370" s="4" t="s">
        <v>113</v>
      </c>
      <c r="E370" s="4" t="s">
        <v>671</v>
      </c>
      <c r="F370" s="4" t="s">
        <v>24</v>
      </c>
      <c r="G370" s="4" t="s">
        <v>24</v>
      </c>
      <c r="H370" s="4">
        <f t="shared" si="33"/>
        <v>9</v>
      </c>
      <c r="I370" s="6">
        <v>21.14</v>
      </c>
      <c r="J370" s="58">
        <f t="shared" si="34"/>
        <v>190.26</v>
      </c>
      <c r="K370" s="4">
        <v>23</v>
      </c>
      <c r="L370" s="58">
        <f t="shared" si="35"/>
        <v>234.02</v>
      </c>
      <c r="M370" s="58">
        <f t="shared" si="36"/>
        <v>44.56</v>
      </c>
      <c r="N370" s="7" t="s">
        <v>25</v>
      </c>
      <c r="O370" s="4"/>
      <c r="P370" s="4">
        <v>4</v>
      </c>
      <c r="Q370" s="4">
        <v>5</v>
      </c>
      <c r="R370" s="68">
        <v>0</v>
      </c>
      <c r="S370" s="68">
        <v>0</v>
      </c>
      <c r="T370" s="68">
        <v>10</v>
      </c>
    </row>
    <row r="371" spans="1:20" ht="75" x14ac:dyDescent="0.25">
      <c r="A371" s="8">
        <v>104</v>
      </c>
      <c r="B371" s="8" t="s">
        <v>523</v>
      </c>
      <c r="C371" s="16" t="s">
        <v>672</v>
      </c>
      <c r="D371" s="8" t="s">
        <v>113</v>
      </c>
      <c r="E371" s="8" t="s">
        <v>276</v>
      </c>
      <c r="F371" s="8" t="s">
        <v>24</v>
      </c>
      <c r="G371" s="8" t="s">
        <v>24</v>
      </c>
      <c r="H371" s="8">
        <f t="shared" si="33"/>
        <v>5</v>
      </c>
      <c r="I371" s="12">
        <v>20.5</v>
      </c>
      <c r="J371" s="17">
        <f t="shared" si="34"/>
        <v>102.5</v>
      </c>
      <c r="K371" s="8">
        <v>23</v>
      </c>
      <c r="L371" s="17">
        <f t="shared" si="35"/>
        <v>126.08</v>
      </c>
      <c r="M371" s="17">
        <f t="shared" si="36"/>
        <v>24.01</v>
      </c>
      <c r="N371" s="13" t="s">
        <v>25</v>
      </c>
      <c r="O371" s="8"/>
      <c r="P371" s="8"/>
      <c r="Q371" s="8">
        <v>5</v>
      </c>
      <c r="R371" s="68">
        <v>0</v>
      </c>
      <c r="S371" s="68">
        <v>0</v>
      </c>
      <c r="T371" s="68">
        <v>5</v>
      </c>
    </row>
    <row r="372" spans="1:20" ht="60" x14ac:dyDescent="0.25">
      <c r="A372" s="4">
        <v>105</v>
      </c>
      <c r="B372" s="4" t="s">
        <v>523</v>
      </c>
      <c r="C372" s="9" t="s">
        <v>673</v>
      </c>
      <c r="D372" s="4" t="s">
        <v>113</v>
      </c>
      <c r="E372" s="4"/>
      <c r="F372" s="4" t="s">
        <v>24</v>
      </c>
      <c r="G372" s="4" t="s">
        <v>24</v>
      </c>
      <c r="H372" s="4">
        <f t="shared" si="33"/>
        <v>5</v>
      </c>
      <c r="I372" s="10">
        <v>20</v>
      </c>
      <c r="J372" s="58">
        <f t="shared" si="34"/>
        <v>100</v>
      </c>
      <c r="K372" s="4">
        <v>23</v>
      </c>
      <c r="L372" s="58">
        <f t="shared" si="35"/>
        <v>123</v>
      </c>
      <c r="M372" s="58">
        <f t="shared" si="36"/>
        <v>23.42</v>
      </c>
      <c r="N372" s="7" t="s">
        <v>25</v>
      </c>
      <c r="O372" s="4"/>
      <c r="P372" s="4"/>
      <c r="Q372" s="4">
        <v>5</v>
      </c>
      <c r="R372" s="68">
        <v>0</v>
      </c>
      <c r="S372" s="68">
        <v>0</v>
      </c>
      <c r="T372" s="68">
        <v>5</v>
      </c>
    </row>
    <row r="373" spans="1:20" ht="75" x14ac:dyDescent="0.25">
      <c r="A373" s="4">
        <v>106</v>
      </c>
      <c r="B373" s="4" t="s">
        <v>523</v>
      </c>
      <c r="C373" s="9" t="s">
        <v>674</v>
      </c>
      <c r="D373" s="4" t="s">
        <v>113</v>
      </c>
      <c r="E373" s="4"/>
      <c r="F373" s="4" t="s">
        <v>24</v>
      </c>
      <c r="G373" s="4" t="s">
        <v>24</v>
      </c>
      <c r="H373" s="4">
        <f t="shared" si="33"/>
        <v>5</v>
      </c>
      <c r="I373" s="10">
        <v>20</v>
      </c>
      <c r="J373" s="58">
        <f t="shared" si="34"/>
        <v>100</v>
      </c>
      <c r="K373" s="4">
        <v>23</v>
      </c>
      <c r="L373" s="58">
        <f t="shared" si="35"/>
        <v>123</v>
      </c>
      <c r="M373" s="58">
        <f t="shared" si="36"/>
        <v>23.42</v>
      </c>
      <c r="N373" s="7" t="s">
        <v>25</v>
      </c>
      <c r="O373" s="4"/>
      <c r="P373" s="4"/>
      <c r="Q373" s="4">
        <v>5</v>
      </c>
      <c r="R373" s="68">
        <v>2</v>
      </c>
      <c r="S373" s="68">
        <v>0</v>
      </c>
      <c r="T373" s="68">
        <v>5</v>
      </c>
    </row>
    <row r="374" spans="1:20" ht="75" x14ac:dyDescent="0.25">
      <c r="A374" s="4">
        <v>107</v>
      </c>
      <c r="B374" s="4" t="s">
        <v>523</v>
      </c>
      <c r="C374" s="9" t="s">
        <v>675</v>
      </c>
      <c r="D374" s="4" t="s">
        <v>113</v>
      </c>
      <c r="E374" s="4" t="s">
        <v>676</v>
      </c>
      <c r="F374" s="4" t="s">
        <v>24</v>
      </c>
      <c r="G374" s="4" t="s">
        <v>24</v>
      </c>
      <c r="H374" s="4">
        <f t="shared" si="33"/>
        <v>1</v>
      </c>
      <c r="I374" s="10">
        <v>21</v>
      </c>
      <c r="J374" s="58">
        <f t="shared" si="34"/>
        <v>21</v>
      </c>
      <c r="K374" s="4">
        <v>23</v>
      </c>
      <c r="L374" s="58">
        <f t="shared" si="35"/>
        <v>25.83</v>
      </c>
      <c r="M374" s="58">
        <f t="shared" si="36"/>
        <v>4.92</v>
      </c>
      <c r="N374" s="7" t="s">
        <v>29</v>
      </c>
      <c r="O374" s="4">
        <v>1</v>
      </c>
      <c r="P374" s="4"/>
      <c r="Q374" s="4"/>
      <c r="R374" s="68">
        <v>1</v>
      </c>
      <c r="S374" s="68">
        <v>0</v>
      </c>
      <c r="T374" s="68"/>
    </row>
    <row r="375" spans="1:20" ht="45" x14ac:dyDescent="0.25">
      <c r="A375" s="4">
        <v>108</v>
      </c>
      <c r="B375" s="4" t="s">
        <v>523</v>
      </c>
      <c r="C375" s="9" t="s">
        <v>677</v>
      </c>
      <c r="D375" s="4" t="s">
        <v>113</v>
      </c>
      <c r="E375" s="4"/>
      <c r="F375" s="4" t="s">
        <v>24</v>
      </c>
      <c r="G375" s="4" t="s">
        <v>24</v>
      </c>
      <c r="H375" s="4">
        <f t="shared" si="33"/>
        <v>1</v>
      </c>
      <c r="I375" s="10">
        <v>31</v>
      </c>
      <c r="J375" s="58">
        <f t="shared" si="34"/>
        <v>31</v>
      </c>
      <c r="K375" s="4">
        <v>23</v>
      </c>
      <c r="L375" s="58">
        <f t="shared" si="35"/>
        <v>38.130000000000003</v>
      </c>
      <c r="M375" s="58">
        <f t="shared" si="36"/>
        <v>7.26</v>
      </c>
      <c r="N375" s="7" t="s">
        <v>29</v>
      </c>
      <c r="O375" s="4">
        <v>1</v>
      </c>
      <c r="P375" s="4"/>
      <c r="Q375" s="4"/>
      <c r="R375" s="68">
        <v>1</v>
      </c>
      <c r="S375" s="68">
        <v>0</v>
      </c>
      <c r="T375" s="68"/>
    </row>
    <row r="376" spans="1:20" ht="45" x14ac:dyDescent="0.25">
      <c r="A376" s="8">
        <v>109</v>
      </c>
      <c r="B376" s="8" t="s">
        <v>523</v>
      </c>
      <c r="C376" s="16" t="s">
        <v>678</v>
      </c>
      <c r="D376" s="8" t="s">
        <v>88</v>
      </c>
      <c r="E376" s="8"/>
      <c r="F376" s="8" t="s">
        <v>24</v>
      </c>
      <c r="G376" s="8"/>
      <c r="H376" s="8">
        <f t="shared" si="33"/>
        <v>10</v>
      </c>
      <c r="I376" s="12">
        <v>20</v>
      </c>
      <c r="J376" s="17">
        <f t="shared" si="34"/>
        <v>200</v>
      </c>
      <c r="K376" s="8">
        <v>23</v>
      </c>
      <c r="L376" s="17">
        <f t="shared" si="35"/>
        <v>246</v>
      </c>
      <c r="M376" s="17">
        <f t="shared" si="36"/>
        <v>46.85</v>
      </c>
      <c r="N376" s="13" t="s">
        <v>25</v>
      </c>
      <c r="O376" s="8"/>
      <c r="P376" s="8"/>
      <c r="Q376" s="8">
        <v>10</v>
      </c>
      <c r="R376" s="68">
        <v>5</v>
      </c>
      <c r="S376" s="68">
        <v>0</v>
      </c>
      <c r="T376" s="68"/>
    </row>
    <row r="377" spans="1:20" ht="45" x14ac:dyDescent="0.25">
      <c r="A377" s="4">
        <v>111</v>
      </c>
      <c r="B377" s="4" t="s">
        <v>46</v>
      </c>
      <c r="C377" s="9" t="s">
        <v>679</v>
      </c>
      <c r="D377" s="4" t="s">
        <v>113</v>
      </c>
      <c r="E377" s="4" t="s">
        <v>680</v>
      </c>
      <c r="F377" s="4"/>
      <c r="G377" s="4"/>
      <c r="H377" s="4">
        <f t="shared" si="33"/>
        <v>3</v>
      </c>
      <c r="I377" s="6">
        <v>25.5</v>
      </c>
      <c r="J377" s="58">
        <f t="shared" si="34"/>
        <v>76.5</v>
      </c>
      <c r="K377" s="4">
        <v>23</v>
      </c>
      <c r="L377" s="58">
        <f t="shared" si="35"/>
        <v>94.1</v>
      </c>
      <c r="M377" s="58">
        <f t="shared" si="36"/>
        <v>17.920000000000002</v>
      </c>
      <c r="N377" s="7" t="s">
        <v>58</v>
      </c>
      <c r="O377" s="4"/>
      <c r="P377" s="4">
        <v>3</v>
      </c>
      <c r="Q377" s="4"/>
      <c r="R377" s="68">
        <v>0</v>
      </c>
      <c r="S377" s="68">
        <v>3</v>
      </c>
      <c r="T377" s="68">
        <v>5</v>
      </c>
    </row>
    <row r="378" spans="1:20" ht="45" x14ac:dyDescent="0.25">
      <c r="A378" s="4">
        <v>112</v>
      </c>
      <c r="B378" s="4" t="s">
        <v>46</v>
      </c>
      <c r="C378" s="9" t="s">
        <v>681</v>
      </c>
      <c r="D378" s="4" t="s">
        <v>113</v>
      </c>
      <c r="E378" s="4" t="s">
        <v>682</v>
      </c>
      <c r="F378" s="4" t="s">
        <v>24</v>
      </c>
      <c r="G378" s="4" t="s">
        <v>24</v>
      </c>
      <c r="H378" s="4">
        <f t="shared" si="33"/>
        <v>2</v>
      </c>
      <c r="I378" s="6">
        <v>28.57</v>
      </c>
      <c r="J378" s="58">
        <f t="shared" si="34"/>
        <v>57.14</v>
      </c>
      <c r="K378" s="4">
        <v>23</v>
      </c>
      <c r="L378" s="58">
        <f t="shared" si="35"/>
        <v>70.28</v>
      </c>
      <c r="M378" s="58">
        <f t="shared" si="36"/>
        <v>13.38</v>
      </c>
      <c r="N378" s="7" t="s">
        <v>58</v>
      </c>
      <c r="O378" s="4"/>
      <c r="P378" s="4">
        <v>2</v>
      </c>
      <c r="Q378" s="4"/>
      <c r="R378" s="68">
        <v>0</v>
      </c>
      <c r="S378" s="68">
        <v>2</v>
      </c>
      <c r="T378" s="68">
        <v>5</v>
      </c>
    </row>
    <row r="379" spans="1:20" ht="45" x14ac:dyDescent="0.25">
      <c r="A379" s="4">
        <v>113</v>
      </c>
      <c r="B379" s="4" t="s">
        <v>46</v>
      </c>
      <c r="C379" s="9" t="s">
        <v>683</v>
      </c>
      <c r="D379" s="4" t="s">
        <v>113</v>
      </c>
      <c r="E379" s="4" t="s">
        <v>684</v>
      </c>
      <c r="F379" s="4" t="s">
        <v>24</v>
      </c>
      <c r="G379" s="4" t="s">
        <v>24</v>
      </c>
      <c r="H379" s="4">
        <f t="shared" si="33"/>
        <v>2</v>
      </c>
      <c r="I379" s="6">
        <v>17.14</v>
      </c>
      <c r="J379" s="58">
        <f t="shared" si="34"/>
        <v>34.28</v>
      </c>
      <c r="K379" s="4">
        <v>23</v>
      </c>
      <c r="L379" s="58">
        <f t="shared" si="35"/>
        <v>42.16</v>
      </c>
      <c r="M379" s="58">
        <f t="shared" si="36"/>
        <v>8.0299999999999994</v>
      </c>
      <c r="N379" s="7" t="s">
        <v>58</v>
      </c>
      <c r="O379" s="4"/>
      <c r="P379" s="4">
        <v>2</v>
      </c>
      <c r="Q379" s="4"/>
      <c r="R379" s="68">
        <v>0</v>
      </c>
      <c r="S379" s="68">
        <v>3.5</v>
      </c>
      <c r="T379" s="68">
        <v>5</v>
      </c>
    </row>
    <row r="380" spans="1:20" ht="45" x14ac:dyDescent="0.25">
      <c r="A380" s="4">
        <v>115</v>
      </c>
      <c r="B380" s="4" t="s">
        <v>658</v>
      </c>
      <c r="C380" s="9" t="s">
        <v>685</v>
      </c>
      <c r="D380" s="4" t="s">
        <v>28</v>
      </c>
      <c r="E380" s="4"/>
      <c r="F380" s="4" t="s">
        <v>24</v>
      </c>
      <c r="G380" s="4" t="s">
        <v>24</v>
      </c>
      <c r="H380" s="4">
        <f t="shared" si="33"/>
        <v>50</v>
      </c>
      <c r="I380" s="6">
        <v>44</v>
      </c>
      <c r="J380" s="58">
        <f t="shared" si="34"/>
        <v>2200</v>
      </c>
      <c r="K380" s="4">
        <v>23</v>
      </c>
      <c r="L380" s="58">
        <f t="shared" si="35"/>
        <v>2706</v>
      </c>
      <c r="M380" s="58">
        <f t="shared" si="36"/>
        <v>515.30999999999995</v>
      </c>
      <c r="N380" s="7" t="s">
        <v>58</v>
      </c>
      <c r="O380" s="4"/>
      <c r="P380" s="4">
        <v>50</v>
      </c>
      <c r="Q380" s="4"/>
      <c r="R380" s="68">
        <v>0</v>
      </c>
      <c r="S380" s="68">
        <v>50</v>
      </c>
      <c r="T380" s="68"/>
    </row>
    <row r="381" spans="1:20" ht="45" x14ac:dyDescent="0.25">
      <c r="A381" s="4">
        <v>116</v>
      </c>
      <c r="B381" s="4" t="s">
        <v>658</v>
      </c>
      <c r="C381" s="9" t="s">
        <v>686</v>
      </c>
      <c r="D381" s="4" t="s">
        <v>28</v>
      </c>
      <c r="E381" s="4"/>
      <c r="F381" s="4" t="s">
        <v>24</v>
      </c>
      <c r="G381" s="4" t="s">
        <v>24</v>
      </c>
      <c r="H381" s="4">
        <f t="shared" si="33"/>
        <v>50</v>
      </c>
      <c r="I381" s="6">
        <v>42</v>
      </c>
      <c r="J381" s="58">
        <f t="shared" si="34"/>
        <v>2100</v>
      </c>
      <c r="K381" s="4">
        <v>23</v>
      </c>
      <c r="L381" s="58">
        <f t="shared" si="35"/>
        <v>2583</v>
      </c>
      <c r="M381" s="58">
        <f t="shared" si="36"/>
        <v>491.88</v>
      </c>
      <c r="N381" s="7" t="s">
        <v>58</v>
      </c>
      <c r="O381" s="4"/>
      <c r="P381" s="4">
        <v>50</v>
      </c>
      <c r="Q381" s="4"/>
      <c r="R381" s="68">
        <v>0</v>
      </c>
      <c r="S381" s="68">
        <v>50</v>
      </c>
      <c r="T381" s="68"/>
    </row>
    <row r="382" spans="1:20" ht="45" x14ac:dyDescent="0.25">
      <c r="A382" s="4">
        <v>117</v>
      </c>
      <c r="B382" s="3" t="s">
        <v>658</v>
      </c>
      <c r="C382" s="14" t="s">
        <v>687</v>
      </c>
      <c r="D382" s="3" t="s">
        <v>28</v>
      </c>
      <c r="E382" s="3"/>
      <c r="F382" s="3" t="s">
        <v>24</v>
      </c>
      <c r="G382" s="3" t="s">
        <v>24</v>
      </c>
      <c r="H382" s="4">
        <f t="shared" si="33"/>
        <v>50</v>
      </c>
      <c r="I382" s="6">
        <v>13.5</v>
      </c>
      <c r="J382" s="58">
        <f t="shared" si="34"/>
        <v>675</v>
      </c>
      <c r="K382" s="3">
        <v>23</v>
      </c>
      <c r="L382" s="58">
        <f t="shared" si="35"/>
        <v>830.25</v>
      </c>
      <c r="M382" s="58">
        <f t="shared" si="36"/>
        <v>158.11000000000001</v>
      </c>
      <c r="N382" s="7" t="s">
        <v>58</v>
      </c>
      <c r="O382" s="3"/>
      <c r="P382" s="3">
        <v>50</v>
      </c>
      <c r="Q382" s="3"/>
      <c r="R382" s="68">
        <v>0</v>
      </c>
      <c r="S382" s="68">
        <v>50</v>
      </c>
      <c r="T382" s="68"/>
    </row>
    <row r="383" spans="1:20" ht="45" x14ac:dyDescent="0.25">
      <c r="A383" s="4">
        <v>118</v>
      </c>
      <c r="B383" s="4" t="s">
        <v>658</v>
      </c>
      <c r="C383" s="9" t="s">
        <v>688</v>
      </c>
      <c r="D383" s="4" t="s">
        <v>28</v>
      </c>
      <c r="E383" s="4"/>
      <c r="F383" s="4" t="s">
        <v>24</v>
      </c>
      <c r="G383" s="4" t="s">
        <v>24</v>
      </c>
      <c r="H383" s="4">
        <f t="shared" si="33"/>
        <v>50</v>
      </c>
      <c r="I383" s="6">
        <v>9.5</v>
      </c>
      <c r="J383" s="58">
        <f t="shared" si="34"/>
        <v>475</v>
      </c>
      <c r="K383" s="4">
        <v>23</v>
      </c>
      <c r="L383" s="58">
        <f t="shared" si="35"/>
        <v>584.25</v>
      </c>
      <c r="M383" s="58">
        <f t="shared" si="36"/>
        <v>111.26</v>
      </c>
      <c r="N383" s="7" t="s">
        <v>58</v>
      </c>
      <c r="O383" s="4"/>
      <c r="P383" s="4">
        <v>50</v>
      </c>
      <c r="Q383" s="4"/>
      <c r="R383" s="68">
        <v>0</v>
      </c>
      <c r="S383" s="68">
        <v>50</v>
      </c>
      <c r="T383" s="68"/>
    </row>
    <row r="384" spans="1:20" ht="45" x14ac:dyDescent="0.25">
      <c r="A384" s="4">
        <v>119</v>
      </c>
      <c r="B384" s="3" t="s">
        <v>658</v>
      </c>
      <c r="C384" s="14" t="s">
        <v>689</v>
      </c>
      <c r="D384" s="3" t="s">
        <v>28</v>
      </c>
      <c r="E384" s="3"/>
      <c r="F384" s="3" t="s">
        <v>24</v>
      </c>
      <c r="G384" s="3" t="s">
        <v>24</v>
      </c>
      <c r="H384" s="4">
        <f t="shared" si="33"/>
        <v>50</v>
      </c>
      <c r="I384" s="6">
        <v>31</v>
      </c>
      <c r="J384" s="58">
        <f t="shared" si="34"/>
        <v>1550</v>
      </c>
      <c r="K384" s="3">
        <v>23</v>
      </c>
      <c r="L384" s="58">
        <f t="shared" si="35"/>
        <v>1906.5</v>
      </c>
      <c r="M384" s="58">
        <f t="shared" si="36"/>
        <v>363.06</v>
      </c>
      <c r="N384" s="7" t="s">
        <v>58</v>
      </c>
      <c r="O384" s="3"/>
      <c r="P384" s="3">
        <v>50</v>
      </c>
      <c r="Q384" s="3"/>
      <c r="R384" s="68">
        <v>0</v>
      </c>
      <c r="S384" s="68">
        <v>50</v>
      </c>
      <c r="T384" s="68"/>
    </row>
    <row r="385" spans="1:20" ht="45" x14ac:dyDescent="0.25">
      <c r="A385" s="4">
        <v>120</v>
      </c>
      <c r="B385" s="4" t="s">
        <v>658</v>
      </c>
      <c r="C385" s="9" t="s">
        <v>690</v>
      </c>
      <c r="D385" s="4" t="s">
        <v>28</v>
      </c>
      <c r="E385" s="4"/>
      <c r="F385" s="4" t="s">
        <v>24</v>
      </c>
      <c r="G385" s="4" t="s">
        <v>24</v>
      </c>
      <c r="H385" s="4">
        <f t="shared" si="33"/>
        <v>50</v>
      </c>
      <c r="I385" s="6">
        <v>33</v>
      </c>
      <c r="J385" s="58">
        <f t="shared" si="34"/>
        <v>1650</v>
      </c>
      <c r="K385" s="4">
        <v>23</v>
      </c>
      <c r="L385" s="58">
        <f t="shared" si="35"/>
        <v>2029.5</v>
      </c>
      <c r="M385" s="58">
        <f t="shared" si="36"/>
        <v>386.48</v>
      </c>
      <c r="N385" s="7" t="s">
        <v>58</v>
      </c>
      <c r="O385" s="4"/>
      <c r="P385" s="4">
        <v>50</v>
      </c>
      <c r="Q385" s="4"/>
      <c r="R385" s="68">
        <v>0</v>
      </c>
      <c r="S385" s="68">
        <v>50</v>
      </c>
      <c r="T385" s="68"/>
    </row>
    <row r="386" spans="1:20" ht="45" x14ac:dyDescent="0.25">
      <c r="A386" s="4">
        <v>121</v>
      </c>
      <c r="B386" s="4" t="s">
        <v>658</v>
      </c>
      <c r="C386" s="9" t="s">
        <v>691</v>
      </c>
      <c r="D386" s="4" t="s">
        <v>28</v>
      </c>
      <c r="E386" s="4"/>
      <c r="F386" s="4" t="s">
        <v>24</v>
      </c>
      <c r="G386" s="4" t="s">
        <v>24</v>
      </c>
      <c r="H386" s="4">
        <f t="shared" si="33"/>
        <v>50</v>
      </c>
      <c r="I386" s="6">
        <v>10.5</v>
      </c>
      <c r="J386" s="58">
        <f t="shared" si="34"/>
        <v>525</v>
      </c>
      <c r="K386" s="4">
        <v>23</v>
      </c>
      <c r="L386" s="58">
        <f t="shared" si="35"/>
        <v>645.75</v>
      </c>
      <c r="M386" s="58">
        <f t="shared" si="36"/>
        <v>122.97</v>
      </c>
      <c r="N386" s="7" t="s">
        <v>58</v>
      </c>
      <c r="O386" s="4"/>
      <c r="P386" s="4">
        <v>50</v>
      </c>
      <c r="Q386" s="4"/>
      <c r="R386" s="68">
        <v>0</v>
      </c>
      <c r="S386" s="68">
        <v>50</v>
      </c>
      <c r="T386" s="68"/>
    </row>
    <row r="387" spans="1:20" ht="45" x14ac:dyDescent="0.25">
      <c r="A387" s="4">
        <v>122</v>
      </c>
      <c r="B387" s="4" t="s">
        <v>658</v>
      </c>
      <c r="C387" s="9" t="s">
        <v>692</v>
      </c>
      <c r="D387" s="4" t="s">
        <v>28</v>
      </c>
      <c r="E387" s="4"/>
      <c r="F387" s="4" t="s">
        <v>24</v>
      </c>
      <c r="G387" s="4" t="s">
        <v>24</v>
      </c>
      <c r="H387" s="4">
        <f t="shared" si="33"/>
        <v>50</v>
      </c>
      <c r="I387" s="6">
        <v>9.1999999999999993</v>
      </c>
      <c r="J387" s="58">
        <f t="shared" si="34"/>
        <v>460</v>
      </c>
      <c r="K387" s="4">
        <v>23</v>
      </c>
      <c r="L387" s="58">
        <f t="shared" si="35"/>
        <v>565.79999999999995</v>
      </c>
      <c r="M387" s="58">
        <f t="shared" si="36"/>
        <v>107.75</v>
      </c>
      <c r="N387" s="7" t="s">
        <v>58</v>
      </c>
      <c r="O387" s="4"/>
      <c r="P387" s="4">
        <v>50</v>
      </c>
      <c r="Q387" s="4"/>
      <c r="R387" s="68">
        <v>0</v>
      </c>
      <c r="S387" s="68">
        <v>50</v>
      </c>
      <c r="T387" s="68"/>
    </row>
    <row r="388" spans="1:20" ht="45" x14ac:dyDescent="0.25">
      <c r="A388" s="4">
        <v>123</v>
      </c>
      <c r="B388" s="4" t="s">
        <v>658</v>
      </c>
      <c r="C388" s="9" t="s">
        <v>693</v>
      </c>
      <c r="D388" s="4" t="s">
        <v>28</v>
      </c>
      <c r="E388" s="4"/>
      <c r="F388" s="4" t="s">
        <v>24</v>
      </c>
      <c r="G388" s="4" t="s">
        <v>24</v>
      </c>
      <c r="H388" s="4">
        <f t="shared" si="33"/>
        <v>50</v>
      </c>
      <c r="I388" s="6">
        <v>12</v>
      </c>
      <c r="J388" s="58">
        <f t="shared" si="34"/>
        <v>600</v>
      </c>
      <c r="K388" s="4">
        <v>23</v>
      </c>
      <c r="L388" s="58">
        <f t="shared" si="35"/>
        <v>738</v>
      </c>
      <c r="M388" s="58">
        <f t="shared" si="36"/>
        <v>140.54</v>
      </c>
      <c r="N388" s="7" t="s">
        <v>58</v>
      </c>
      <c r="O388" s="4"/>
      <c r="P388" s="4">
        <v>50</v>
      </c>
      <c r="Q388" s="4"/>
      <c r="R388" s="68">
        <v>0</v>
      </c>
      <c r="S388" s="68">
        <v>50</v>
      </c>
      <c r="T388" s="68"/>
    </row>
    <row r="389" spans="1:20" ht="45" x14ac:dyDescent="0.25">
      <c r="A389" s="30"/>
      <c r="B389" s="30" t="s">
        <v>46</v>
      </c>
      <c r="C389" s="76" t="s">
        <v>694</v>
      </c>
      <c r="D389" s="30" t="s">
        <v>113</v>
      </c>
      <c r="E389" s="30" t="s">
        <v>695</v>
      </c>
      <c r="F389" s="30" t="s">
        <v>24</v>
      </c>
      <c r="G389" s="30" t="s">
        <v>24</v>
      </c>
      <c r="H389" s="30">
        <v>5</v>
      </c>
      <c r="I389" s="39">
        <v>11</v>
      </c>
      <c r="J389" s="64">
        <f t="shared" si="34"/>
        <v>55</v>
      </c>
      <c r="K389" s="30">
        <v>23</v>
      </c>
      <c r="L389" s="64">
        <f t="shared" si="35"/>
        <v>67.650000000000006</v>
      </c>
      <c r="M389" s="64">
        <f t="shared" si="36"/>
        <v>12.88</v>
      </c>
      <c r="N389" s="70" t="s">
        <v>29</v>
      </c>
      <c r="O389" s="30"/>
      <c r="P389" s="30"/>
      <c r="Q389" s="30"/>
      <c r="R389" s="60">
        <v>5</v>
      </c>
      <c r="S389" s="60"/>
      <c r="T389" s="60"/>
    </row>
    <row r="390" spans="1:20" ht="45" x14ac:dyDescent="0.25">
      <c r="A390" s="30"/>
      <c r="B390" s="30" t="s">
        <v>46</v>
      </c>
      <c r="C390" s="76" t="s">
        <v>696</v>
      </c>
      <c r="D390" s="30" t="s">
        <v>28</v>
      </c>
      <c r="E390" s="30" t="s">
        <v>697</v>
      </c>
      <c r="F390" s="30"/>
      <c r="G390" s="30"/>
      <c r="H390" s="30">
        <v>200</v>
      </c>
      <c r="I390" s="39">
        <v>0.28000000000000003</v>
      </c>
      <c r="J390" s="64">
        <f t="shared" si="34"/>
        <v>56</v>
      </c>
      <c r="K390" s="30">
        <v>23</v>
      </c>
      <c r="L390" s="64">
        <f t="shared" si="35"/>
        <v>68.88</v>
      </c>
      <c r="M390" s="64">
        <f t="shared" si="36"/>
        <v>13.12</v>
      </c>
      <c r="N390" s="70" t="s">
        <v>29</v>
      </c>
      <c r="O390" s="30"/>
      <c r="P390" s="30"/>
      <c r="Q390" s="30"/>
      <c r="R390" s="60">
        <v>200</v>
      </c>
      <c r="S390" s="60"/>
      <c r="T390" s="60"/>
    </row>
    <row r="391" spans="1:20" ht="45" x14ac:dyDescent="0.25">
      <c r="A391" s="30"/>
      <c r="B391" s="30" t="s">
        <v>46</v>
      </c>
      <c r="C391" s="76" t="s">
        <v>698</v>
      </c>
      <c r="D391" s="30" t="s">
        <v>28</v>
      </c>
      <c r="E391" s="30" t="s">
        <v>699</v>
      </c>
      <c r="F391" s="30"/>
      <c r="G391" s="30"/>
      <c r="H391" s="30">
        <v>200</v>
      </c>
      <c r="I391" s="39">
        <v>0.21</v>
      </c>
      <c r="J391" s="64">
        <f t="shared" si="34"/>
        <v>42</v>
      </c>
      <c r="K391" s="30">
        <v>23</v>
      </c>
      <c r="L391" s="64">
        <f t="shared" si="35"/>
        <v>51.66</v>
      </c>
      <c r="M391" s="64">
        <f t="shared" si="36"/>
        <v>9.84</v>
      </c>
      <c r="N391" s="70" t="s">
        <v>29</v>
      </c>
      <c r="O391" s="30"/>
      <c r="P391" s="30"/>
      <c r="Q391" s="30"/>
      <c r="R391" s="60">
        <v>200</v>
      </c>
      <c r="S391" s="60"/>
      <c r="T391" s="60"/>
    </row>
    <row r="392" spans="1:20" ht="45" x14ac:dyDescent="0.25">
      <c r="A392" s="30"/>
      <c r="B392" s="30" t="s">
        <v>46</v>
      </c>
      <c r="C392" s="76" t="s">
        <v>700</v>
      </c>
      <c r="D392" s="30" t="s">
        <v>28</v>
      </c>
      <c r="E392" s="30" t="s">
        <v>701</v>
      </c>
      <c r="F392" s="30"/>
      <c r="G392" s="30"/>
      <c r="H392" s="30">
        <v>200</v>
      </c>
      <c r="I392" s="39">
        <v>0.19</v>
      </c>
      <c r="J392" s="64">
        <f t="shared" si="34"/>
        <v>38</v>
      </c>
      <c r="K392" s="30">
        <v>23</v>
      </c>
      <c r="L392" s="64">
        <f t="shared" si="35"/>
        <v>46.74</v>
      </c>
      <c r="M392" s="64">
        <f t="shared" si="36"/>
        <v>8.9</v>
      </c>
      <c r="N392" s="70" t="s">
        <v>29</v>
      </c>
      <c r="O392" s="30"/>
      <c r="P392" s="30"/>
      <c r="Q392" s="30"/>
      <c r="R392" s="60">
        <v>200</v>
      </c>
      <c r="S392" s="60"/>
      <c r="T392" s="60"/>
    </row>
    <row r="393" spans="1:20" ht="45" x14ac:dyDescent="0.25">
      <c r="A393" s="30"/>
      <c r="B393" s="30" t="s">
        <v>46</v>
      </c>
      <c r="C393" s="76" t="s">
        <v>702</v>
      </c>
      <c r="D393" s="30" t="s">
        <v>28</v>
      </c>
      <c r="E393" s="30" t="s">
        <v>703</v>
      </c>
      <c r="F393" s="30"/>
      <c r="G393" s="30"/>
      <c r="H393" s="30">
        <v>200</v>
      </c>
      <c r="I393" s="39">
        <v>0.19</v>
      </c>
      <c r="J393" s="64">
        <f t="shared" si="34"/>
        <v>38</v>
      </c>
      <c r="K393" s="30">
        <v>23</v>
      </c>
      <c r="L393" s="64">
        <f t="shared" si="35"/>
        <v>46.74</v>
      </c>
      <c r="M393" s="64">
        <f t="shared" si="36"/>
        <v>8.9</v>
      </c>
      <c r="N393" s="70" t="s">
        <v>29</v>
      </c>
      <c r="O393" s="30"/>
      <c r="P393" s="30"/>
      <c r="Q393" s="30"/>
      <c r="R393" s="60">
        <v>200</v>
      </c>
      <c r="S393" s="60"/>
      <c r="T393" s="60"/>
    </row>
    <row r="394" spans="1:20" ht="45" x14ac:dyDescent="0.25">
      <c r="A394" s="30"/>
      <c r="B394" s="30" t="s">
        <v>46</v>
      </c>
      <c r="C394" s="76" t="s">
        <v>704</v>
      </c>
      <c r="D394" s="30" t="s">
        <v>28</v>
      </c>
      <c r="E394" s="30"/>
      <c r="F394" s="30"/>
      <c r="G394" s="30"/>
      <c r="H394" s="30">
        <v>200</v>
      </c>
      <c r="I394" s="39">
        <v>0.19</v>
      </c>
      <c r="J394" s="64">
        <f t="shared" si="34"/>
        <v>38</v>
      </c>
      <c r="K394" s="30">
        <v>23</v>
      </c>
      <c r="L394" s="64">
        <f t="shared" si="35"/>
        <v>46.74</v>
      </c>
      <c r="M394" s="64">
        <f t="shared" si="36"/>
        <v>8.9</v>
      </c>
      <c r="N394" s="70" t="s">
        <v>29</v>
      </c>
      <c r="O394" s="30"/>
      <c r="P394" s="30"/>
      <c r="Q394" s="30"/>
      <c r="R394" s="60">
        <v>200</v>
      </c>
      <c r="S394" s="60"/>
      <c r="T394" s="60"/>
    </row>
    <row r="395" spans="1:20" ht="45" x14ac:dyDescent="0.25">
      <c r="A395" s="30"/>
      <c r="B395" s="30" t="s">
        <v>46</v>
      </c>
      <c r="C395" s="76" t="s">
        <v>705</v>
      </c>
      <c r="D395" s="30" t="s">
        <v>28</v>
      </c>
      <c r="E395" s="30"/>
      <c r="F395" s="30"/>
      <c r="G395" s="30"/>
      <c r="H395" s="30">
        <v>200</v>
      </c>
      <c r="I395" s="39">
        <v>0.2</v>
      </c>
      <c r="J395" s="64">
        <f t="shared" si="34"/>
        <v>40</v>
      </c>
      <c r="K395" s="30">
        <v>23</v>
      </c>
      <c r="L395" s="64">
        <f t="shared" si="35"/>
        <v>49.2</v>
      </c>
      <c r="M395" s="64">
        <f t="shared" si="36"/>
        <v>9.3699999999999992</v>
      </c>
      <c r="N395" s="70" t="s">
        <v>29</v>
      </c>
      <c r="O395" s="30"/>
      <c r="P395" s="30"/>
      <c r="Q395" s="30"/>
      <c r="R395" s="60">
        <v>200</v>
      </c>
      <c r="S395" s="60"/>
      <c r="T395" s="60"/>
    </row>
    <row r="396" spans="1:20" ht="45" x14ac:dyDescent="0.25">
      <c r="A396" s="30"/>
      <c r="B396" s="30" t="s">
        <v>46</v>
      </c>
      <c r="C396" s="76" t="s">
        <v>706</v>
      </c>
      <c r="D396" s="30" t="s">
        <v>28</v>
      </c>
      <c r="E396" s="30"/>
      <c r="F396" s="30"/>
      <c r="G396" s="30"/>
      <c r="H396" s="30">
        <v>200</v>
      </c>
      <c r="I396" s="39">
        <v>0.23</v>
      </c>
      <c r="J396" s="64">
        <f t="shared" si="34"/>
        <v>46</v>
      </c>
      <c r="K396" s="30">
        <v>23</v>
      </c>
      <c r="L396" s="64">
        <f t="shared" si="35"/>
        <v>56.58</v>
      </c>
      <c r="M396" s="64">
        <f t="shared" si="36"/>
        <v>10.77</v>
      </c>
      <c r="N396" s="70" t="s">
        <v>29</v>
      </c>
      <c r="O396" s="30"/>
      <c r="P396" s="30"/>
      <c r="Q396" s="30"/>
      <c r="R396" s="60">
        <v>200</v>
      </c>
      <c r="S396" s="60"/>
      <c r="T396" s="60"/>
    </row>
    <row r="397" spans="1:20" ht="45" x14ac:dyDescent="0.25">
      <c r="A397" s="30"/>
      <c r="B397" s="30" t="s">
        <v>46</v>
      </c>
      <c r="C397" s="93" t="s">
        <v>707</v>
      </c>
      <c r="D397" s="30" t="s">
        <v>28</v>
      </c>
      <c r="E397" s="30"/>
      <c r="F397" s="30"/>
      <c r="G397" s="30"/>
      <c r="H397" s="30">
        <v>200</v>
      </c>
      <c r="I397" s="39">
        <v>0.09</v>
      </c>
      <c r="J397" s="64">
        <f t="shared" si="34"/>
        <v>18</v>
      </c>
      <c r="K397" s="30">
        <v>23</v>
      </c>
      <c r="L397" s="64">
        <f t="shared" si="35"/>
        <v>22.14</v>
      </c>
      <c r="M397" s="64">
        <f t="shared" si="36"/>
        <v>4.22</v>
      </c>
      <c r="N397" s="70" t="s">
        <v>29</v>
      </c>
      <c r="O397" s="30"/>
      <c r="P397" s="30"/>
      <c r="Q397" s="30"/>
      <c r="R397" s="60">
        <v>200</v>
      </c>
      <c r="S397" s="60"/>
      <c r="T397" s="60"/>
    </row>
    <row r="398" spans="1:20" ht="45" x14ac:dyDescent="0.25">
      <c r="A398" s="30"/>
      <c r="B398" s="30" t="s">
        <v>46</v>
      </c>
      <c r="C398" s="93" t="s">
        <v>708</v>
      </c>
      <c r="D398" s="30" t="s">
        <v>28</v>
      </c>
      <c r="E398" s="30"/>
      <c r="F398" s="30"/>
      <c r="G398" s="30"/>
      <c r="H398" s="30">
        <v>200</v>
      </c>
      <c r="I398" s="39">
        <v>0.1</v>
      </c>
      <c r="J398" s="64">
        <f t="shared" si="34"/>
        <v>20</v>
      </c>
      <c r="K398" s="30">
        <v>23</v>
      </c>
      <c r="L398" s="64">
        <f t="shared" si="35"/>
        <v>24.6</v>
      </c>
      <c r="M398" s="64">
        <f t="shared" si="36"/>
        <v>4.68</v>
      </c>
      <c r="N398" s="70" t="s">
        <v>29</v>
      </c>
      <c r="O398" s="30"/>
      <c r="P398" s="30"/>
      <c r="Q398" s="30"/>
      <c r="R398" s="60">
        <v>200</v>
      </c>
      <c r="S398" s="60"/>
      <c r="T398" s="60"/>
    </row>
    <row r="399" spans="1:20" ht="45" x14ac:dyDescent="0.25">
      <c r="A399" s="30"/>
      <c r="B399" s="30" t="s">
        <v>46</v>
      </c>
      <c r="C399" s="93" t="s">
        <v>709</v>
      </c>
      <c r="D399" s="30" t="s">
        <v>28</v>
      </c>
      <c r="E399" s="30" t="s">
        <v>710</v>
      </c>
      <c r="F399" s="30"/>
      <c r="G399" s="30"/>
      <c r="H399" s="30">
        <v>200</v>
      </c>
      <c r="I399" s="39">
        <v>0.12</v>
      </c>
      <c r="J399" s="64">
        <f t="shared" si="34"/>
        <v>24</v>
      </c>
      <c r="K399" s="30">
        <v>23</v>
      </c>
      <c r="L399" s="64">
        <f t="shared" si="35"/>
        <v>29.52</v>
      </c>
      <c r="M399" s="64">
        <f t="shared" si="36"/>
        <v>5.62</v>
      </c>
      <c r="N399" s="70" t="s">
        <v>29</v>
      </c>
      <c r="O399" s="30"/>
      <c r="P399" s="30"/>
      <c r="Q399" s="30"/>
      <c r="R399" s="60">
        <v>200</v>
      </c>
      <c r="S399" s="60"/>
      <c r="T399" s="60"/>
    </row>
    <row r="400" spans="1:20" ht="45" x14ac:dyDescent="0.25">
      <c r="A400" s="30"/>
      <c r="B400" s="30" t="s">
        <v>46</v>
      </c>
      <c r="C400" s="93" t="s">
        <v>711</v>
      </c>
      <c r="D400" s="30" t="s">
        <v>28</v>
      </c>
      <c r="E400" s="30"/>
      <c r="F400" s="30"/>
      <c r="G400" s="30"/>
      <c r="H400" s="30">
        <v>200</v>
      </c>
      <c r="I400" s="39">
        <v>0.14000000000000001</v>
      </c>
      <c r="J400" s="64">
        <f t="shared" si="34"/>
        <v>28</v>
      </c>
      <c r="K400" s="30">
        <v>23</v>
      </c>
      <c r="L400" s="64">
        <f t="shared" si="35"/>
        <v>34.44</v>
      </c>
      <c r="M400" s="64">
        <f t="shared" si="36"/>
        <v>6.56</v>
      </c>
      <c r="N400" s="70" t="s">
        <v>29</v>
      </c>
      <c r="O400" s="30"/>
      <c r="P400" s="30"/>
      <c r="Q400" s="30"/>
      <c r="R400" s="60">
        <v>200</v>
      </c>
      <c r="S400" s="60"/>
      <c r="T400" s="60"/>
    </row>
    <row r="401" spans="1:20" ht="45" x14ac:dyDescent="0.25">
      <c r="A401" s="30"/>
      <c r="B401" s="30" t="s">
        <v>46</v>
      </c>
      <c r="C401" s="93" t="s">
        <v>712</v>
      </c>
      <c r="D401" s="30" t="s">
        <v>28</v>
      </c>
      <c r="E401" s="30" t="s">
        <v>713</v>
      </c>
      <c r="F401" s="30"/>
      <c r="G401" s="30"/>
      <c r="H401" s="30">
        <v>200</v>
      </c>
      <c r="I401" s="39">
        <v>0.16</v>
      </c>
      <c r="J401" s="64">
        <f t="shared" si="34"/>
        <v>32</v>
      </c>
      <c r="K401" s="30">
        <v>23</v>
      </c>
      <c r="L401" s="64">
        <f t="shared" si="35"/>
        <v>39.36</v>
      </c>
      <c r="M401" s="64">
        <f t="shared" si="36"/>
        <v>7.5</v>
      </c>
      <c r="N401" s="70" t="s">
        <v>29</v>
      </c>
      <c r="O401" s="30"/>
      <c r="P401" s="30"/>
      <c r="Q401" s="30"/>
      <c r="R401" s="60">
        <v>200</v>
      </c>
      <c r="S401" s="60"/>
      <c r="T401" s="60"/>
    </row>
    <row r="402" spans="1:20" ht="45" x14ac:dyDescent="0.25">
      <c r="A402" s="30"/>
      <c r="B402" s="30" t="s">
        <v>46</v>
      </c>
      <c r="C402" s="93" t="s">
        <v>714</v>
      </c>
      <c r="D402" s="30" t="s">
        <v>28</v>
      </c>
      <c r="E402" s="30"/>
      <c r="F402" s="30"/>
      <c r="G402" s="30"/>
      <c r="H402" s="30">
        <v>200</v>
      </c>
      <c r="I402" s="39">
        <v>0.15</v>
      </c>
      <c r="J402" s="64">
        <f t="shared" si="34"/>
        <v>30</v>
      </c>
      <c r="K402" s="30">
        <v>23</v>
      </c>
      <c r="L402" s="64">
        <f t="shared" si="35"/>
        <v>36.9</v>
      </c>
      <c r="M402" s="64">
        <f t="shared" si="36"/>
        <v>7.03</v>
      </c>
      <c r="N402" s="70" t="s">
        <v>29</v>
      </c>
      <c r="O402" s="30"/>
      <c r="P402" s="30"/>
      <c r="Q402" s="30"/>
      <c r="R402" s="60">
        <v>200</v>
      </c>
      <c r="S402" s="60"/>
      <c r="T402" s="60"/>
    </row>
    <row r="403" spans="1:20" ht="45" x14ac:dyDescent="0.25">
      <c r="A403" s="30"/>
      <c r="B403" s="30" t="s">
        <v>46</v>
      </c>
      <c r="C403" s="93" t="s">
        <v>715</v>
      </c>
      <c r="D403" s="30" t="s">
        <v>28</v>
      </c>
      <c r="E403" s="30"/>
      <c r="F403" s="30"/>
      <c r="G403" s="30"/>
      <c r="H403" s="30">
        <v>200</v>
      </c>
      <c r="I403" s="39">
        <v>0.18</v>
      </c>
      <c r="J403" s="64">
        <f t="shared" si="34"/>
        <v>36</v>
      </c>
      <c r="K403" s="30">
        <v>23</v>
      </c>
      <c r="L403" s="64">
        <f t="shared" si="35"/>
        <v>44.28</v>
      </c>
      <c r="M403" s="64">
        <f t="shared" si="36"/>
        <v>8.43</v>
      </c>
      <c r="N403" s="70" t="s">
        <v>29</v>
      </c>
      <c r="O403" s="30"/>
      <c r="P403" s="30"/>
      <c r="Q403" s="30"/>
      <c r="R403" s="60">
        <v>200</v>
      </c>
      <c r="S403" s="60"/>
      <c r="T403" s="60"/>
    </row>
    <row r="404" spans="1:20" ht="45" x14ac:dyDescent="0.25">
      <c r="A404" s="30"/>
      <c r="B404" s="30" t="s">
        <v>46</v>
      </c>
      <c r="C404" s="93" t="s">
        <v>716</v>
      </c>
      <c r="D404" s="30" t="s">
        <v>28</v>
      </c>
      <c r="E404" s="30"/>
      <c r="F404" s="30"/>
      <c r="G404" s="30"/>
      <c r="H404" s="30">
        <v>200</v>
      </c>
      <c r="I404" s="39">
        <v>0.19</v>
      </c>
      <c r="J404" s="64">
        <f t="shared" si="34"/>
        <v>38</v>
      </c>
      <c r="K404" s="30">
        <v>23</v>
      </c>
      <c r="L404" s="64">
        <f t="shared" si="35"/>
        <v>46.74</v>
      </c>
      <c r="M404" s="64">
        <f t="shared" si="36"/>
        <v>8.9</v>
      </c>
      <c r="N404" s="70" t="s">
        <v>29</v>
      </c>
      <c r="O404" s="30"/>
      <c r="P404" s="30"/>
      <c r="Q404" s="30"/>
      <c r="R404" s="60">
        <v>200</v>
      </c>
      <c r="S404" s="60"/>
      <c r="T404" s="60"/>
    </row>
    <row r="405" spans="1:20" ht="45" x14ac:dyDescent="0.25">
      <c r="A405" s="30"/>
      <c r="B405" s="30" t="s">
        <v>46</v>
      </c>
      <c r="C405" s="93" t="s">
        <v>717</v>
      </c>
      <c r="D405" s="30" t="s">
        <v>28</v>
      </c>
      <c r="E405" s="30"/>
      <c r="F405" s="30"/>
      <c r="G405" s="30"/>
      <c r="H405" s="30">
        <v>200</v>
      </c>
      <c r="I405" s="39">
        <v>0.19</v>
      </c>
      <c r="J405" s="64">
        <f t="shared" si="34"/>
        <v>38</v>
      </c>
      <c r="K405" s="30">
        <v>23</v>
      </c>
      <c r="L405" s="64">
        <f t="shared" si="35"/>
        <v>46.74</v>
      </c>
      <c r="M405" s="64">
        <f t="shared" si="36"/>
        <v>8.9</v>
      </c>
      <c r="N405" s="70" t="s">
        <v>29</v>
      </c>
      <c r="O405" s="30"/>
      <c r="P405" s="30"/>
      <c r="Q405" s="30"/>
      <c r="R405" s="60">
        <v>200</v>
      </c>
      <c r="S405" s="60"/>
      <c r="T405" s="60"/>
    </row>
    <row r="406" spans="1:20" ht="45" x14ac:dyDescent="0.25">
      <c r="A406" s="30"/>
      <c r="B406" s="30" t="s">
        <v>46</v>
      </c>
      <c r="C406" s="93" t="s">
        <v>718</v>
      </c>
      <c r="D406" s="30" t="s">
        <v>28</v>
      </c>
      <c r="E406" s="30" t="s">
        <v>719</v>
      </c>
      <c r="F406" s="30"/>
      <c r="G406" s="30"/>
      <c r="H406" s="30">
        <v>300</v>
      </c>
      <c r="I406" s="39">
        <v>0.06</v>
      </c>
      <c r="J406" s="64">
        <f t="shared" si="34"/>
        <v>18</v>
      </c>
      <c r="K406" s="30">
        <v>23</v>
      </c>
      <c r="L406" s="64">
        <f t="shared" si="35"/>
        <v>22.14</v>
      </c>
      <c r="M406" s="64">
        <f t="shared" si="36"/>
        <v>4.22</v>
      </c>
      <c r="N406" s="70" t="s">
        <v>29</v>
      </c>
      <c r="O406" s="30"/>
      <c r="P406" s="30"/>
      <c r="Q406" s="30"/>
      <c r="R406" s="60">
        <v>300</v>
      </c>
      <c r="S406" s="60"/>
      <c r="T406" s="60"/>
    </row>
    <row r="407" spans="1:20" ht="45" x14ac:dyDescent="0.25">
      <c r="A407" s="30"/>
      <c r="B407" s="30" t="s">
        <v>46</v>
      </c>
      <c r="C407" s="93" t="s">
        <v>720</v>
      </c>
      <c r="D407" s="30" t="s">
        <v>28</v>
      </c>
      <c r="E407" s="30" t="s">
        <v>721</v>
      </c>
      <c r="F407" s="30"/>
      <c r="G407" s="30"/>
      <c r="H407" s="30">
        <v>300</v>
      </c>
      <c r="I407" s="39">
        <v>7.0000000000000007E-2</v>
      </c>
      <c r="J407" s="64">
        <f t="shared" si="34"/>
        <v>21</v>
      </c>
      <c r="K407" s="30">
        <v>23</v>
      </c>
      <c r="L407" s="64">
        <f t="shared" si="35"/>
        <v>25.83</v>
      </c>
      <c r="M407" s="64">
        <f t="shared" si="36"/>
        <v>4.92</v>
      </c>
      <c r="N407" s="70" t="s">
        <v>29</v>
      </c>
      <c r="O407" s="30"/>
      <c r="P407" s="30"/>
      <c r="Q407" s="30"/>
      <c r="R407" s="60">
        <v>300</v>
      </c>
      <c r="S407" s="60"/>
      <c r="T407" s="60"/>
    </row>
    <row r="408" spans="1:20" ht="45" x14ac:dyDescent="0.25">
      <c r="A408" s="30"/>
      <c r="B408" s="30" t="s">
        <v>46</v>
      </c>
      <c r="C408" s="93" t="s">
        <v>722</v>
      </c>
      <c r="D408" s="30" t="s">
        <v>28</v>
      </c>
      <c r="E408" s="30"/>
      <c r="F408" s="30"/>
      <c r="G408" s="30"/>
      <c r="H408" s="30">
        <v>300</v>
      </c>
      <c r="I408" s="39">
        <v>7.0000000000000007E-2</v>
      </c>
      <c r="J408" s="64">
        <f t="shared" si="34"/>
        <v>21</v>
      </c>
      <c r="K408" s="30">
        <v>23</v>
      </c>
      <c r="L408" s="64">
        <f t="shared" si="35"/>
        <v>25.83</v>
      </c>
      <c r="M408" s="64">
        <f t="shared" si="36"/>
        <v>4.92</v>
      </c>
      <c r="N408" s="70" t="s">
        <v>29</v>
      </c>
      <c r="O408" s="30"/>
      <c r="P408" s="30"/>
      <c r="Q408" s="30"/>
      <c r="R408" s="60">
        <v>300</v>
      </c>
      <c r="S408" s="60"/>
      <c r="T408" s="60"/>
    </row>
    <row r="409" spans="1:20" ht="45" x14ac:dyDescent="0.25">
      <c r="A409" s="30"/>
      <c r="B409" s="30" t="s">
        <v>46</v>
      </c>
      <c r="C409" s="93" t="s">
        <v>723</v>
      </c>
      <c r="D409" s="30" t="s">
        <v>28</v>
      </c>
      <c r="E409" s="30"/>
      <c r="F409" s="30"/>
      <c r="G409" s="30"/>
      <c r="H409" s="30">
        <v>300</v>
      </c>
      <c r="I409" s="39">
        <v>0.08</v>
      </c>
      <c r="J409" s="64">
        <f t="shared" si="34"/>
        <v>24</v>
      </c>
      <c r="K409" s="30">
        <v>23</v>
      </c>
      <c r="L409" s="64">
        <f t="shared" si="35"/>
        <v>29.52</v>
      </c>
      <c r="M409" s="64">
        <f t="shared" si="36"/>
        <v>5.62</v>
      </c>
      <c r="N409" s="70" t="s">
        <v>29</v>
      </c>
      <c r="O409" s="30"/>
      <c r="P409" s="30"/>
      <c r="Q409" s="30"/>
      <c r="R409" s="60">
        <v>300</v>
      </c>
      <c r="S409" s="60"/>
      <c r="T409" s="60"/>
    </row>
    <row r="410" spans="1:20" ht="45" x14ac:dyDescent="0.25">
      <c r="A410" s="30"/>
      <c r="B410" s="30" t="s">
        <v>46</v>
      </c>
      <c r="C410" s="93" t="s">
        <v>724</v>
      </c>
      <c r="D410" s="30" t="s">
        <v>28</v>
      </c>
      <c r="E410" s="30"/>
      <c r="F410" s="30"/>
      <c r="G410" s="30"/>
      <c r="H410" s="30">
        <v>300</v>
      </c>
      <c r="I410" s="39">
        <v>0.09</v>
      </c>
      <c r="J410" s="64">
        <f t="shared" si="34"/>
        <v>27</v>
      </c>
      <c r="K410" s="30">
        <v>23</v>
      </c>
      <c r="L410" s="64">
        <f t="shared" si="35"/>
        <v>33.21</v>
      </c>
      <c r="M410" s="64">
        <f t="shared" si="36"/>
        <v>6.32</v>
      </c>
      <c r="N410" s="70" t="s">
        <v>29</v>
      </c>
      <c r="O410" s="30"/>
      <c r="P410" s="30"/>
      <c r="Q410" s="30"/>
      <c r="R410" s="60">
        <v>300</v>
      </c>
      <c r="S410" s="60"/>
      <c r="T410" s="60"/>
    </row>
    <row r="411" spans="1:20" ht="45" x14ac:dyDescent="0.25">
      <c r="A411" s="30"/>
      <c r="B411" s="30" t="s">
        <v>46</v>
      </c>
      <c r="C411" s="93" t="s">
        <v>725</v>
      </c>
      <c r="D411" s="30" t="s">
        <v>28</v>
      </c>
      <c r="E411" s="30"/>
      <c r="F411" s="30"/>
      <c r="G411" s="30"/>
      <c r="H411" s="30">
        <v>300</v>
      </c>
      <c r="I411" s="39">
        <v>0.09</v>
      </c>
      <c r="J411" s="64">
        <f t="shared" ref="J411:J474" si="37">H411*I411</f>
        <v>27</v>
      </c>
      <c r="K411" s="30">
        <v>23</v>
      </c>
      <c r="L411" s="64">
        <f t="shared" ref="L411:L474" si="38">J411*1.23</f>
        <v>33.21</v>
      </c>
      <c r="M411" s="64">
        <f t="shared" ref="M411:M474" si="39">J411/4.2693</f>
        <v>6.32</v>
      </c>
      <c r="N411" s="70" t="s">
        <v>29</v>
      </c>
      <c r="O411" s="30"/>
      <c r="P411" s="30"/>
      <c r="Q411" s="30"/>
      <c r="R411" s="60">
        <v>300</v>
      </c>
      <c r="S411" s="60"/>
      <c r="T411" s="60"/>
    </row>
    <row r="412" spans="1:20" ht="45" x14ac:dyDescent="0.25">
      <c r="A412" s="30"/>
      <c r="B412" s="30" t="s">
        <v>46</v>
      </c>
      <c r="C412" s="93" t="s">
        <v>726</v>
      </c>
      <c r="D412" s="30" t="s">
        <v>28</v>
      </c>
      <c r="E412" s="30"/>
      <c r="F412" s="30"/>
      <c r="G412" s="30"/>
      <c r="H412" s="30">
        <v>300</v>
      </c>
      <c r="I412" s="39">
        <v>0.1</v>
      </c>
      <c r="J412" s="64">
        <f t="shared" si="37"/>
        <v>30</v>
      </c>
      <c r="K412" s="30">
        <v>23</v>
      </c>
      <c r="L412" s="64">
        <f t="shared" si="38"/>
        <v>36.9</v>
      </c>
      <c r="M412" s="64">
        <f t="shared" si="39"/>
        <v>7.03</v>
      </c>
      <c r="N412" s="70" t="s">
        <v>29</v>
      </c>
      <c r="O412" s="30"/>
      <c r="P412" s="30"/>
      <c r="Q412" s="30"/>
      <c r="R412" s="60">
        <v>300</v>
      </c>
      <c r="S412" s="60"/>
      <c r="T412" s="60"/>
    </row>
    <row r="413" spans="1:20" ht="45" x14ac:dyDescent="0.25">
      <c r="A413" s="30"/>
      <c r="B413" s="30" t="s">
        <v>46</v>
      </c>
      <c r="C413" s="93" t="s">
        <v>727</v>
      </c>
      <c r="D413" s="30" t="s">
        <v>28</v>
      </c>
      <c r="E413" s="30"/>
      <c r="F413" s="30"/>
      <c r="G413" s="30"/>
      <c r="H413" s="30">
        <v>300</v>
      </c>
      <c r="I413" s="39">
        <v>0.1</v>
      </c>
      <c r="J413" s="64">
        <f t="shared" si="37"/>
        <v>30</v>
      </c>
      <c r="K413" s="30">
        <v>23</v>
      </c>
      <c r="L413" s="64">
        <f t="shared" si="38"/>
        <v>36.9</v>
      </c>
      <c r="M413" s="64">
        <f t="shared" si="39"/>
        <v>7.03</v>
      </c>
      <c r="N413" s="70" t="s">
        <v>29</v>
      </c>
      <c r="O413" s="30"/>
      <c r="P413" s="30"/>
      <c r="Q413" s="30"/>
      <c r="R413" s="60">
        <v>300</v>
      </c>
      <c r="S413" s="60"/>
      <c r="T413" s="60"/>
    </row>
    <row r="414" spans="1:20" ht="45" x14ac:dyDescent="0.25">
      <c r="A414" s="30"/>
      <c r="B414" s="30" t="s">
        <v>523</v>
      </c>
      <c r="C414" s="93" t="s">
        <v>728</v>
      </c>
      <c r="D414" s="30" t="s">
        <v>28</v>
      </c>
      <c r="E414" s="30"/>
      <c r="F414" s="30"/>
      <c r="G414" s="30"/>
      <c r="H414" s="30">
        <v>300</v>
      </c>
      <c r="I414" s="39">
        <v>1.8</v>
      </c>
      <c r="J414" s="64">
        <f t="shared" si="37"/>
        <v>540</v>
      </c>
      <c r="K414" s="30">
        <v>23</v>
      </c>
      <c r="L414" s="64">
        <f t="shared" si="38"/>
        <v>664.2</v>
      </c>
      <c r="M414" s="64">
        <f t="shared" si="39"/>
        <v>126.48</v>
      </c>
      <c r="N414" s="70" t="s">
        <v>29</v>
      </c>
      <c r="O414" s="30"/>
      <c r="P414" s="30"/>
      <c r="Q414" s="30"/>
      <c r="R414" s="60">
        <v>300</v>
      </c>
      <c r="S414" s="60"/>
      <c r="T414" s="60"/>
    </row>
    <row r="415" spans="1:20" ht="45" x14ac:dyDescent="0.25">
      <c r="A415" s="30"/>
      <c r="B415" s="30" t="s">
        <v>523</v>
      </c>
      <c r="C415" s="93" t="s">
        <v>729</v>
      </c>
      <c r="D415" s="30" t="s">
        <v>28</v>
      </c>
      <c r="E415" s="30"/>
      <c r="F415" s="30"/>
      <c r="G415" s="30"/>
      <c r="H415" s="30">
        <v>300</v>
      </c>
      <c r="I415" s="39">
        <v>1.3</v>
      </c>
      <c r="J415" s="64">
        <f t="shared" si="37"/>
        <v>390</v>
      </c>
      <c r="K415" s="30">
        <v>23</v>
      </c>
      <c r="L415" s="64">
        <f t="shared" si="38"/>
        <v>479.7</v>
      </c>
      <c r="M415" s="64">
        <f t="shared" si="39"/>
        <v>91.35</v>
      </c>
      <c r="N415" s="70" t="s">
        <v>29</v>
      </c>
      <c r="O415" s="30"/>
      <c r="P415" s="30"/>
      <c r="Q415" s="30"/>
      <c r="R415" s="60">
        <v>300</v>
      </c>
      <c r="S415" s="60"/>
      <c r="T415" s="60"/>
    </row>
    <row r="416" spans="1:20" ht="45" x14ac:dyDescent="0.25">
      <c r="A416" s="30"/>
      <c r="B416" s="30" t="s">
        <v>523</v>
      </c>
      <c r="C416" s="93" t="s">
        <v>730</v>
      </c>
      <c r="D416" s="30" t="s">
        <v>28</v>
      </c>
      <c r="E416" s="30"/>
      <c r="F416" s="30"/>
      <c r="G416" s="30"/>
      <c r="H416" s="30">
        <v>300</v>
      </c>
      <c r="I416" s="39">
        <v>1.6</v>
      </c>
      <c r="J416" s="64">
        <f t="shared" si="37"/>
        <v>480</v>
      </c>
      <c r="K416" s="30">
        <v>23</v>
      </c>
      <c r="L416" s="64">
        <f t="shared" si="38"/>
        <v>590.4</v>
      </c>
      <c r="M416" s="64">
        <f t="shared" si="39"/>
        <v>112.43</v>
      </c>
      <c r="N416" s="70" t="s">
        <v>29</v>
      </c>
      <c r="O416" s="30"/>
      <c r="P416" s="30"/>
      <c r="Q416" s="30"/>
      <c r="R416" s="60">
        <v>300</v>
      </c>
      <c r="S416" s="60"/>
      <c r="T416" s="60"/>
    </row>
    <row r="417" spans="1:20" ht="45" x14ac:dyDescent="0.25">
      <c r="A417" s="30"/>
      <c r="B417" s="30" t="s">
        <v>523</v>
      </c>
      <c r="C417" s="93" t="s">
        <v>731</v>
      </c>
      <c r="D417" s="30" t="s">
        <v>28</v>
      </c>
      <c r="E417" s="30"/>
      <c r="F417" s="30"/>
      <c r="G417" s="30"/>
      <c r="H417" s="30">
        <v>100</v>
      </c>
      <c r="I417" s="39">
        <v>1.9</v>
      </c>
      <c r="J417" s="64">
        <f t="shared" si="37"/>
        <v>190</v>
      </c>
      <c r="K417" s="30">
        <v>23</v>
      </c>
      <c r="L417" s="64">
        <f t="shared" si="38"/>
        <v>233.7</v>
      </c>
      <c r="M417" s="64">
        <f t="shared" si="39"/>
        <v>44.5</v>
      </c>
      <c r="N417" s="70" t="s">
        <v>29</v>
      </c>
      <c r="O417" s="30"/>
      <c r="P417" s="30"/>
      <c r="Q417" s="30"/>
      <c r="R417" s="60">
        <v>100</v>
      </c>
      <c r="S417" s="60"/>
      <c r="T417" s="60"/>
    </row>
    <row r="418" spans="1:20" ht="45" x14ac:dyDescent="0.25">
      <c r="A418" s="30"/>
      <c r="B418" s="30" t="s">
        <v>523</v>
      </c>
      <c r="C418" s="93" t="s">
        <v>732</v>
      </c>
      <c r="D418" s="30" t="s">
        <v>28</v>
      </c>
      <c r="E418" s="30"/>
      <c r="F418" s="30"/>
      <c r="G418" s="30"/>
      <c r="H418" s="30">
        <v>200</v>
      </c>
      <c r="I418" s="39">
        <v>1.1000000000000001</v>
      </c>
      <c r="J418" s="64">
        <f t="shared" si="37"/>
        <v>220</v>
      </c>
      <c r="K418" s="30">
        <v>23</v>
      </c>
      <c r="L418" s="64">
        <f t="shared" si="38"/>
        <v>270.60000000000002</v>
      </c>
      <c r="M418" s="64">
        <f t="shared" si="39"/>
        <v>51.53</v>
      </c>
      <c r="N418" s="70" t="s">
        <v>29</v>
      </c>
      <c r="O418" s="30"/>
      <c r="P418" s="30"/>
      <c r="Q418" s="30"/>
      <c r="R418" s="60">
        <v>200</v>
      </c>
      <c r="S418" s="60"/>
      <c r="T418" s="60"/>
    </row>
    <row r="419" spans="1:20" ht="45" x14ac:dyDescent="0.25">
      <c r="A419" s="30"/>
      <c r="B419" s="30" t="s">
        <v>523</v>
      </c>
      <c r="C419" s="93" t="s">
        <v>733</v>
      </c>
      <c r="D419" s="30" t="s">
        <v>28</v>
      </c>
      <c r="E419" s="30" t="s">
        <v>734</v>
      </c>
      <c r="F419" s="30"/>
      <c r="G419" s="30"/>
      <c r="H419" s="30">
        <v>300</v>
      </c>
      <c r="I419" s="39">
        <v>1.3</v>
      </c>
      <c r="J419" s="64">
        <f t="shared" si="37"/>
        <v>390</v>
      </c>
      <c r="K419" s="30">
        <v>23</v>
      </c>
      <c r="L419" s="64">
        <f t="shared" si="38"/>
        <v>479.7</v>
      </c>
      <c r="M419" s="64">
        <f t="shared" si="39"/>
        <v>91.35</v>
      </c>
      <c r="N419" s="70" t="s">
        <v>29</v>
      </c>
      <c r="O419" s="30"/>
      <c r="P419" s="30"/>
      <c r="Q419" s="30"/>
      <c r="R419" s="60">
        <v>300</v>
      </c>
      <c r="S419" s="60"/>
      <c r="T419" s="60"/>
    </row>
    <row r="420" spans="1:20" ht="45" x14ac:dyDescent="0.25">
      <c r="A420" s="30"/>
      <c r="B420" s="30" t="s">
        <v>523</v>
      </c>
      <c r="C420" s="93" t="s">
        <v>735</v>
      </c>
      <c r="D420" s="30" t="s">
        <v>28</v>
      </c>
      <c r="E420" s="30" t="s">
        <v>736</v>
      </c>
      <c r="F420" s="30"/>
      <c r="G420" s="30"/>
      <c r="H420" s="30">
        <v>300</v>
      </c>
      <c r="I420" s="39">
        <v>1.5</v>
      </c>
      <c r="J420" s="64">
        <f t="shared" si="37"/>
        <v>450</v>
      </c>
      <c r="K420" s="30">
        <v>23</v>
      </c>
      <c r="L420" s="64">
        <f t="shared" si="38"/>
        <v>553.5</v>
      </c>
      <c r="M420" s="64">
        <f t="shared" si="39"/>
        <v>105.4</v>
      </c>
      <c r="N420" s="70" t="s">
        <v>29</v>
      </c>
      <c r="O420" s="30"/>
      <c r="P420" s="30"/>
      <c r="Q420" s="30"/>
      <c r="R420" s="60">
        <v>300</v>
      </c>
      <c r="S420" s="60"/>
      <c r="T420" s="60"/>
    </row>
    <row r="421" spans="1:20" ht="45" x14ac:dyDescent="0.25">
      <c r="A421" s="30"/>
      <c r="B421" s="30" t="s">
        <v>523</v>
      </c>
      <c r="C421" s="93" t="s">
        <v>737</v>
      </c>
      <c r="D421" s="30" t="s">
        <v>28</v>
      </c>
      <c r="E421" s="30" t="s">
        <v>738</v>
      </c>
      <c r="F421" s="30"/>
      <c r="G421" s="30"/>
      <c r="H421" s="30">
        <v>300</v>
      </c>
      <c r="I421" s="39">
        <v>1.5</v>
      </c>
      <c r="J421" s="64">
        <f t="shared" si="37"/>
        <v>450</v>
      </c>
      <c r="K421" s="30">
        <v>23</v>
      </c>
      <c r="L421" s="64">
        <f t="shared" si="38"/>
        <v>553.5</v>
      </c>
      <c r="M421" s="64">
        <f t="shared" si="39"/>
        <v>105.4</v>
      </c>
      <c r="N421" s="70" t="s">
        <v>29</v>
      </c>
      <c r="O421" s="30"/>
      <c r="P421" s="30"/>
      <c r="Q421" s="30"/>
      <c r="R421" s="60">
        <v>300</v>
      </c>
      <c r="S421" s="60"/>
      <c r="T421" s="60"/>
    </row>
    <row r="422" spans="1:20" ht="45" x14ac:dyDescent="0.25">
      <c r="A422" s="30"/>
      <c r="B422" s="30" t="s">
        <v>523</v>
      </c>
      <c r="C422" s="93" t="s">
        <v>739</v>
      </c>
      <c r="D422" s="30" t="s">
        <v>28</v>
      </c>
      <c r="E422" s="30"/>
      <c r="F422" s="30"/>
      <c r="G422" s="30"/>
      <c r="H422" s="30">
        <v>300</v>
      </c>
      <c r="I422" s="39">
        <v>1.6</v>
      </c>
      <c r="J422" s="64">
        <f t="shared" si="37"/>
        <v>480</v>
      </c>
      <c r="K422" s="30">
        <v>23</v>
      </c>
      <c r="L422" s="64">
        <f t="shared" si="38"/>
        <v>590.4</v>
      </c>
      <c r="M422" s="64">
        <f t="shared" si="39"/>
        <v>112.43</v>
      </c>
      <c r="N422" s="70" t="s">
        <v>29</v>
      </c>
      <c r="O422" s="30"/>
      <c r="P422" s="30"/>
      <c r="Q422" s="30"/>
      <c r="R422" s="60">
        <v>300</v>
      </c>
      <c r="S422" s="60"/>
      <c r="T422" s="60"/>
    </row>
    <row r="423" spans="1:20" ht="45" x14ac:dyDescent="0.25">
      <c r="A423" s="30"/>
      <c r="B423" s="30" t="s">
        <v>523</v>
      </c>
      <c r="C423" s="93" t="s">
        <v>740</v>
      </c>
      <c r="D423" s="30" t="s">
        <v>28</v>
      </c>
      <c r="E423" s="30"/>
      <c r="F423" s="30"/>
      <c r="G423" s="30"/>
      <c r="H423" s="30">
        <v>300</v>
      </c>
      <c r="I423" s="39">
        <v>1.7</v>
      </c>
      <c r="J423" s="64">
        <f t="shared" si="37"/>
        <v>510</v>
      </c>
      <c r="K423" s="30">
        <v>23</v>
      </c>
      <c r="L423" s="64">
        <f t="shared" si="38"/>
        <v>627.29999999999995</v>
      </c>
      <c r="M423" s="64">
        <f t="shared" si="39"/>
        <v>119.46</v>
      </c>
      <c r="N423" s="70" t="s">
        <v>29</v>
      </c>
      <c r="O423" s="30"/>
      <c r="P423" s="30"/>
      <c r="Q423" s="30"/>
      <c r="R423" s="60">
        <v>300</v>
      </c>
      <c r="S423" s="60"/>
      <c r="T423" s="60"/>
    </row>
    <row r="424" spans="1:20" ht="45" x14ac:dyDescent="0.25">
      <c r="A424" s="30"/>
      <c r="B424" s="30" t="s">
        <v>523</v>
      </c>
      <c r="C424" s="93" t="s">
        <v>741</v>
      </c>
      <c r="D424" s="30" t="s">
        <v>28</v>
      </c>
      <c r="E424" s="30"/>
      <c r="F424" s="30"/>
      <c r="G424" s="30"/>
      <c r="H424" s="30">
        <v>300</v>
      </c>
      <c r="I424" s="39">
        <v>1.7</v>
      </c>
      <c r="J424" s="64">
        <f t="shared" si="37"/>
        <v>510</v>
      </c>
      <c r="K424" s="30">
        <v>23</v>
      </c>
      <c r="L424" s="64">
        <f t="shared" si="38"/>
        <v>627.29999999999995</v>
      </c>
      <c r="M424" s="64">
        <f t="shared" si="39"/>
        <v>119.46</v>
      </c>
      <c r="N424" s="70" t="s">
        <v>29</v>
      </c>
      <c r="O424" s="30"/>
      <c r="P424" s="30"/>
      <c r="Q424" s="30"/>
      <c r="R424" s="60">
        <v>300</v>
      </c>
      <c r="S424" s="60"/>
      <c r="T424" s="60"/>
    </row>
    <row r="425" spans="1:20" ht="45" x14ac:dyDescent="0.25">
      <c r="A425" s="30"/>
      <c r="B425" s="30" t="s">
        <v>523</v>
      </c>
      <c r="C425" s="94" t="s">
        <v>742</v>
      </c>
      <c r="D425" s="30" t="s">
        <v>28</v>
      </c>
      <c r="E425" s="29"/>
      <c r="F425" s="29"/>
      <c r="G425" s="29"/>
      <c r="H425" s="29">
        <v>300</v>
      </c>
      <c r="I425" s="33">
        <v>1.75</v>
      </c>
      <c r="J425" s="64">
        <f t="shared" si="37"/>
        <v>525</v>
      </c>
      <c r="K425" s="30">
        <v>23</v>
      </c>
      <c r="L425" s="64">
        <f t="shared" si="38"/>
        <v>645.75</v>
      </c>
      <c r="M425" s="64">
        <f t="shared" si="39"/>
        <v>122.97</v>
      </c>
      <c r="N425" s="70" t="s">
        <v>29</v>
      </c>
      <c r="O425" s="29"/>
      <c r="P425" s="29"/>
      <c r="Q425" s="29"/>
      <c r="R425" s="60">
        <v>300</v>
      </c>
      <c r="S425" s="60"/>
      <c r="T425" s="60"/>
    </row>
    <row r="426" spans="1:20" ht="45" x14ac:dyDescent="0.25">
      <c r="A426" s="30"/>
      <c r="B426" s="30" t="s">
        <v>523</v>
      </c>
      <c r="C426" s="94" t="s">
        <v>743</v>
      </c>
      <c r="D426" s="30" t="s">
        <v>28</v>
      </c>
      <c r="E426" s="29"/>
      <c r="F426" s="29"/>
      <c r="G426" s="29"/>
      <c r="H426" s="29">
        <v>200</v>
      </c>
      <c r="I426" s="33">
        <v>1.75</v>
      </c>
      <c r="J426" s="64">
        <f t="shared" si="37"/>
        <v>350</v>
      </c>
      <c r="K426" s="30">
        <v>23</v>
      </c>
      <c r="L426" s="64">
        <f t="shared" si="38"/>
        <v>430.5</v>
      </c>
      <c r="M426" s="64">
        <f t="shared" si="39"/>
        <v>81.98</v>
      </c>
      <c r="N426" s="70" t="s">
        <v>29</v>
      </c>
      <c r="O426" s="29"/>
      <c r="P426" s="29"/>
      <c r="Q426" s="29"/>
      <c r="R426" s="60">
        <v>200</v>
      </c>
      <c r="S426" s="60"/>
      <c r="T426" s="60"/>
    </row>
    <row r="427" spans="1:20" ht="45" x14ac:dyDescent="0.25">
      <c r="A427" s="30"/>
      <c r="B427" s="30" t="s">
        <v>523</v>
      </c>
      <c r="C427" s="94" t="s">
        <v>744</v>
      </c>
      <c r="D427" s="30" t="s">
        <v>28</v>
      </c>
      <c r="E427" s="29"/>
      <c r="F427" s="29"/>
      <c r="G427" s="29"/>
      <c r="H427" s="29">
        <v>200</v>
      </c>
      <c r="I427" s="33">
        <v>1.85</v>
      </c>
      <c r="J427" s="64">
        <f t="shared" si="37"/>
        <v>370</v>
      </c>
      <c r="K427" s="30">
        <v>23</v>
      </c>
      <c r="L427" s="64">
        <f t="shared" si="38"/>
        <v>455.1</v>
      </c>
      <c r="M427" s="64">
        <f t="shared" si="39"/>
        <v>86.67</v>
      </c>
      <c r="N427" s="70" t="s">
        <v>29</v>
      </c>
      <c r="O427" s="29"/>
      <c r="P427" s="29"/>
      <c r="Q427" s="29"/>
      <c r="R427" s="60">
        <v>200</v>
      </c>
      <c r="S427" s="60"/>
      <c r="T427" s="60"/>
    </row>
    <row r="428" spans="1:20" ht="45" x14ac:dyDescent="0.25">
      <c r="A428" s="30"/>
      <c r="B428" s="30" t="s">
        <v>523</v>
      </c>
      <c r="C428" s="94" t="s">
        <v>745</v>
      </c>
      <c r="D428" s="30" t="s">
        <v>28</v>
      </c>
      <c r="E428" s="29"/>
      <c r="F428" s="29"/>
      <c r="G428" s="29"/>
      <c r="H428" s="29">
        <v>200</v>
      </c>
      <c r="I428" s="33">
        <v>1.9</v>
      </c>
      <c r="J428" s="64">
        <f t="shared" si="37"/>
        <v>380</v>
      </c>
      <c r="K428" s="30">
        <v>23</v>
      </c>
      <c r="L428" s="64">
        <f t="shared" si="38"/>
        <v>467.4</v>
      </c>
      <c r="M428" s="64">
        <f t="shared" si="39"/>
        <v>89.01</v>
      </c>
      <c r="N428" s="70" t="s">
        <v>29</v>
      </c>
      <c r="O428" s="29"/>
      <c r="P428" s="29"/>
      <c r="Q428" s="29"/>
      <c r="R428" s="60">
        <v>200</v>
      </c>
      <c r="S428" s="60"/>
      <c r="T428" s="60"/>
    </row>
    <row r="429" spans="1:20" ht="45" x14ac:dyDescent="0.25">
      <c r="A429" s="30"/>
      <c r="B429" s="30" t="s">
        <v>523</v>
      </c>
      <c r="C429" s="94" t="s">
        <v>746</v>
      </c>
      <c r="D429" s="30" t="s">
        <v>28</v>
      </c>
      <c r="E429" s="29" t="s">
        <v>747</v>
      </c>
      <c r="F429" s="29"/>
      <c r="G429" s="29"/>
      <c r="H429" s="29">
        <v>200</v>
      </c>
      <c r="I429" s="33">
        <v>1.9</v>
      </c>
      <c r="J429" s="64">
        <f t="shared" si="37"/>
        <v>380</v>
      </c>
      <c r="K429" s="30">
        <v>23</v>
      </c>
      <c r="L429" s="64">
        <f t="shared" si="38"/>
        <v>467.4</v>
      </c>
      <c r="M429" s="64">
        <f t="shared" si="39"/>
        <v>89.01</v>
      </c>
      <c r="N429" s="70" t="s">
        <v>29</v>
      </c>
      <c r="O429" s="29"/>
      <c r="P429" s="29"/>
      <c r="Q429" s="29"/>
      <c r="R429" s="60">
        <v>200</v>
      </c>
      <c r="S429" s="60"/>
      <c r="T429" s="60"/>
    </row>
    <row r="430" spans="1:20" ht="45" x14ac:dyDescent="0.25">
      <c r="A430" s="30"/>
      <c r="B430" s="30" t="s">
        <v>523</v>
      </c>
      <c r="C430" s="94" t="s">
        <v>748</v>
      </c>
      <c r="D430" s="30" t="s">
        <v>28</v>
      </c>
      <c r="E430" s="29" t="s">
        <v>749</v>
      </c>
      <c r="F430" s="29"/>
      <c r="G430" s="29"/>
      <c r="H430" s="29">
        <v>400</v>
      </c>
      <c r="I430" s="33">
        <v>1.9</v>
      </c>
      <c r="J430" s="64">
        <f t="shared" si="37"/>
        <v>760</v>
      </c>
      <c r="K430" s="30">
        <v>23</v>
      </c>
      <c r="L430" s="64">
        <f t="shared" si="38"/>
        <v>934.8</v>
      </c>
      <c r="M430" s="64">
        <f t="shared" si="39"/>
        <v>178.02</v>
      </c>
      <c r="N430" s="70" t="s">
        <v>29</v>
      </c>
      <c r="O430" s="29"/>
      <c r="P430" s="29"/>
      <c r="Q430" s="29"/>
      <c r="R430" s="60">
        <v>400</v>
      </c>
      <c r="S430" s="60"/>
      <c r="T430" s="60"/>
    </row>
    <row r="431" spans="1:20" ht="45" x14ac:dyDescent="0.25">
      <c r="A431" s="30"/>
      <c r="B431" s="30" t="s">
        <v>523</v>
      </c>
      <c r="C431" s="94" t="s">
        <v>750</v>
      </c>
      <c r="D431" s="30" t="s">
        <v>28</v>
      </c>
      <c r="E431" s="29"/>
      <c r="F431" s="29"/>
      <c r="G431" s="29"/>
      <c r="H431" s="29">
        <v>300</v>
      </c>
      <c r="I431" s="33">
        <v>1.95</v>
      </c>
      <c r="J431" s="64">
        <f t="shared" si="37"/>
        <v>585</v>
      </c>
      <c r="K431" s="30">
        <v>23</v>
      </c>
      <c r="L431" s="64">
        <f t="shared" si="38"/>
        <v>719.55</v>
      </c>
      <c r="M431" s="64">
        <f t="shared" si="39"/>
        <v>137.02000000000001</v>
      </c>
      <c r="N431" s="70" t="s">
        <v>29</v>
      </c>
      <c r="O431" s="29"/>
      <c r="P431" s="29"/>
      <c r="Q431" s="29"/>
      <c r="R431" s="60">
        <v>300</v>
      </c>
      <c r="S431" s="60"/>
      <c r="T431" s="60"/>
    </row>
    <row r="432" spans="1:20" ht="45" x14ac:dyDescent="0.25">
      <c r="A432" s="30"/>
      <c r="B432" s="30" t="s">
        <v>523</v>
      </c>
      <c r="C432" s="94" t="s">
        <v>751</v>
      </c>
      <c r="D432" s="30" t="s">
        <v>28</v>
      </c>
      <c r="E432" s="29"/>
      <c r="F432" s="29"/>
      <c r="G432" s="29"/>
      <c r="H432" s="29">
        <v>300</v>
      </c>
      <c r="I432" s="33">
        <v>1.95</v>
      </c>
      <c r="J432" s="64">
        <f t="shared" si="37"/>
        <v>585</v>
      </c>
      <c r="K432" s="30">
        <v>23</v>
      </c>
      <c r="L432" s="64">
        <f t="shared" si="38"/>
        <v>719.55</v>
      </c>
      <c r="M432" s="64">
        <f t="shared" si="39"/>
        <v>137.02000000000001</v>
      </c>
      <c r="N432" s="70" t="s">
        <v>29</v>
      </c>
      <c r="O432" s="29"/>
      <c r="P432" s="29"/>
      <c r="Q432" s="29"/>
      <c r="R432" s="60">
        <v>300</v>
      </c>
      <c r="S432" s="60"/>
      <c r="T432" s="60"/>
    </row>
    <row r="433" spans="1:20" ht="45" x14ac:dyDescent="0.25">
      <c r="A433" s="30"/>
      <c r="B433" s="30" t="s">
        <v>523</v>
      </c>
      <c r="C433" s="94" t="s">
        <v>752</v>
      </c>
      <c r="D433" s="30" t="s">
        <v>28</v>
      </c>
      <c r="E433" s="29"/>
      <c r="F433" s="29"/>
      <c r="G433" s="29"/>
      <c r="H433" s="29">
        <v>300</v>
      </c>
      <c r="I433" s="33">
        <v>1.95</v>
      </c>
      <c r="J433" s="64">
        <f t="shared" si="37"/>
        <v>585</v>
      </c>
      <c r="K433" s="30">
        <v>23</v>
      </c>
      <c r="L433" s="64">
        <f t="shared" si="38"/>
        <v>719.55</v>
      </c>
      <c r="M433" s="64">
        <f t="shared" si="39"/>
        <v>137.02000000000001</v>
      </c>
      <c r="N433" s="70" t="s">
        <v>29</v>
      </c>
      <c r="O433" s="29"/>
      <c r="P433" s="29"/>
      <c r="Q433" s="29"/>
      <c r="R433" s="60">
        <v>300</v>
      </c>
      <c r="S433" s="60"/>
      <c r="T433" s="60"/>
    </row>
    <row r="434" spans="1:20" ht="45" x14ac:dyDescent="0.25">
      <c r="A434" s="30"/>
      <c r="B434" s="30" t="s">
        <v>523</v>
      </c>
      <c r="C434" s="94" t="s">
        <v>753</v>
      </c>
      <c r="D434" s="30" t="s">
        <v>28</v>
      </c>
      <c r="E434" s="29" t="s">
        <v>754</v>
      </c>
      <c r="F434" s="29"/>
      <c r="G434" s="29"/>
      <c r="H434" s="29">
        <v>200</v>
      </c>
      <c r="I434" s="33">
        <v>1.95</v>
      </c>
      <c r="J434" s="64">
        <f t="shared" si="37"/>
        <v>390</v>
      </c>
      <c r="K434" s="30">
        <v>23</v>
      </c>
      <c r="L434" s="64">
        <f t="shared" si="38"/>
        <v>479.7</v>
      </c>
      <c r="M434" s="64">
        <f t="shared" si="39"/>
        <v>91.35</v>
      </c>
      <c r="N434" s="70" t="s">
        <v>29</v>
      </c>
      <c r="O434" s="29"/>
      <c r="P434" s="29"/>
      <c r="Q434" s="29"/>
      <c r="R434" s="60">
        <v>200</v>
      </c>
      <c r="S434" s="60"/>
      <c r="T434" s="60"/>
    </row>
    <row r="435" spans="1:20" ht="45" x14ac:dyDescent="0.25">
      <c r="A435" s="30"/>
      <c r="B435" s="30" t="s">
        <v>523</v>
      </c>
      <c r="C435" s="94" t="s">
        <v>755</v>
      </c>
      <c r="D435" s="30" t="s">
        <v>28</v>
      </c>
      <c r="E435" s="29"/>
      <c r="F435" s="29"/>
      <c r="G435" s="29"/>
      <c r="H435" s="29">
        <v>200</v>
      </c>
      <c r="I435" s="33">
        <v>2.0499999999999998</v>
      </c>
      <c r="J435" s="64">
        <f t="shared" si="37"/>
        <v>410</v>
      </c>
      <c r="K435" s="30">
        <v>23</v>
      </c>
      <c r="L435" s="64">
        <f t="shared" si="38"/>
        <v>504.3</v>
      </c>
      <c r="M435" s="64">
        <f t="shared" si="39"/>
        <v>96.03</v>
      </c>
      <c r="N435" s="70" t="s">
        <v>29</v>
      </c>
      <c r="O435" s="29"/>
      <c r="P435" s="29"/>
      <c r="Q435" s="29"/>
      <c r="R435" s="60">
        <v>200</v>
      </c>
      <c r="S435" s="60"/>
      <c r="T435" s="60"/>
    </row>
    <row r="436" spans="1:20" ht="45" x14ac:dyDescent="0.25">
      <c r="A436" s="30"/>
      <c r="B436" s="30" t="s">
        <v>523</v>
      </c>
      <c r="C436" s="94" t="s">
        <v>756</v>
      </c>
      <c r="D436" s="30" t="s">
        <v>28</v>
      </c>
      <c r="E436" s="29"/>
      <c r="F436" s="29"/>
      <c r="G436" s="29"/>
      <c r="H436" s="29">
        <v>200</v>
      </c>
      <c r="I436" s="33">
        <v>1.7</v>
      </c>
      <c r="J436" s="64">
        <f t="shared" si="37"/>
        <v>340</v>
      </c>
      <c r="K436" s="30">
        <v>23</v>
      </c>
      <c r="L436" s="64">
        <f t="shared" si="38"/>
        <v>418.2</v>
      </c>
      <c r="M436" s="64">
        <f t="shared" si="39"/>
        <v>79.64</v>
      </c>
      <c r="N436" s="70" t="s">
        <v>29</v>
      </c>
      <c r="O436" s="29"/>
      <c r="P436" s="29"/>
      <c r="Q436" s="29"/>
      <c r="R436" s="60">
        <v>200</v>
      </c>
      <c r="S436" s="60"/>
      <c r="T436" s="60"/>
    </row>
    <row r="437" spans="1:20" ht="45" x14ac:dyDescent="0.25">
      <c r="A437" s="30"/>
      <c r="B437" s="30" t="s">
        <v>523</v>
      </c>
      <c r="C437" s="94" t="s">
        <v>757</v>
      </c>
      <c r="D437" s="30" t="s">
        <v>28</v>
      </c>
      <c r="E437" s="29"/>
      <c r="F437" s="29"/>
      <c r="G437" s="29"/>
      <c r="H437" s="29">
        <v>200</v>
      </c>
      <c r="I437" s="33">
        <v>1.8</v>
      </c>
      <c r="J437" s="64">
        <f t="shared" si="37"/>
        <v>360</v>
      </c>
      <c r="K437" s="30">
        <v>23</v>
      </c>
      <c r="L437" s="64">
        <f t="shared" si="38"/>
        <v>442.8</v>
      </c>
      <c r="M437" s="64">
        <f t="shared" si="39"/>
        <v>84.32</v>
      </c>
      <c r="N437" s="70" t="s">
        <v>29</v>
      </c>
      <c r="O437" s="29"/>
      <c r="P437" s="29"/>
      <c r="Q437" s="29"/>
      <c r="R437" s="60">
        <v>200</v>
      </c>
      <c r="S437" s="60"/>
      <c r="T437" s="60"/>
    </row>
    <row r="438" spans="1:20" ht="45" x14ac:dyDescent="0.25">
      <c r="A438" s="30"/>
      <c r="B438" s="30" t="s">
        <v>523</v>
      </c>
      <c r="C438" s="94" t="s">
        <v>758</v>
      </c>
      <c r="D438" s="30" t="s">
        <v>28</v>
      </c>
      <c r="E438" s="29"/>
      <c r="F438" s="29"/>
      <c r="G438" s="29"/>
      <c r="H438" s="29">
        <v>200</v>
      </c>
      <c r="I438" s="33">
        <v>1.8</v>
      </c>
      <c r="J438" s="64">
        <f t="shared" si="37"/>
        <v>360</v>
      </c>
      <c r="K438" s="30">
        <v>23</v>
      </c>
      <c r="L438" s="64">
        <f t="shared" si="38"/>
        <v>442.8</v>
      </c>
      <c r="M438" s="64">
        <f t="shared" si="39"/>
        <v>84.32</v>
      </c>
      <c r="N438" s="70" t="s">
        <v>29</v>
      </c>
      <c r="O438" s="29"/>
      <c r="P438" s="29"/>
      <c r="Q438" s="29"/>
      <c r="R438" s="60">
        <v>200</v>
      </c>
      <c r="S438" s="60"/>
      <c r="T438" s="60"/>
    </row>
    <row r="439" spans="1:20" ht="45" x14ac:dyDescent="0.25">
      <c r="A439" s="30"/>
      <c r="B439" s="30" t="s">
        <v>523</v>
      </c>
      <c r="C439" s="94" t="s">
        <v>759</v>
      </c>
      <c r="D439" s="29" t="s">
        <v>28</v>
      </c>
      <c r="E439" s="29"/>
      <c r="F439" s="29"/>
      <c r="G439" s="29"/>
      <c r="H439" s="29">
        <v>200</v>
      </c>
      <c r="I439" s="33">
        <v>2.2999999999999998</v>
      </c>
      <c r="J439" s="64">
        <f t="shared" si="37"/>
        <v>460</v>
      </c>
      <c r="K439" s="30">
        <v>23</v>
      </c>
      <c r="L439" s="64">
        <f t="shared" si="38"/>
        <v>565.79999999999995</v>
      </c>
      <c r="M439" s="64">
        <f t="shared" si="39"/>
        <v>107.75</v>
      </c>
      <c r="N439" s="70" t="s">
        <v>29</v>
      </c>
      <c r="O439" s="29"/>
      <c r="P439" s="29"/>
      <c r="Q439" s="29"/>
      <c r="R439" s="60">
        <v>200</v>
      </c>
      <c r="S439" s="60"/>
      <c r="T439" s="60"/>
    </row>
    <row r="440" spans="1:20" ht="45" x14ac:dyDescent="0.25">
      <c r="A440" s="30"/>
      <c r="B440" s="30" t="s">
        <v>523</v>
      </c>
      <c r="C440" s="93" t="s">
        <v>760</v>
      </c>
      <c r="D440" s="30" t="s">
        <v>28</v>
      </c>
      <c r="E440" s="30"/>
      <c r="F440" s="30"/>
      <c r="G440" s="30"/>
      <c r="H440" s="30">
        <v>200</v>
      </c>
      <c r="I440" s="39">
        <v>1.65</v>
      </c>
      <c r="J440" s="64">
        <f t="shared" si="37"/>
        <v>330</v>
      </c>
      <c r="K440" s="30">
        <v>23</v>
      </c>
      <c r="L440" s="64">
        <f t="shared" si="38"/>
        <v>405.9</v>
      </c>
      <c r="M440" s="64">
        <f t="shared" si="39"/>
        <v>77.3</v>
      </c>
      <c r="N440" s="70" t="s">
        <v>29</v>
      </c>
      <c r="O440" s="30"/>
      <c r="P440" s="30"/>
      <c r="Q440" s="30"/>
      <c r="R440" s="60">
        <v>200</v>
      </c>
      <c r="S440" s="60"/>
      <c r="T440" s="60"/>
    </row>
    <row r="441" spans="1:20" ht="45" x14ac:dyDescent="0.25">
      <c r="A441" s="30"/>
      <c r="B441" s="30" t="s">
        <v>523</v>
      </c>
      <c r="C441" s="93" t="s">
        <v>761</v>
      </c>
      <c r="D441" s="30" t="s">
        <v>28</v>
      </c>
      <c r="E441" s="30"/>
      <c r="F441" s="30"/>
      <c r="G441" s="30"/>
      <c r="H441" s="30">
        <v>200</v>
      </c>
      <c r="I441" s="39">
        <v>1.9</v>
      </c>
      <c r="J441" s="64">
        <f t="shared" si="37"/>
        <v>380</v>
      </c>
      <c r="K441" s="30">
        <v>23</v>
      </c>
      <c r="L441" s="64">
        <f t="shared" si="38"/>
        <v>467.4</v>
      </c>
      <c r="M441" s="64">
        <f t="shared" si="39"/>
        <v>89.01</v>
      </c>
      <c r="N441" s="70" t="s">
        <v>29</v>
      </c>
      <c r="O441" s="30"/>
      <c r="P441" s="30"/>
      <c r="Q441" s="30"/>
      <c r="R441" s="60">
        <v>200</v>
      </c>
      <c r="S441" s="60"/>
      <c r="T441" s="60"/>
    </row>
    <row r="442" spans="1:20" ht="45" x14ac:dyDescent="0.25">
      <c r="A442" s="30"/>
      <c r="B442" s="30" t="s">
        <v>523</v>
      </c>
      <c r="C442" s="93" t="s">
        <v>762</v>
      </c>
      <c r="D442" s="30" t="s">
        <v>28</v>
      </c>
      <c r="E442" s="30"/>
      <c r="F442" s="30"/>
      <c r="G442" s="30"/>
      <c r="H442" s="30">
        <v>200</v>
      </c>
      <c r="I442" s="39">
        <v>2.0499999999999998</v>
      </c>
      <c r="J442" s="64">
        <f t="shared" si="37"/>
        <v>410</v>
      </c>
      <c r="K442" s="30">
        <v>23</v>
      </c>
      <c r="L442" s="64">
        <f t="shared" si="38"/>
        <v>504.3</v>
      </c>
      <c r="M442" s="64">
        <f t="shared" si="39"/>
        <v>96.03</v>
      </c>
      <c r="N442" s="70" t="s">
        <v>29</v>
      </c>
      <c r="O442" s="30"/>
      <c r="P442" s="30"/>
      <c r="Q442" s="30"/>
      <c r="R442" s="60">
        <v>200</v>
      </c>
      <c r="S442" s="60"/>
      <c r="T442" s="60"/>
    </row>
    <row r="443" spans="1:20" ht="45" x14ac:dyDescent="0.25">
      <c r="A443" s="30"/>
      <c r="B443" s="30" t="s">
        <v>523</v>
      </c>
      <c r="C443" s="93" t="s">
        <v>763</v>
      </c>
      <c r="D443" s="30" t="s">
        <v>28</v>
      </c>
      <c r="E443" s="30"/>
      <c r="F443" s="30"/>
      <c r="G443" s="30"/>
      <c r="H443" s="30">
        <v>200</v>
      </c>
      <c r="I443" s="39">
        <v>1.7</v>
      </c>
      <c r="J443" s="64">
        <f t="shared" si="37"/>
        <v>340</v>
      </c>
      <c r="K443" s="30">
        <v>23</v>
      </c>
      <c r="L443" s="64">
        <f t="shared" si="38"/>
        <v>418.2</v>
      </c>
      <c r="M443" s="64">
        <f t="shared" si="39"/>
        <v>79.64</v>
      </c>
      <c r="N443" s="70" t="s">
        <v>29</v>
      </c>
      <c r="O443" s="30"/>
      <c r="P443" s="30"/>
      <c r="Q443" s="30"/>
      <c r="R443" s="60">
        <v>200</v>
      </c>
      <c r="S443" s="60"/>
      <c r="T443" s="60"/>
    </row>
    <row r="444" spans="1:20" ht="45" x14ac:dyDescent="0.25">
      <c r="A444" s="30"/>
      <c r="B444" s="30" t="s">
        <v>523</v>
      </c>
      <c r="C444" s="93" t="s">
        <v>764</v>
      </c>
      <c r="D444" s="30" t="s">
        <v>28</v>
      </c>
      <c r="E444" s="30"/>
      <c r="F444" s="30"/>
      <c r="G444" s="30"/>
      <c r="H444" s="30">
        <v>200</v>
      </c>
      <c r="I444" s="39">
        <v>1.75</v>
      </c>
      <c r="J444" s="64">
        <f t="shared" si="37"/>
        <v>350</v>
      </c>
      <c r="K444" s="30">
        <v>23</v>
      </c>
      <c r="L444" s="64">
        <f t="shared" si="38"/>
        <v>430.5</v>
      </c>
      <c r="M444" s="64">
        <f t="shared" si="39"/>
        <v>81.98</v>
      </c>
      <c r="N444" s="70" t="s">
        <v>29</v>
      </c>
      <c r="O444" s="30"/>
      <c r="P444" s="30"/>
      <c r="Q444" s="30"/>
      <c r="R444" s="60">
        <v>200</v>
      </c>
      <c r="S444" s="60"/>
      <c r="T444" s="60"/>
    </row>
    <row r="445" spans="1:20" ht="45" x14ac:dyDescent="0.25">
      <c r="A445" s="30"/>
      <c r="B445" s="30" t="s">
        <v>523</v>
      </c>
      <c r="C445" s="93" t="s">
        <v>765</v>
      </c>
      <c r="D445" s="30" t="s">
        <v>28</v>
      </c>
      <c r="E445" s="30"/>
      <c r="F445" s="30"/>
      <c r="G445" s="30"/>
      <c r="H445" s="30">
        <v>200</v>
      </c>
      <c r="I445" s="39">
        <v>1.8</v>
      </c>
      <c r="J445" s="64">
        <f t="shared" si="37"/>
        <v>360</v>
      </c>
      <c r="K445" s="30">
        <v>23</v>
      </c>
      <c r="L445" s="64">
        <f t="shared" si="38"/>
        <v>442.8</v>
      </c>
      <c r="M445" s="64">
        <f t="shared" si="39"/>
        <v>84.32</v>
      </c>
      <c r="N445" s="70" t="s">
        <v>29</v>
      </c>
      <c r="O445" s="30"/>
      <c r="P445" s="30"/>
      <c r="Q445" s="30"/>
      <c r="R445" s="60">
        <v>200</v>
      </c>
      <c r="S445" s="60"/>
      <c r="T445" s="60"/>
    </row>
    <row r="446" spans="1:20" ht="45" x14ac:dyDescent="0.25">
      <c r="A446" s="30"/>
      <c r="B446" s="30" t="s">
        <v>523</v>
      </c>
      <c r="C446" s="93" t="s">
        <v>766</v>
      </c>
      <c r="D446" s="30" t="s">
        <v>28</v>
      </c>
      <c r="E446" s="30"/>
      <c r="F446" s="30"/>
      <c r="G446" s="30"/>
      <c r="H446" s="30">
        <v>200</v>
      </c>
      <c r="I446" s="39">
        <v>1.8</v>
      </c>
      <c r="J446" s="64">
        <f t="shared" si="37"/>
        <v>360</v>
      </c>
      <c r="K446" s="30">
        <v>23</v>
      </c>
      <c r="L446" s="64">
        <f t="shared" si="38"/>
        <v>442.8</v>
      </c>
      <c r="M446" s="64">
        <f t="shared" si="39"/>
        <v>84.32</v>
      </c>
      <c r="N446" s="70" t="s">
        <v>29</v>
      </c>
      <c r="O446" s="30"/>
      <c r="P446" s="30"/>
      <c r="Q446" s="30"/>
      <c r="R446" s="60">
        <v>200</v>
      </c>
      <c r="S446" s="60"/>
      <c r="T446" s="60"/>
    </row>
    <row r="447" spans="1:20" ht="45" x14ac:dyDescent="0.25">
      <c r="A447" s="30"/>
      <c r="B447" s="30" t="s">
        <v>523</v>
      </c>
      <c r="C447" s="93" t="s">
        <v>767</v>
      </c>
      <c r="D447" s="30" t="s">
        <v>28</v>
      </c>
      <c r="E447" s="30"/>
      <c r="F447" s="30"/>
      <c r="G447" s="30"/>
      <c r="H447" s="30">
        <v>200</v>
      </c>
      <c r="I447" s="39">
        <v>1.8</v>
      </c>
      <c r="J447" s="64">
        <f t="shared" si="37"/>
        <v>360</v>
      </c>
      <c r="K447" s="30">
        <v>23</v>
      </c>
      <c r="L447" s="64">
        <f t="shared" si="38"/>
        <v>442.8</v>
      </c>
      <c r="M447" s="64">
        <f t="shared" si="39"/>
        <v>84.32</v>
      </c>
      <c r="N447" s="70" t="s">
        <v>29</v>
      </c>
      <c r="O447" s="30"/>
      <c r="P447" s="30"/>
      <c r="Q447" s="30"/>
      <c r="R447" s="60">
        <v>200</v>
      </c>
      <c r="S447" s="60"/>
      <c r="T447" s="60"/>
    </row>
    <row r="448" spans="1:20" ht="45" x14ac:dyDescent="0.25">
      <c r="A448" s="30"/>
      <c r="B448" s="30" t="s">
        <v>46</v>
      </c>
      <c r="C448" s="93" t="s">
        <v>768</v>
      </c>
      <c r="D448" s="30" t="s">
        <v>28</v>
      </c>
      <c r="E448" s="30"/>
      <c r="F448" s="30"/>
      <c r="G448" s="30"/>
      <c r="H448" s="30">
        <v>300</v>
      </c>
      <c r="I448" s="39">
        <v>0.09</v>
      </c>
      <c r="J448" s="64">
        <f t="shared" si="37"/>
        <v>27</v>
      </c>
      <c r="K448" s="30">
        <v>23</v>
      </c>
      <c r="L448" s="64">
        <f t="shared" si="38"/>
        <v>33.21</v>
      </c>
      <c r="M448" s="64">
        <f t="shared" si="39"/>
        <v>6.32</v>
      </c>
      <c r="N448" s="70" t="s">
        <v>29</v>
      </c>
      <c r="O448" s="30"/>
      <c r="P448" s="30"/>
      <c r="Q448" s="30"/>
      <c r="R448" s="60">
        <v>300</v>
      </c>
      <c r="S448" s="60"/>
      <c r="T448" s="60"/>
    </row>
    <row r="449" spans="1:20" ht="45" x14ac:dyDescent="0.25">
      <c r="A449" s="30"/>
      <c r="B449" s="30" t="s">
        <v>46</v>
      </c>
      <c r="C449" s="93" t="s">
        <v>769</v>
      </c>
      <c r="D449" s="30" t="s">
        <v>28</v>
      </c>
      <c r="E449" s="30"/>
      <c r="F449" s="30"/>
      <c r="G449" s="30"/>
      <c r="H449" s="30">
        <v>400</v>
      </c>
      <c r="I449" s="39">
        <v>0.1</v>
      </c>
      <c r="J449" s="64">
        <f t="shared" si="37"/>
        <v>40</v>
      </c>
      <c r="K449" s="30">
        <v>23</v>
      </c>
      <c r="L449" s="64">
        <f t="shared" si="38"/>
        <v>49.2</v>
      </c>
      <c r="M449" s="64">
        <f t="shared" si="39"/>
        <v>9.3699999999999992</v>
      </c>
      <c r="N449" s="70" t="s">
        <v>29</v>
      </c>
      <c r="O449" s="30"/>
      <c r="P449" s="30"/>
      <c r="Q449" s="30"/>
      <c r="R449" s="60">
        <v>400</v>
      </c>
      <c r="S449" s="60"/>
      <c r="T449" s="60"/>
    </row>
    <row r="450" spans="1:20" ht="45" x14ac:dyDescent="0.25">
      <c r="A450" s="30"/>
      <c r="B450" s="30" t="s">
        <v>46</v>
      </c>
      <c r="C450" s="93" t="s">
        <v>770</v>
      </c>
      <c r="D450" s="30" t="s">
        <v>28</v>
      </c>
      <c r="E450" s="30" t="s">
        <v>771</v>
      </c>
      <c r="F450" s="30"/>
      <c r="G450" s="30"/>
      <c r="H450" s="30">
        <v>300</v>
      </c>
      <c r="I450" s="39">
        <v>0.1</v>
      </c>
      <c r="J450" s="64">
        <f t="shared" si="37"/>
        <v>30</v>
      </c>
      <c r="K450" s="30">
        <v>23</v>
      </c>
      <c r="L450" s="64">
        <f t="shared" si="38"/>
        <v>36.9</v>
      </c>
      <c r="M450" s="64">
        <f t="shared" si="39"/>
        <v>7.03</v>
      </c>
      <c r="N450" s="70" t="s">
        <v>29</v>
      </c>
      <c r="O450" s="30"/>
      <c r="P450" s="30"/>
      <c r="Q450" s="30"/>
      <c r="R450" s="60">
        <v>300</v>
      </c>
      <c r="S450" s="60"/>
      <c r="T450" s="60"/>
    </row>
    <row r="451" spans="1:20" ht="45" x14ac:dyDescent="0.25">
      <c r="A451" s="30"/>
      <c r="B451" s="30" t="s">
        <v>46</v>
      </c>
      <c r="C451" s="93" t="s">
        <v>772</v>
      </c>
      <c r="D451" s="30" t="s">
        <v>28</v>
      </c>
      <c r="E451" s="30" t="s">
        <v>773</v>
      </c>
      <c r="F451" s="30"/>
      <c r="G451" s="30"/>
      <c r="H451" s="30">
        <v>300</v>
      </c>
      <c r="I451" s="39">
        <v>0.15</v>
      </c>
      <c r="J451" s="64">
        <f t="shared" si="37"/>
        <v>45</v>
      </c>
      <c r="K451" s="30">
        <v>23</v>
      </c>
      <c r="L451" s="64">
        <f t="shared" si="38"/>
        <v>55.35</v>
      </c>
      <c r="M451" s="64">
        <f t="shared" si="39"/>
        <v>10.54</v>
      </c>
      <c r="N451" s="70" t="s">
        <v>29</v>
      </c>
      <c r="O451" s="30"/>
      <c r="P451" s="30"/>
      <c r="Q451" s="30"/>
      <c r="R451" s="60">
        <v>300</v>
      </c>
      <c r="S451" s="60"/>
      <c r="T451" s="60"/>
    </row>
    <row r="452" spans="1:20" ht="45" x14ac:dyDescent="0.25">
      <c r="A452" s="30"/>
      <c r="B452" s="30" t="s">
        <v>46</v>
      </c>
      <c r="C452" s="93" t="s">
        <v>774</v>
      </c>
      <c r="D452" s="30" t="s">
        <v>28</v>
      </c>
      <c r="E452" s="30"/>
      <c r="F452" s="30"/>
      <c r="G452" s="30"/>
      <c r="H452" s="30">
        <v>200</v>
      </c>
      <c r="I452" s="39">
        <v>0.17</v>
      </c>
      <c r="J452" s="64">
        <f t="shared" si="37"/>
        <v>34</v>
      </c>
      <c r="K452" s="30">
        <v>23</v>
      </c>
      <c r="L452" s="64">
        <f t="shared" si="38"/>
        <v>41.82</v>
      </c>
      <c r="M452" s="64">
        <f t="shared" si="39"/>
        <v>7.96</v>
      </c>
      <c r="N452" s="70" t="s">
        <v>29</v>
      </c>
      <c r="O452" s="30"/>
      <c r="P452" s="30"/>
      <c r="Q452" s="30"/>
      <c r="R452" s="60">
        <v>200</v>
      </c>
      <c r="S452" s="60"/>
      <c r="T452" s="60"/>
    </row>
    <row r="453" spans="1:20" ht="45" x14ac:dyDescent="0.25">
      <c r="A453" s="30"/>
      <c r="B453" s="30" t="s">
        <v>46</v>
      </c>
      <c r="C453" s="93" t="s">
        <v>775</v>
      </c>
      <c r="D453" s="30" t="s">
        <v>28</v>
      </c>
      <c r="E453" s="30"/>
      <c r="F453" s="30"/>
      <c r="G453" s="30"/>
      <c r="H453" s="30">
        <v>200</v>
      </c>
      <c r="I453" s="39">
        <v>0.19</v>
      </c>
      <c r="J453" s="64">
        <f t="shared" si="37"/>
        <v>38</v>
      </c>
      <c r="K453" s="30">
        <v>23</v>
      </c>
      <c r="L453" s="64">
        <f t="shared" si="38"/>
        <v>46.74</v>
      </c>
      <c r="M453" s="64">
        <f t="shared" si="39"/>
        <v>8.9</v>
      </c>
      <c r="N453" s="70" t="s">
        <v>29</v>
      </c>
      <c r="O453" s="30"/>
      <c r="P453" s="30"/>
      <c r="Q453" s="30"/>
      <c r="R453" s="60">
        <v>200</v>
      </c>
      <c r="S453" s="60"/>
      <c r="T453" s="60"/>
    </row>
    <row r="454" spans="1:20" ht="45" x14ac:dyDescent="0.25">
      <c r="A454" s="30"/>
      <c r="B454" s="30" t="s">
        <v>46</v>
      </c>
      <c r="C454" s="93" t="s">
        <v>776</v>
      </c>
      <c r="D454" s="30" t="s">
        <v>28</v>
      </c>
      <c r="E454" s="30"/>
      <c r="F454" s="30"/>
      <c r="G454" s="30"/>
      <c r="H454" s="30">
        <v>200</v>
      </c>
      <c r="I454" s="39">
        <v>0.17</v>
      </c>
      <c r="J454" s="64">
        <f t="shared" si="37"/>
        <v>34</v>
      </c>
      <c r="K454" s="30">
        <v>23</v>
      </c>
      <c r="L454" s="64">
        <f t="shared" si="38"/>
        <v>41.82</v>
      </c>
      <c r="M454" s="64">
        <f t="shared" si="39"/>
        <v>7.96</v>
      </c>
      <c r="N454" s="70" t="s">
        <v>29</v>
      </c>
      <c r="O454" s="30"/>
      <c r="P454" s="30"/>
      <c r="Q454" s="30"/>
      <c r="R454" s="60">
        <v>200</v>
      </c>
      <c r="S454" s="60"/>
      <c r="T454" s="60"/>
    </row>
    <row r="455" spans="1:20" ht="45" x14ac:dyDescent="0.25">
      <c r="A455" s="30"/>
      <c r="B455" s="30" t="s">
        <v>46</v>
      </c>
      <c r="C455" s="94" t="s">
        <v>777</v>
      </c>
      <c r="D455" s="30" t="s">
        <v>28</v>
      </c>
      <c r="E455" s="29"/>
      <c r="F455" s="29"/>
      <c r="G455" s="29"/>
      <c r="H455" s="29">
        <v>200</v>
      </c>
      <c r="I455" s="33">
        <v>0.2</v>
      </c>
      <c r="J455" s="64">
        <f t="shared" si="37"/>
        <v>40</v>
      </c>
      <c r="K455" s="30">
        <v>23</v>
      </c>
      <c r="L455" s="64">
        <f t="shared" si="38"/>
        <v>49.2</v>
      </c>
      <c r="M455" s="64">
        <f t="shared" si="39"/>
        <v>9.3699999999999992</v>
      </c>
      <c r="N455" s="70" t="s">
        <v>29</v>
      </c>
      <c r="O455" s="29"/>
      <c r="P455" s="29"/>
      <c r="Q455" s="29"/>
      <c r="R455" s="60">
        <v>200</v>
      </c>
      <c r="S455" s="60"/>
      <c r="T455" s="60"/>
    </row>
    <row r="456" spans="1:20" ht="45" x14ac:dyDescent="0.25">
      <c r="A456" s="30"/>
      <c r="B456" s="30" t="s">
        <v>46</v>
      </c>
      <c r="C456" s="93" t="s">
        <v>778</v>
      </c>
      <c r="D456" s="30" t="s">
        <v>28</v>
      </c>
      <c r="E456" s="30"/>
      <c r="F456" s="30"/>
      <c r="G456" s="30"/>
      <c r="H456" s="30">
        <v>200</v>
      </c>
      <c r="I456" s="39">
        <v>1.6</v>
      </c>
      <c r="J456" s="64">
        <f t="shared" si="37"/>
        <v>320</v>
      </c>
      <c r="K456" s="30">
        <v>23</v>
      </c>
      <c r="L456" s="64">
        <f t="shared" si="38"/>
        <v>393.6</v>
      </c>
      <c r="M456" s="64">
        <f t="shared" si="39"/>
        <v>74.95</v>
      </c>
      <c r="N456" s="70" t="s">
        <v>29</v>
      </c>
      <c r="O456" s="30"/>
      <c r="P456" s="30"/>
      <c r="Q456" s="30"/>
      <c r="R456" s="60">
        <v>200</v>
      </c>
      <c r="S456" s="60"/>
      <c r="T456" s="60"/>
    </row>
    <row r="457" spans="1:20" ht="45" x14ac:dyDescent="0.25">
      <c r="A457" s="30"/>
      <c r="B457" s="30" t="s">
        <v>46</v>
      </c>
      <c r="C457" s="93" t="s">
        <v>779</v>
      </c>
      <c r="D457" s="30" t="s">
        <v>28</v>
      </c>
      <c r="E457" s="30"/>
      <c r="F457" s="30"/>
      <c r="G457" s="30"/>
      <c r="H457" s="30">
        <v>200</v>
      </c>
      <c r="I457" s="39">
        <v>1.9</v>
      </c>
      <c r="J457" s="64">
        <f t="shared" si="37"/>
        <v>380</v>
      </c>
      <c r="K457" s="30">
        <v>23</v>
      </c>
      <c r="L457" s="64">
        <f t="shared" si="38"/>
        <v>467.4</v>
      </c>
      <c r="M457" s="64">
        <f t="shared" si="39"/>
        <v>89.01</v>
      </c>
      <c r="N457" s="70" t="s">
        <v>29</v>
      </c>
      <c r="O457" s="30"/>
      <c r="P457" s="30"/>
      <c r="Q457" s="30"/>
      <c r="R457" s="60">
        <v>200</v>
      </c>
      <c r="S457" s="60"/>
      <c r="T457" s="60"/>
    </row>
    <row r="458" spans="1:20" ht="45" x14ac:dyDescent="0.25">
      <c r="A458" s="30"/>
      <c r="B458" s="30" t="s">
        <v>46</v>
      </c>
      <c r="C458" s="93" t="s">
        <v>780</v>
      </c>
      <c r="D458" s="30" t="s">
        <v>28</v>
      </c>
      <c r="E458" s="30"/>
      <c r="F458" s="30"/>
      <c r="G458" s="30"/>
      <c r="H458" s="30">
        <v>200</v>
      </c>
      <c r="I458" s="39">
        <v>2.1</v>
      </c>
      <c r="J458" s="64">
        <f t="shared" si="37"/>
        <v>420</v>
      </c>
      <c r="K458" s="30">
        <v>23</v>
      </c>
      <c r="L458" s="64">
        <f t="shared" si="38"/>
        <v>516.6</v>
      </c>
      <c r="M458" s="64">
        <f t="shared" si="39"/>
        <v>98.38</v>
      </c>
      <c r="N458" s="70" t="s">
        <v>29</v>
      </c>
      <c r="O458" s="30"/>
      <c r="P458" s="30"/>
      <c r="Q458" s="30"/>
      <c r="R458" s="60">
        <v>200</v>
      </c>
      <c r="S458" s="60"/>
      <c r="T458" s="60"/>
    </row>
    <row r="459" spans="1:20" ht="45" x14ac:dyDescent="0.25">
      <c r="A459" s="30"/>
      <c r="B459" s="30" t="s">
        <v>46</v>
      </c>
      <c r="C459" s="93" t="s">
        <v>781</v>
      </c>
      <c r="D459" s="30" t="s">
        <v>28</v>
      </c>
      <c r="E459" s="30"/>
      <c r="F459" s="30"/>
      <c r="G459" s="30"/>
      <c r="H459" s="30">
        <v>200</v>
      </c>
      <c r="I459" s="39">
        <v>2.2999999999999998</v>
      </c>
      <c r="J459" s="64">
        <f t="shared" si="37"/>
        <v>460</v>
      </c>
      <c r="K459" s="30">
        <v>23</v>
      </c>
      <c r="L459" s="64">
        <f t="shared" si="38"/>
        <v>565.79999999999995</v>
      </c>
      <c r="M459" s="64">
        <f t="shared" si="39"/>
        <v>107.75</v>
      </c>
      <c r="N459" s="70" t="s">
        <v>29</v>
      </c>
      <c r="O459" s="30"/>
      <c r="P459" s="30"/>
      <c r="Q459" s="30"/>
      <c r="R459" s="60">
        <v>200</v>
      </c>
      <c r="S459" s="60"/>
      <c r="T459" s="60"/>
    </row>
    <row r="460" spans="1:20" ht="45" x14ac:dyDescent="0.25">
      <c r="A460" s="30"/>
      <c r="B460" s="30" t="s">
        <v>46</v>
      </c>
      <c r="C460" s="93" t="s">
        <v>782</v>
      </c>
      <c r="D460" s="30" t="s">
        <v>28</v>
      </c>
      <c r="E460" s="30"/>
      <c r="F460" s="30"/>
      <c r="G460" s="30"/>
      <c r="H460" s="30">
        <v>200</v>
      </c>
      <c r="I460" s="39">
        <v>1.75</v>
      </c>
      <c r="J460" s="64">
        <f t="shared" si="37"/>
        <v>350</v>
      </c>
      <c r="K460" s="30">
        <v>23</v>
      </c>
      <c r="L460" s="64">
        <f t="shared" si="38"/>
        <v>430.5</v>
      </c>
      <c r="M460" s="64">
        <f t="shared" si="39"/>
        <v>81.98</v>
      </c>
      <c r="N460" s="70" t="s">
        <v>29</v>
      </c>
      <c r="O460" s="30"/>
      <c r="P460" s="30"/>
      <c r="Q460" s="30"/>
      <c r="R460" s="60">
        <v>200</v>
      </c>
      <c r="S460" s="60"/>
      <c r="T460" s="60"/>
    </row>
    <row r="461" spans="1:20" ht="45" x14ac:dyDescent="0.25">
      <c r="A461" s="30"/>
      <c r="B461" s="30" t="s">
        <v>523</v>
      </c>
      <c r="C461" s="93" t="s">
        <v>783</v>
      </c>
      <c r="D461" s="30" t="s">
        <v>28</v>
      </c>
      <c r="E461" s="30"/>
      <c r="F461" s="30"/>
      <c r="G461" s="30"/>
      <c r="H461" s="30">
        <v>200</v>
      </c>
      <c r="I461" s="39">
        <v>0.25</v>
      </c>
      <c r="J461" s="64">
        <f t="shared" si="37"/>
        <v>50</v>
      </c>
      <c r="K461" s="30">
        <v>23</v>
      </c>
      <c r="L461" s="64">
        <f t="shared" si="38"/>
        <v>61.5</v>
      </c>
      <c r="M461" s="64">
        <f t="shared" si="39"/>
        <v>11.71</v>
      </c>
      <c r="N461" s="70" t="s">
        <v>29</v>
      </c>
      <c r="O461" s="30"/>
      <c r="P461" s="30"/>
      <c r="Q461" s="30"/>
      <c r="R461" s="60">
        <v>200</v>
      </c>
      <c r="S461" s="60"/>
      <c r="T461" s="60"/>
    </row>
    <row r="462" spans="1:20" ht="45" x14ac:dyDescent="0.25">
      <c r="A462" s="30"/>
      <c r="B462" s="30" t="s">
        <v>523</v>
      </c>
      <c r="C462" s="93" t="s">
        <v>784</v>
      </c>
      <c r="D462" s="30" t="s">
        <v>28</v>
      </c>
      <c r="E462" s="30"/>
      <c r="F462" s="30"/>
      <c r="G462" s="30"/>
      <c r="H462" s="30">
        <v>200</v>
      </c>
      <c r="I462" s="39">
        <v>0.3</v>
      </c>
      <c r="J462" s="64">
        <f t="shared" si="37"/>
        <v>60</v>
      </c>
      <c r="K462" s="30">
        <v>23</v>
      </c>
      <c r="L462" s="64">
        <f t="shared" si="38"/>
        <v>73.8</v>
      </c>
      <c r="M462" s="64">
        <f t="shared" si="39"/>
        <v>14.05</v>
      </c>
      <c r="N462" s="70" t="s">
        <v>29</v>
      </c>
      <c r="O462" s="30"/>
      <c r="P462" s="30"/>
      <c r="Q462" s="30"/>
      <c r="R462" s="60">
        <v>200</v>
      </c>
      <c r="S462" s="60"/>
      <c r="T462" s="60"/>
    </row>
    <row r="463" spans="1:20" ht="45" x14ac:dyDescent="0.25">
      <c r="A463" s="30"/>
      <c r="B463" s="30" t="s">
        <v>523</v>
      </c>
      <c r="C463" s="93" t="s">
        <v>785</v>
      </c>
      <c r="D463" s="30" t="s">
        <v>28</v>
      </c>
      <c r="E463" s="30"/>
      <c r="F463" s="30"/>
      <c r="G463" s="30"/>
      <c r="H463" s="30">
        <v>200</v>
      </c>
      <c r="I463" s="39">
        <v>0.35</v>
      </c>
      <c r="J463" s="64">
        <f t="shared" si="37"/>
        <v>70</v>
      </c>
      <c r="K463" s="30">
        <v>23</v>
      </c>
      <c r="L463" s="64">
        <f t="shared" si="38"/>
        <v>86.1</v>
      </c>
      <c r="M463" s="64">
        <f t="shared" si="39"/>
        <v>16.399999999999999</v>
      </c>
      <c r="N463" s="70" t="s">
        <v>29</v>
      </c>
      <c r="O463" s="30"/>
      <c r="P463" s="30"/>
      <c r="Q463" s="30"/>
      <c r="R463" s="60">
        <v>200</v>
      </c>
      <c r="S463" s="60"/>
      <c r="T463" s="60"/>
    </row>
    <row r="464" spans="1:20" ht="45" x14ac:dyDescent="0.25">
      <c r="A464" s="30"/>
      <c r="B464" s="30" t="s">
        <v>523</v>
      </c>
      <c r="C464" s="93" t="s">
        <v>786</v>
      </c>
      <c r="D464" s="30" t="s">
        <v>28</v>
      </c>
      <c r="E464" s="30"/>
      <c r="F464" s="30"/>
      <c r="G464" s="30"/>
      <c r="H464" s="30">
        <v>200</v>
      </c>
      <c r="I464" s="39">
        <v>0.38</v>
      </c>
      <c r="J464" s="64">
        <f t="shared" si="37"/>
        <v>76</v>
      </c>
      <c r="K464" s="30">
        <v>23</v>
      </c>
      <c r="L464" s="64">
        <f t="shared" si="38"/>
        <v>93.48</v>
      </c>
      <c r="M464" s="64">
        <f t="shared" si="39"/>
        <v>17.8</v>
      </c>
      <c r="N464" s="70" t="s">
        <v>29</v>
      </c>
      <c r="O464" s="30"/>
      <c r="P464" s="30"/>
      <c r="Q464" s="30"/>
      <c r="R464" s="60">
        <v>200</v>
      </c>
      <c r="S464" s="60"/>
      <c r="T464" s="60"/>
    </row>
    <row r="465" spans="1:20" ht="45" x14ac:dyDescent="0.25">
      <c r="A465" s="30"/>
      <c r="B465" s="30" t="s">
        <v>523</v>
      </c>
      <c r="C465" s="93" t="s">
        <v>787</v>
      </c>
      <c r="D465" s="30" t="s">
        <v>28</v>
      </c>
      <c r="E465" s="30"/>
      <c r="F465" s="30"/>
      <c r="G465" s="30"/>
      <c r="H465" s="30">
        <v>200</v>
      </c>
      <c r="I465" s="39">
        <v>0.4</v>
      </c>
      <c r="J465" s="64">
        <f t="shared" si="37"/>
        <v>80</v>
      </c>
      <c r="K465" s="30">
        <v>23</v>
      </c>
      <c r="L465" s="64">
        <f t="shared" si="38"/>
        <v>98.4</v>
      </c>
      <c r="M465" s="64">
        <f t="shared" si="39"/>
        <v>18.739999999999998</v>
      </c>
      <c r="N465" s="70" t="s">
        <v>29</v>
      </c>
      <c r="O465" s="30"/>
      <c r="P465" s="30"/>
      <c r="Q465" s="30"/>
      <c r="R465" s="60">
        <v>200</v>
      </c>
      <c r="S465" s="60"/>
      <c r="T465" s="60"/>
    </row>
    <row r="466" spans="1:20" ht="45" x14ac:dyDescent="0.25">
      <c r="A466" s="30"/>
      <c r="B466" s="30" t="s">
        <v>523</v>
      </c>
      <c r="C466" s="93" t="s">
        <v>788</v>
      </c>
      <c r="D466" s="30" t="s">
        <v>28</v>
      </c>
      <c r="E466" s="30"/>
      <c r="F466" s="30"/>
      <c r="G466" s="30"/>
      <c r="H466" s="30">
        <v>200</v>
      </c>
      <c r="I466" s="39">
        <v>0.45</v>
      </c>
      <c r="J466" s="64">
        <f t="shared" si="37"/>
        <v>90</v>
      </c>
      <c r="K466" s="30">
        <v>23</v>
      </c>
      <c r="L466" s="64">
        <f t="shared" si="38"/>
        <v>110.7</v>
      </c>
      <c r="M466" s="64">
        <f t="shared" si="39"/>
        <v>21.08</v>
      </c>
      <c r="N466" s="70" t="s">
        <v>29</v>
      </c>
      <c r="O466" s="30"/>
      <c r="P466" s="30"/>
      <c r="Q466" s="30"/>
      <c r="R466" s="60">
        <v>200</v>
      </c>
      <c r="S466" s="60"/>
      <c r="T466" s="60"/>
    </row>
    <row r="467" spans="1:20" ht="45" x14ac:dyDescent="0.25">
      <c r="A467" s="30"/>
      <c r="B467" s="30" t="s">
        <v>523</v>
      </c>
      <c r="C467" s="93" t="s">
        <v>789</v>
      </c>
      <c r="D467" s="30" t="s">
        <v>28</v>
      </c>
      <c r="E467" s="30"/>
      <c r="F467" s="30"/>
      <c r="G467" s="30"/>
      <c r="H467" s="30">
        <v>250</v>
      </c>
      <c r="I467" s="39">
        <v>0.5</v>
      </c>
      <c r="J467" s="64">
        <f t="shared" si="37"/>
        <v>125</v>
      </c>
      <c r="K467" s="30">
        <v>23</v>
      </c>
      <c r="L467" s="64">
        <f t="shared" si="38"/>
        <v>153.75</v>
      </c>
      <c r="M467" s="64">
        <f t="shared" si="39"/>
        <v>29.28</v>
      </c>
      <c r="N467" s="70" t="s">
        <v>29</v>
      </c>
      <c r="O467" s="30"/>
      <c r="P467" s="30"/>
      <c r="Q467" s="30"/>
      <c r="R467" s="60">
        <v>250</v>
      </c>
      <c r="S467" s="60"/>
      <c r="T467" s="60"/>
    </row>
    <row r="468" spans="1:20" ht="45" x14ac:dyDescent="0.25">
      <c r="A468" s="30"/>
      <c r="B468" s="30" t="s">
        <v>523</v>
      </c>
      <c r="C468" s="93" t="s">
        <v>790</v>
      </c>
      <c r="D468" s="30" t="s">
        <v>28</v>
      </c>
      <c r="E468" s="30"/>
      <c r="F468" s="30"/>
      <c r="G468" s="30"/>
      <c r="H468" s="30">
        <v>250</v>
      </c>
      <c r="I468" s="39">
        <v>0.53</v>
      </c>
      <c r="J468" s="64">
        <f t="shared" si="37"/>
        <v>132.5</v>
      </c>
      <c r="K468" s="30">
        <v>23</v>
      </c>
      <c r="L468" s="64">
        <f t="shared" si="38"/>
        <v>162.97999999999999</v>
      </c>
      <c r="M468" s="64">
        <f t="shared" si="39"/>
        <v>31.04</v>
      </c>
      <c r="N468" s="70" t="s">
        <v>29</v>
      </c>
      <c r="O468" s="30"/>
      <c r="P468" s="30"/>
      <c r="Q468" s="30"/>
      <c r="R468" s="60">
        <v>250</v>
      </c>
      <c r="S468" s="60"/>
      <c r="T468" s="60"/>
    </row>
    <row r="469" spans="1:20" ht="45" x14ac:dyDescent="0.25">
      <c r="A469" s="30"/>
      <c r="B469" s="30" t="s">
        <v>523</v>
      </c>
      <c r="C469" s="93" t="s">
        <v>791</v>
      </c>
      <c r="D469" s="30" t="s">
        <v>28</v>
      </c>
      <c r="E469" s="30"/>
      <c r="F469" s="30"/>
      <c r="G469" s="30"/>
      <c r="H469" s="30">
        <v>200</v>
      </c>
      <c r="I469" s="39">
        <v>0.3</v>
      </c>
      <c r="J469" s="64">
        <f t="shared" si="37"/>
        <v>60</v>
      </c>
      <c r="K469" s="30">
        <v>23</v>
      </c>
      <c r="L469" s="64">
        <f t="shared" si="38"/>
        <v>73.8</v>
      </c>
      <c r="M469" s="64">
        <f t="shared" si="39"/>
        <v>14.05</v>
      </c>
      <c r="N469" s="70" t="s">
        <v>29</v>
      </c>
      <c r="O469" s="30"/>
      <c r="P469" s="30"/>
      <c r="Q469" s="30"/>
      <c r="R469" s="60">
        <v>200</v>
      </c>
      <c r="S469" s="60"/>
      <c r="T469" s="60"/>
    </row>
    <row r="470" spans="1:20" ht="45" x14ac:dyDescent="0.25">
      <c r="A470" s="30"/>
      <c r="B470" s="30" t="s">
        <v>523</v>
      </c>
      <c r="C470" s="93" t="s">
        <v>792</v>
      </c>
      <c r="D470" s="30" t="s">
        <v>28</v>
      </c>
      <c r="E470" s="30"/>
      <c r="F470" s="30"/>
      <c r="G470" s="30"/>
      <c r="H470" s="30">
        <v>200</v>
      </c>
      <c r="I470" s="39">
        <v>0.35</v>
      </c>
      <c r="J470" s="64">
        <f t="shared" si="37"/>
        <v>70</v>
      </c>
      <c r="K470" s="30">
        <v>23</v>
      </c>
      <c r="L470" s="64">
        <f t="shared" si="38"/>
        <v>86.1</v>
      </c>
      <c r="M470" s="64">
        <f t="shared" si="39"/>
        <v>16.399999999999999</v>
      </c>
      <c r="N470" s="70" t="s">
        <v>29</v>
      </c>
      <c r="O470" s="30"/>
      <c r="P470" s="30"/>
      <c r="Q470" s="30"/>
      <c r="R470" s="60">
        <v>200</v>
      </c>
      <c r="S470" s="60"/>
      <c r="T470" s="60"/>
    </row>
    <row r="471" spans="1:20" ht="45" x14ac:dyDescent="0.25">
      <c r="A471" s="30"/>
      <c r="B471" s="30" t="s">
        <v>523</v>
      </c>
      <c r="C471" s="93" t="s">
        <v>793</v>
      </c>
      <c r="D471" s="30" t="s">
        <v>28</v>
      </c>
      <c r="E471" s="30"/>
      <c r="F471" s="30"/>
      <c r="G471" s="30"/>
      <c r="H471" s="30">
        <v>200</v>
      </c>
      <c r="I471" s="39">
        <v>0.4</v>
      </c>
      <c r="J471" s="64">
        <f t="shared" si="37"/>
        <v>80</v>
      </c>
      <c r="K471" s="30">
        <v>23</v>
      </c>
      <c r="L471" s="64">
        <f t="shared" si="38"/>
        <v>98.4</v>
      </c>
      <c r="M471" s="64">
        <f t="shared" si="39"/>
        <v>18.739999999999998</v>
      </c>
      <c r="N471" s="70" t="s">
        <v>29</v>
      </c>
      <c r="O471" s="30"/>
      <c r="P471" s="30"/>
      <c r="Q471" s="30"/>
      <c r="R471" s="60">
        <v>200</v>
      </c>
      <c r="S471" s="60"/>
      <c r="T471" s="60"/>
    </row>
    <row r="472" spans="1:20" ht="45" x14ac:dyDescent="0.25">
      <c r="A472" s="30"/>
      <c r="B472" s="30" t="s">
        <v>523</v>
      </c>
      <c r="C472" s="93" t="s">
        <v>794</v>
      </c>
      <c r="D472" s="30" t="s">
        <v>28</v>
      </c>
      <c r="E472" s="30"/>
      <c r="F472" s="30"/>
      <c r="G472" s="30"/>
      <c r="H472" s="30">
        <v>200</v>
      </c>
      <c r="I472" s="39">
        <v>0.45</v>
      </c>
      <c r="J472" s="64">
        <f t="shared" si="37"/>
        <v>90</v>
      </c>
      <c r="K472" s="30">
        <v>23</v>
      </c>
      <c r="L472" s="64">
        <f t="shared" si="38"/>
        <v>110.7</v>
      </c>
      <c r="M472" s="64">
        <f t="shared" si="39"/>
        <v>21.08</v>
      </c>
      <c r="N472" s="70" t="s">
        <v>29</v>
      </c>
      <c r="O472" s="30"/>
      <c r="P472" s="30"/>
      <c r="Q472" s="30"/>
      <c r="R472" s="60">
        <v>200</v>
      </c>
      <c r="S472" s="60"/>
      <c r="T472" s="60"/>
    </row>
    <row r="473" spans="1:20" ht="45" x14ac:dyDescent="0.25">
      <c r="A473" s="30"/>
      <c r="B473" s="30" t="s">
        <v>523</v>
      </c>
      <c r="C473" s="93" t="s">
        <v>795</v>
      </c>
      <c r="D473" s="30" t="s">
        <v>28</v>
      </c>
      <c r="E473" s="30"/>
      <c r="F473" s="30"/>
      <c r="G473" s="30"/>
      <c r="H473" s="30">
        <v>250</v>
      </c>
      <c r="I473" s="39">
        <v>0.5</v>
      </c>
      <c r="J473" s="64">
        <f t="shared" si="37"/>
        <v>125</v>
      </c>
      <c r="K473" s="30">
        <v>23</v>
      </c>
      <c r="L473" s="64">
        <f t="shared" si="38"/>
        <v>153.75</v>
      </c>
      <c r="M473" s="64">
        <f t="shared" si="39"/>
        <v>29.28</v>
      </c>
      <c r="N473" s="70" t="s">
        <v>29</v>
      </c>
      <c r="O473" s="30"/>
      <c r="P473" s="30"/>
      <c r="Q473" s="30"/>
      <c r="R473" s="60">
        <v>250</v>
      </c>
      <c r="S473" s="60"/>
      <c r="T473" s="60"/>
    </row>
    <row r="474" spans="1:20" ht="45" x14ac:dyDescent="0.25">
      <c r="A474" s="30"/>
      <c r="B474" s="30" t="s">
        <v>523</v>
      </c>
      <c r="C474" s="93" t="s">
        <v>796</v>
      </c>
      <c r="D474" s="30" t="s">
        <v>28</v>
      </c>
      <c r="E474" s="30"/>
      <c r="F474" s="30"/>
      <c r="G474" s="30"/>
      <c r="H474" s="30">
        <v>200</v>
      </c>
      <c r="I474" s="39">
        <v>0.2</v>
      </c>
      <c r="J474" s="64">
        <f t="shared" si="37"/>
        <v>40</v>
      </c>
      <c r="K474" s="30">
        <v>23</v>
      </c>
      <c r="L474" s="64">
        <f t="shared" si="38"/>
        <v>49.2</v>
      </c>
      <c r="M474" s="64">
        <f t="shared" si="39"/>
        <v>9.3699999999999992</v>
      </c>
      <c r="N474" s="70" t="s">
        <v>29</v>
      </c>
      <c r="O474" s="30"/>
      <c r="P474" s="30"/>
      <c r="Q474" s="30"/>
      <c r="R474" s="60">
        <v>200</v>
      </c>
      <c r="S474" s="60"/>
      <c r="T474" s="60"/>
    </row>
    <row r="475" spans="1:20" ht="45" x14ac:dyDescent="0.25">
      <c r="A475" s="30"/>
      <c r="B475" s="36" t="s">
        <v>797</v>
      </c>
      <c r="C475" s="93" t="s">
        <v>798</v>
      </c>
      <c r="D475" s="30" t="s">
        <v>28</v>
      </c>
      <c r="E475" s="30" t="s">
        <v>799</v>
      </c>
      <c r="F475" s="30"/>
      <c r="G475" s="30"/>
      <c r="H475" s="30">
        <v>200</v>
      </c>
      <c r="I475" s="39">
        <v>0.15</v>
      </c>
      <c r="J475" s="64">
        <f t="shared" ref="J475:J538" si="40">H475*I475</f>
        <v>30</v>
      </c>
      <c r="K475" s="30">
        <v>23</v>
      </c>
      <c r="L475" s="64">
        <f t="shared" ref="L475:L538" si="41">J475*1.23</f>
        <v>36.9</v>
      </c>
      <c r="M475" s="64">
        <f t="shared" ref="M475:M538" si="42">J475/4.2693</f>
        <v>7.03</v>
      </c>
      <c r="N475" s="70" t="s">
        <v>29</v>
      </c>
      <c r="O475" s="30"/>
      <c r="P475" s="30"/>
      <c r="Q475" s="30"/>
      <c r="R475" s="60">
        <v>200</v>
      </c>
      <c r="S475" s="60"/>
      <c r="T475" s="60"/>
    </row>
    <row r="476" spans="1:20" ht="45" x14ac:dyDescent="0.25">
      <c r="A476" s="30"/>
      <c r="B476" s="36" t="s">
        <v>90</v>
      </c>
      <c r="C476" s="93" t="s">
        <v>800</v>
      </c>
      <c r="D476" s="30" t="s">
        <v>28</v>
      </c>
      <c r="E476" s="30"/>
      <c r="F476" s="30"/>
      <c r="G476" s="30"/>
      <c r="H476" s="30">
        <v>200</v>
      </c>
      <c r="I476" s="39">
        <v>0.15</v>
      </c>
      <c r="J476" s="64">
        <f t="shared" si="40"/>
        <v>30</v>
      </c>
      <c r="K476" s="30">
        <v>23</v>
      </c>
      <c r="L476" s="64">
        <f t="shared" si="41"/>
        <v>36.9</v>
      </c>
      <c r="M476" s="64">
        <f t="shared" si="42"/>
        <v>7.03</v>
      </c>
      <c r="N476" s="70" t="s">
        <v>29</v>
      </c>
      <c r="O476" s="30"/>
      <c r="P476" s="30"/>
      <c r="Q476" s="30"/>
      <c r="R476" s="60">
        <v>200</v>
      </c>
      <c r="S476" s="60"/>
      <c r="T476" s="60"/>
    </row>
    <row r="477" spans="1:20" ht="45" x14ac:dyDescent="0.25">
      <c r="A477" s="30"/>
      <c r="B477" s="36" t="s">
        <v>90</v>
      </c>
      <c r="C477" s="93" t="s">
        <v>801</v>
      </c>
      <c r="D477" s="30" t="s">
        <v>28</v>
      </c>
      <c r="E477" s="30"/>
      <c r="F477" s="30"/>
      <c r="G477" s="30"/>
      <c r="H477" s="30">
        <v>200</v>
      </c>
      <c r="I477" s="39">
        <v>0.15</v>
      </c>
      <c r="J477" s="64">
        <f t="shared" si="40"/>
        <v>30</v>
      </c>
      <c r="K477" s="30">
        <v>23</v>
      </c>
      <c r="L477" s="64">
        <f t="shared" si="41"/>
        <v>36.9</v>
      </c>
      <c r="M477" s="64">
        <f t="shared" si="42"/>
        <v>7.03</v>
      </c>
      <c r="N477" s="70" t="s">
        <v>29</v>
      </c>
      <c r="O477" s="30"/>
      <c r="P477" s="30"/>
      <c r="Q477" s="30"/>
      <c r="R477" s="60">
        <v>200</v>
      </c>
      <c r="S477" s="60"/>
      <c r="T477" s="60"/>
    </row>
    <row r="478" spans="1:20" ht="45" x14ac:dyDescent="0.25">
      <c r="A478" s="30"/>
      <c r="B478" s="36" t="s">
        <v>90</v>
      </c>
      <c r="C478" s="93" t="s">
        <v>802</v>
      </c>
      <c r="D478" s="30" t="s">
        <v>28</v>
      </c>
      <c r="E478" s="30"/>
      <c r="F478" s="30"/>
      <c r="G478" s="30"/>
      <c r="H478" s="30">
        <v>200</v>
      </c>
      <c r="I478" s="39">
        <v>0.22</v>
      </c>
      <c r="J478" s="64">
        <f t="shared" si="40"/>
        <v>44</v>
      </c>
      <c r="K478" s="30">
        <v>23</v>
      </c>
      <c r="L478" s="64">
        <f t="shared" si="41"/>
        <v>54.12</v>
      </c>
      <c r="M478" s="64">
        <f t="shared" si="42"/>
        <v>10.31</v>
      </c>
      <c r="N478" s="70" t="s">
        <v>29</v>
      </c>
      <c r="O478" s="30"/>
      <c r="P478" s="30"/>
      <c r="Q478" s="30"/>
      <c r="R478" s="60">
        <v>200</v>
      </c>
      <c r="S478" s="60"/>
      <c r="T478" s="60"/>
    </row>
    <row r="479" spans="1:20" ht="45" x14ac:dyDescent="0.25">
      <c r="A479" s="30"/>
      <c r="B479" s="36" t="s">
        <v>90</v>
      </c>
      <c r="C479" s="93" t="s">
        <v>802</v>
      </c>
      <c r="D479" s="30" t="s">
        <v>28</v>
      </c>
      <c r="E479" s="30"/>
      <c r="F479" s="30"/>
      <c r="G479" s="30"/>
      <c r="H479" s="30">
        <v>200</v>
      </c>
      <c r="I479" s="39">
        <v>0.22</v>
      </c>
      <c r="J479" s="64">
        <f t="shared" si="40"/>
        <v>44</v>
      </c>
      <c r="K479" s="30">
        <v>23</v>
      </c>
      <c r="L479" s="64">
        <f t="shared" si="41"/>
        <v>54.12</v>
      </c>
      <c r="M479" s="64">
        <f t="shared" si="42"/>
        <v>10.31</v>
      </c>
      <c r="N479" s="70" t="s">
        <v>29</v>
      </c>
      <c r="O479" s="30"/>
      <c r="P479" s="30"/>
      <c r="Q479" s="30"/>
      <c r="R479" s="60">
        <v>200</v>
      </c>
      <c r="S479" s="60"/>
      <c r="T479" s="60"/>
    </row>
    <row r="480" spans="1:20" ht="45" x14ac:dyDescent="0.25">
      <c r="A480" s="30"/>
      <c r="B480" s="36" t="s">
        <v>90</v>
      </c>
      <c r="C480" s="93" t="s">
        <v>803</v>
      </c>
      <c r="D480" s="30" t="s">
        <v>28</v>
      </c>
      <c r="E480" s="30"/>
      <c r="F480" s="30"/>
      <c r="G480" s="30"/>
      <c r="H480" s="30">
        <v>200</v>
      </c>
      <c r="I480" s="39">
        <v>0.2</v>
      </c>
      <c r="J480" s="64">
        <f t="shared" si="40"/>
        <v>40</v>
      </c>
      <c r="K480" s="30">
        <v>23</v>
      </c>
      <c r="L480" s="64">
        <f t="shared" si="41"/>
        <v>49.2</v>
      </c>
      <c r="M480" s="64">
        <f t="shared" si="42"/>
        <v>9.3699999999999992</v>
      </c>
      <c r="N480" s="70" t="s">
        <v>29</v>
      </c>
      <c r="O480" s="30"/>
      <c r="P480" s="30"/>
      <c r="Q480" s="30"/>
      <c r="R480" s="60">
        <v>200</v>
      </c>
      <c r="S480" s="60"/>
      <c r="T480" s="60"/>
    </row>
    <row r="481" spans="1:20" ht="45" x14ac:dyDescent="0.25">
      <c r="A481" s="30"/>
      <c r="B481" s="36" t="s">
        <v>90</v>
      </c>
      <c r="C481" s="93" t="s">
        <v>804</v>
      </c>
      <c r="D481" s="30" t="s">
        <v>28</v>
      </c>
      <c r="E481" s="30"/>
      <c r="F481" s="30"/>
      <c r="G481" s="30"/>
      <c r="H481" s="30">
        <v>200</v>
      </c>
      <c r="I481" s="39">
        <v>0.3</v>
      </c>
      <c r="J481" s="64">
        <f t="shared" si="40"/>
        <v>60</v>
      </c>
      <c r="K481" s="30">
        <v>23</v>
      </c>
      <c r="L481" s="64">
        <f t="shared" si="41"/>
        <v>73.8</v>
      </c>
      <c r="M481" s="64">
        <f t="shared" si="42"/>
        <v>14.05</v>
      </c>
      <c r="N481" s="70" t="s">
        <v>29</v>
      </c>
      <c r="O481" s="30"/>
      <c r="P481" s="30"/>
      <c r="Q481" s="30"/>
      <c r="R481" s="60">
        <v>200</v>
      </c>
      <c r="S481" s="60"/>
      <c r="T481" s="60"/>
    </row>
    <row r="482" spans="1:20" ht="45" x14ac:dyDescent="0.25">
      <c r="A482" s="30"/>
      <c r="B482" s="36" t="s">
        <v>90</v>
      </c>
      <c r="C482" s="93" t="s">
        <v>805</v>
      </c>
      <c r="D482" s="30" t="s">
        <v>28</v>
      </c>
      <c r="E482" s="30"/>
      <c r="F482" s="30"/>
      <c r="G482" s="30"/>
      <c r="H482" s="30">
        <v>200</v>
      </c>
      <c r="I482" s="39">
        <v>0.4</v>
      </c>
      <c r="J482" s="64">
        <f t="shared" si="40"/>
        <v>80</v>
      </c>
      <c r="K482" s="30">
        <v>23</v>
      </c>
      <c r="L482" s="64">
        <f t="shared" si="41"/>
        <v>98.4</v>
      </c>
      <c r="M482" s="64">
        <f t="shared" si="42"/>
        <v>18.739999999999998</v>
      </c>
      <c r="N482" s="70" t="s">
        <v>29</v>
      </c>
      <c r="O482" s="30"/>
      <c r="P482" s="30"/>
      <c r="Q482" s="30"/>
      <c r="R482" s="60">
        <v>200</v>
      </c>
      <c r="S482" s="60"/>
      <c r="T482" s="60"/>
    </row>
    <row r="483" spans="1:20" ht="45" x14ac:dyDescent="0.25">
      <c r="A483" s="30"/>
      <c r="B483" s="36" t="s">
        <v>797</v>
      </c>
      <c r="C483" s="93" t="s">
        <v>806</v>
      </c>
      <c r="D483" s="30" t="s">
        <v>28</v>
      </c>
      <c r="E483" s="30"/>
      <c r="F483" s="30"/>
      <c r="G483" s="30"/>
      <c r="H483" s="30">
        <v>200</v>
      </c>
      <c r="I483" s="39">
        <v>0.51</v>
      </c>
      <c r="J483" s="64">
        <f t="shared" si="40"/>
        <v>102</v>
      </c>
      <c r="K483" s="30">
        <v>23</v>
      </c>
      <c r="L483" s="64">
        <f t="shared" si="41"/>
        <v>125.46</v>
      </c>
      <c r="M483" s="64">
        <f t="shared" si="42"/>
        <v>23.89</v>
      </c>
      <c r="N483" s="70" t="s">
        <v>29</v>
      </c>
      <c r="O483" s="30"/>
      <c r="P483" s="30"/>
      <c r="Q483" s="30"/>
      <c r="R483" s="60">
        <v>200</v>
      </c>
      <c r="S483" s="60"/>
      <c r="T483" s="60"/>
    </row>
    <row r="484" spans="1:20" ht="45" x14ac:dyDescent="0.25">
      <c r="A484" s="30"/>
      <c r="B484" s="36" t="s">
        <v>797</v>
      </c>
      <c r="C484" s="93" t="s">
        <v>807</v>
      </c>
      <c r="D484" s="30" t="s">
        <v>28</v>
      </c>
      <c r="E484" s="30"/>
      <c r="F484" s="30"/>
      <c r="G484" s="30"/>
      <c r="H484" s="30">
        <v>200</v>
      </c>
      <c r="I484" s="39">
        <v>0.75</v>
      </c>
      <c r="J484" s="64">
        <f t="shared" si="40"/>
        <v>150</v>
      </c>
      <c r="K484" s="30">
        <v>23</v>
      </c>
      <c r="L484" s="64">
        <f t="shared" si="41"/>
        <v>184.5</v>
      </c>
      <c r="M484" s="64">
        <f t="shared" si="42"/>
        <v>35.130000000000003</v>
      </c>
      <c r="N484" s="70" t="s">
        <v>29</v>
      </c>
      <c r="O484" s="30"/>
      <c r="P484" s="30"/>
      <c r="Q484" s="30"/>
      <c r="R484" s="60">
        <v>200</v>
      </c>
      <c r="S484" s="60"/>
      <c r="T484" s="60"/>
    </row>
    <row r="485" spans="1:20" ht="45" x14ac:dyDescent="0.25">
      <c r="A485" s="30"/>
      <c r="B485" s="36" t="s">
        <v>797</v>
      </c>
      <c r="C485" s="93" t="s">
        <v>808</v>
      </c>
      <c r="D485" s="30" t="s">
        <v>28</v>
      </c>
      <c r="E485" s="30"/>
      <c r="F485" s="30"/>
      <c r="G485" s="30"/>
      <c r="H485" s="30">
        <v>200</v>
      </c>
      <c r="I485" s="39">
        <v>0.52</v>
      </c>
      <c r="J485" s="64">
        <f t="shared" si="40"/>
        <v>104</v>
      </c>
      <c r="K485" s="30">
        <v>23</v>
      </c>
      <c r="L485" s="64">
        <f t="shared" si="41"/>
        <v>127.92</v>
      </c>
      <c r="M485" s="64">
        <f t="shared" si="42"/>
        <v>24.36</v>
      </c>
      <c r="N485" s="70" t="s">
        <v>29</v>
      </c>
      <c r="O485" s="30"/>
      <c r="P485" s="30"/>
      <c r="Q485" s="30"/>
      <c r="R485" s="60">
        <v>200</v>
      </c>
      <c r="S485" s="60"/>
      <c r="T485" s="60"/>
    </row>
    <row r="486" spans="1:20" ht="45" x14ac:dyDescent="0.25">
      <c r="A486" s="30"/>
      <c r="B486" s="36" t="s">
        <v>797</v>
      </c>
      <c r="C486" s="93" t="s">
        <v>809</v>
      </c>
      <c r="D486" s="30" t="s">
        <v>28</v>
      </c>
      <c r="E486" s="30"/>
      <c r="F486" s="30"/>
      <c r="G486" s="30"/>
      <c r="H486" s="30">
        <v>200</v>
      </c>
      <c r="I486" s="39">
        <v>0.52</v>
      </c>
      <c r="J486" s="64">
        <f t="shared" si="40"/>
        <v>104</v>
      </c>
      <c r="K486" s="30">
        <v>23</v>
      </c>
      <c r="L486" s="64">
        <f t="shared" si="41"/>
        <v>127.92</v>
      </c>
      <c r="M486" s="64">
        <f t="shared" si="42"/>
        <v>24.36</v>
      </c>
      <c r="N486" s="70" t="s">
        <v>29</v>
      </c>
      <c r="O486" s="30"/>
      <c r="P486" s="30"/>
      <c r="Q486" s="30"/>
      <c r="R486" s="60">
        <v>200</v>
      </c>
      <c r="S486" s="60"/>
      <c r="T486" s="60"/>
    </row>
    <row r="487" spans="1:20" ht="45" x14ac:dyDescent="0.25">
      <c r="A487" s="30"/>
      <c r="B487" s="36" t="s">
        <v>797</v>
      </c>
      <c r="C487" s="93" t="s">
        <v>810</v>
      </c>
      <c r="D487" s="30" t="s">
        <v>28</v>
      </c>
      <c r="E487" s="30"/>
      <c r="F487" s="30"/>
      <c r="G487" s="30"/>
      <c r="H487" s="30">
        <v>200</v>
      </c>
      <c r="I487" s="39">
        <v>0.52</v>
      </c>
      <c r="J487" s="64">
        <f t="shared" si="40"/>
        <v>104</v>
      </c>
      <c r="K487" s="30">
        <v>23</v>
      </c>
      <c r="L487" s="64">
        <f t="shared" si="41"/>
        <v>127.92</v>
      </c>
      <c r="M487" s="64">
        <f t="shared" si="42"/>
        <v>24.36</v>
      </c>
      <c r="N487" s="70" t="s">
        <v>29</v>
      </c>
      <c r="O487" s="30"/>
      <c r="P487" s="30"/>
      <c r="Q487" s="30"/>
      <c r="R487" s="60">
        <v>200</v>
      </c>
      <c r="S487" s="60"/>
      <c r="T487" s="60"/>
    </row>
    <row r="488" spans="1:20" ht="45" x14ac:dyDescent="0.25">
      <c r="A488" s="30"/>
      <c r="B488" s="36" t="s">
        <v>797</v>
      </c>
      <c r="C488" s="93" t="s">
        <v>811</v>
      </c>
      <c r="D488" s="30" t="s">
        <v>28</v>
      </c>
      <c r="E488" s="30"/>
      <c r="F488" s="30"/>
      <c r="G488" s="30"/>
      <c r="H488" s="30">
        <v>200</v>
      </c>
      <c r="I488" s="39">
        <v>0.65</v>
      </c>
      <c r="J488" s="64">
        <f t="shared" si="40"/>
        <v>130</v>
      </c>
      <c r="K488" s="30">
        <v>23</v>
      </c>
      <c r="L488" s="64">
        <f t="shared" si="41"/>
        <v>159.9</v>
      </c>
      <c r="M488" s="64">
        <f t="shared" si="42"/>
        <v>30.45</v>
      </c>
      <c r="N488" s="70" t="s">
        <v>29</v>
      </c>
      <c r="O488" s="30"/>
      <c r="P488" s="30"/>
      <c r="Q488" s="30"/>
      <c r="R488" s="60">
        <v>200</v>
      </c>
      <c r="S488" s="60"/>
      <c r="T488" s="60"/>
    </row>
    <row r="489" spans="1:20" ht="45" x14ac:dyDescent="0.25">
      <c r="A489" s="30"/>
      <c r="B489" s="36" t="s">
        <v>797</v>
      </c>
      <c r="C489" s="93" t="s">
        <v>812</v>
      </c>
      <c r="D489" s="30" t="s">
        <v>28</v>
      </c>
      <c r="E489" s="30"/>
      <c r="F489" s="30"/>
      <c r="G489" s="30"/>
      <c r="H489" s="30">
        <v>200</v>
      </c>
      <c r="I489" s="39">
        <v>0.65</v>
      </c>
      <c r="J489" s="64">
        <f t="shared" si="40"/>
        <v>130</v>
      </c>
      <c r="K489" s="30">
        <v>23</v>
      </c>
      <c r="L489" s="64">
        <f t="shared" si="41"/>
        <v>159.9</v>
      </c>
      <c r="M489" s="64">
        <f t="shared" si="42"/>
        <v>30.45</v>
      </c>
      <c r="N489" s="70" t="s">
        <v>29</v>
      </c>
      <c r="O489" s="30"/>
      <c r="P489" s="30"/>
      <c r="Q489" s="30"/>
      <c r="R489" s="60">
        <v>200</v>
      </c>
      <c r="S489" s="60"/>
      <c r="T489" s="60"/>
    </row>
    <row r="490" spans="1:20" ht="45" x14ac:dyDescent="0.25">
      <c r="A490" s="30"/>
      <c r="B490" s="36" t="s">
        <v>797</v>
      </c>
      <c r="C490" s="93" t="s">
        <v>813</v>
      </c>
      <c r="D490" s="30" t="s">
        <v>28</v>
      </c>
      <c r="E490" s="30"/>
      <c r="F490" s="30"/>
      <c r="G490" s="30"/>
      <c r="H490" s="30">
        <v>200</v>
      </c>
      <c r="I490" s="39">
        <v>0.65</v>
      </c>
      <c r="J490" s="64">
        <f t="shared" si="40"/>
        <v>130</v>
      </c>
      <c r="K490" s="30">
        <v>23</v>
      </c>
      <c r="L490" s="64">
        <f t="shared" si="41"/>
        <v>159.9</v>
      </c>
      <c r="M490" s="64">
        <f t="shared" si="42"/>
        <v>30.45</v>
      </c>
      <c r="N490" s="70" t="s">
        <v>29</v>
      </c>
      <c r="O490" s="30"/>
      <c r="P490" s="30"/>
      <c r="Q490" s="30"/>
      <c r="R490" s="60">
        <v>200</v>
      </c>
      <c r="S490" s="60"/>
      <c r="T490" s="60"/>
    </row>
    <row r="491" spans="1:20" ht="45" x14ac:dyDescent="0.25">
      <c r="A491" s="30"/>
      <c r="B491" s="36" t="s">
        <v>797</v>
      </c>
      <c r="C491" s="93" t="s">
        <v>814</v>
      </c>
      <c r="D491" s="30" t="s">
        <v>28</v>
      </c>
      <c r="E491" s="30"/>
      <c r="F491" s="30"/>
      <c r="G491" s="30"/>
      <c r="H491" s="30">
        <v>200</v>
      </c>
      <c r="I491" s="39">
        <v>0.65</v>
      </c>
      <c r="J491" s="64">
        <f t="shared" si="40"/>
        <v>130</v>
      </c>
      <c r="K491" s="30">
        <v>23</v>
      </c>
      <c r="L491" s="64">
        <f t="shared" si="41"/>
        <v>159.9</v>
      </c>
      <c r="M491" s="64">
        <f t="shared" si="42"/>
        <v>30.45</v>
      </c>
      <c r="N491" s="70" t="s">
        <v>29</v>
      </c>
      <c r="O491" s="30"/>
      <c r="P491" s="30"/>
      <c r="Q491" s="30"/>
      <c r="R491" s="60">
        <v>200</v>
      </c>
      <c r="S491" s="60"/>
      <c r="T491" s="60"/>
    </row>
    <row r="492" spans="1:20" ht="45" x14ac:dyDescent="0.25">
      <c r="A492" s="30"/>
      <c r="B492" s="36" t="s">
        <v>797</v>
      </c>
      <c r="C492" s="93" t="s">
        <v>815</v>
      </c>
      <c r="D492" s="30" t="s">
        <v>28</v>
      </c>
      <c r="E492" s="30"/>
      <c r="F492" s="30"/>
      <c r="G492" s="30"/>
      <c r="H492" s="30">
        <v>200</v>
      </c>
      <c r="I492" s="39">
        <v>0.7</v>
      </c>
      <c r="J492" s="64">
        <f t="shared" si="40"/>
        <v>140</v>
      </c>
      <c r="K492" s="30">
        <v>23</v>
      </c>
      <c r="L492" s="64">
        <f t="shared" si="41"/>
        <v>172.2</v>
      </c>
      <c r="M492" s="64">
        <f t="shared" si="42"/>
        <v>32.79</v>
      </c>
      <c r="N492" s="70" t="s">
        <v>29</v>
      </c>
      <c r="O492" s="30"/>
      <c r="P492" s="30"/>
      <c r="Q492" s="30"/>
      <c r="R492" s="60">
        <v>200</v>
      </c>
      <c r="S492" s="60"/>
      <c r="T492" s="60"/>
    </row>
    <row r="493" spans="1:20" ht="45" x14ac:dyDescent="0.25">
      <c r="A493" s="30"/>
      <c r="B493" s="36" t="s">
        <v>797</v>
      </c>
      <c r="C493" s="93" t="s">
        <v>816</v>
      </c>
      <c r="D493" s="30" t="s">
        <v>28</v>
      </c>
      <c r="E493" s="30"/>
      <c r="F493" s="30"/>
      <c r="G493" s="30"/>
      <c r="H493" s="30">
        <v>200</v>
      </c>
      <c r="I493" s="39">
        <v>0.7</v>
      </c>
      <c r="J493" s="64">
        <f t="shared" si="40"/>
        <v>140</v>
      </c>
      <c r="K493" s="30">
        <v>23</v>
      </c>
      <c r="L493" s="64">
        <f t="shared" si="41"/>
        <v>172.2</v>
      </c>
      <c r="M493" s="64">
        <f t="shared" si="42"/>
        <v>32.79</v>
      </c>
      <c r="N493" s="70" t="s">
        <v>29</v>
      </c>
      <c r="O493" s="30"/>
      <c r="P493" s="30"/>
      <c r="Q493" s="30"/>
      <c r="R493" s="60">
        <v>200</v>
      </c>
      <c r="S493" s="60"/>
      <c r="T493" s="60"/>
    </row>
    <row r="494" spans="1:20" ht="45" x14ac:dyDescent="0.25">
      <c r="A494" s="30"/>
      <c r="B494" s="36" t="s">
        <v>797</v>
      </c>
      <c r="C494" s="93" t="s">
        <v>817</v>
      </c>
      <c r="D494" s="30" t="s">
        <v>28</v>
      </c>
      <c r="E494" s="30"/>
      <c r="F494" s="30"/>
      <c r="G494" s="30"/>
      <c r="H494" s="30">
        <v>200</v>
      </c>
      <c r="I494" s="39">
        <v>0.7</v>
      </c>
      <c r="J494" s="64">
        <f t="shared" si="40"/>
        <v>140</v>
      </c>
      <c r="K494" s="30">
        <v>23</v>
      </c>
      <c r="L494" s="64">
        <f t="shared" si="41"/>
        <v>172.2</v>
      </c>
      <c r="M494" s="64">
        <f t="shared" si="42"/>
        <v>32.79</v>
      </c>
      <c r="N494" s="70" t="s">
        <v>29</v>
      </c>
      <c r="O494" s="30"/>
      <c r="P494" s="30"/>
      <c r="Q494" s="30"/>
      <c r="R494" s="60">
        <v>200</v>
      </c>
      <c r="S494" s="60"/>
      <c r="T494" s="60"/>
    </row>
    <row r="495" spans="1:20" ht="45" x14ac:dyDescent="0.25">
      <c r="A495" s="30"/>
      <c r="B495" s="36" t="s">
        <v>797</v>
      </c>
      <c r="C495" s="93" t="s">
        <v>818</v>
      </c>
      <c r="D495" s="30" t="s">
        <v>28</v>
      </c>
      <c r="E495" s="30"/>
      <c r="F495" s="30"/>
      <c r="G495" s="30"/>
      <c r="H495" s="30">
        <v>200</v>
      </c>
      <c r="I495" s="39">
        <v>0.65</v>
      </c>
      <c r="J495" s="64">
        <f t="shared" si="40"/>
        <v>130</v>
      </c>
      <c r="K495" s="30">
        <v>23</v>
      </c>
      <c r="L495" s="64">
        <f t="shared" si="41"/>
        <v>159.9</v>
      </c>
      <c r="M495" s="64">
        <f t="shared" si="42"/>
        <v>30.45</v>
      </c>
      <c r="N495" s="70" t="s">
        <v>29</v>
      </c>
      <c r="O495" s="30"/>
      <c r="P495" s="30"/>
      <c r="Q495" s="30"/>
      <c r="R495" s="60">
        <v>200</v>
      </c>
      <c r="S495" s="60"/>
      <c r="T495" s="60"/>
    </row>
    <row r="496" spans="1:20" ht="45" x14ac:dyDescent="0.25">
      <c r="A496" s="30"/>
      <c r="B496" s="36" t="s">
        <v>797</v>
      </c>
      <c r="C496" s="93" t="s">
        <v>819</v>
      </c>
      <c r="D496" s="30" t="s">
        <v>28</v>
      </c>
      <c r="E496" s="30"/>
      <c r="F496" s="30"/>
      <c r="G496" s="30"/>
      <c r="H496" s="30">
        <v>200</v>
      </c>
      <c r="I496" s="39">
        <v>0.7</v>
      </c>
      <c r="J496" s="64">
        <f t="shared" si="40"/>
        <v>140</v>
      </c>
      <c r="K496" s="30">
        <v>23</v>
      </c>
      <c r="L496" s="64">
        <f t="shared" si="41"/>
        <v>172.2</v>
      </c>
      <c r="M496" s="64">
        <f t="shared" si="42"/>
        <v>32.79</v>
      </c>
      <c r="N496" s="70" t="s">
        <v>29</v>
      </c>
      <c r="O496" s="30"/>
      <c r="P496" s="30"/>
      <c r="Q496" s="30"/>
      <c r="R496" s="60">
        <v>200</v>
      </c>
      <c r="S496" s="60"/>
      <c r="T496" s="60"/>
    </row>
    <row r="497" spans="1:20" ht="45" x14ac:dyDescent="0.25">
      <c r="A497" s="30"/>
      <c r="B497" s="36" t="s">
        <v>797</v>
      </c>
      <c r="C497" s="93" t="s">
        <v>820</v>
      </c>
      <c r="D497" s="30" t="s">
        <v>28</v>
      </c>
      <c r="E497" s="30"/>
      <c r="F497" s="30"/>
      <c r="G497" s="30"/>
      <c r="H497" s="30">
        <v>200</v>
      </c>
      <c r="I497" s="39">
        <v>0.7</v>
      </c>
      <c r="J497" s="64">
        <f t="shared" si="40"/>
        <v>140</v>
      </c>
      <c r="K497" s="30">
        <v>23</v>
      </c>
      <c r="L497" s="64">
        <f t="shared" si="41"/>
        <v>172.2</v>
      </c>
      <c r="M497" s="64">
        <f t="shared" si="42"/>
        <v>32.79</v>
      </c>
      <c r="N497" s="70" t="s">
        <v>29</v>
      </c>
      <c r="O497" s="30"/>
      <c r="P497" s="30"/>
      <c r="Q497" s="30"/>
      <c r="R497" s="60">
        <v>200</v>
      </c>
      <c r="S497" s="60"/>
      <c r="T497" s="60"/>
    </row>
    <row r="498" spans="1:20" ht="45" x14ac:dyDescent="0.25">
      <c r="A498" s="30"/>
      <c r="B498" s="36" t="s">
        <v>797</v>
      </c>
      <c r="C498" s="93" t="s">
        <v>821</v>
      </c>
      <c r="D498" s="30" t="s">
        <v>28</v>
      </c>
      <c r="E498" s="30"/>
      <c r="F498" s="30"/>
      <c r="G498" s="30"/>
      <c r="H498" s="30">
        <v>200</v>
      </c>
      <c r="I498" s="39">
        <v>0.75</v>
      </c>
      <c r="J498" s="64">
        <f t="shared" si="40"/>
        <v>150</v>
      </c>
      <c r="K498" s="30">
        <v>23</v>
      </c>
      <c r="L498" s="64">
        <f t="shared" si="41"/>
        <v>184.5</v>
      </c>
      <c r="M498" s="64">
        <f t="shared" si="42"/>
        <v>35.130000000000003</v>
      </c>
      <c r="N498" s="70" t="s">
        <v>29</v>
      </c>
      <c r="O498" s="30"/>
      <c r="P498" s="30"/>
      <c r="Q498" s="30"/>
      <c r="R498" s="60">
        <v>200</v>
      </c>
      <c r="S498" s="60"/>
      <c r="T498" s="60"/>
    </row>
    <row r="499" spans="1:20" ht="45" x14ac:dyDescent="0.25">
      <c r="A499" s="30"/>
      <c r="B499" s="36" t="s">
        <v>797</v>
      </c>
      <c r="C499" s="93" t="s">
        <v>822</v>
      </c>
      <c r="D499" s="30" t="s">
        <v>28</v>
      </c>
      <c r="E499" s="30"/>
      <c r="F499" s="30"/>
      <c r="G499" s="30"/>
      <c r="H499" s="30">
        <v>200</v>
      </c>
      <c r="I499" s="39">
        <v>0.85</v>
      </c>
      <c r="J499" s="64">
        <f t="shared" si="40"/>
        <v>170</v>
      </c>
      <c r="K499" s="30">
        <v>23</v>
      </c>
      <c r="L499" s="64">
        <f t="shared" si="41"/>
        <v>209.1</v>
      </c>
      <c r="M499" s="64">
        <f t="shared" si="42"/>
        <v>39.82</v>
      </c>
      <c r="N499" s="70" t="s">
        <v>29</v>
      </c>
      <c r="O499" s="30"/>
      <c r="P499" s="30"/>
      <c r="Q499" s="30"/>
      <c r="R499" s="60">
        <v>200</v>
      </c>
      <c r="S499" s="60"/>
      <c r="T499" s="60"/>
    </row>
    <row r="500" spans="1:20" ht="45" x14ac:dyDescent="0.25">
      <c r="A500" s="30"/>
      <c r="B500" s="36" t="s">
        <v>797</v>
      </c>
      <c r="C500" s="93" t="s">
        <v>823</v>
      </c>
      <c r="D500" s="30" t="s">
        <v>28</v>
      </c>
      <c r="E500" s="30"/>
      <c r="F500" s="30"/>
      <c r="G500" s="30"/>
      <c r="H500" s="30">
        <v>200</v>
      </c>
      <c r="I500" s="39">
        <v>0.55000000000000004</v>
      </c>
      <c r="J500" s="64">
        <f t="shared" si="40"/>
        <v>110</v>
      </c>
      <c r="K500" s="30">
        <v>23</v>
      </c>
      <c r="L500" s="64">
        <f t="shared" si="41"/>
        <v>135.30000000000001</v>
      </c>
      <c r="M500" s="64">
        <f t="shared" si="42"/>
        <v>25.77</v>
      </c>
      <c r="N500" s="70" t="s">
        <v>29</v>
      </c>
      <c r="O500" s="30"/>
      <c r="P500" s="30"/>
      <c r="Q500" s="30"/>
      <c r="R500" s="60">
        <v>200</v>
      </c>
      <c r="S500" s="60"/>
      <c r="T500" s="60"/>
    </row>
    <row r="501" spans="1:20" ht="45" x14ac:dyDescent="0.25">
      <c r="A501" s="30"/>
      <c r="B501" s="36" t="s">
        <v>797</v>
      </c>
      <c r="C501" s="93" t="s">
        <v>824</v>
      </c>
      <c r="D501" s="30" t="s">
        <v>28</v>
      </c>
      <c r="E501" s="30"/>
      <c r="F501" s="30"/>
      <c r="G501" s="30"/>
      <c r="H501" s="30">
        <v>200</v>
      </c>
      <c r="I501" s="39">
        <v>0.6</v>
      </c>
      <c r="J501" s="64">
        <f t="shared" si="40"/>
        <v>120</v>
      </c>
      <c r="K501" s="30">
        <v>23</v>
      </c>
      <c r="L501" s="64">
        <f t="shared" si="41"/>
        <v>147.6</v>
      </c>
      <c r="M501" s="64">
        <f t="shared" si="42"/>
        <v>28.11</v>
      </c>
      <c r="N501" s="70" t="s">
        <v>29</v>
      </c>
      <c r="O501" s="30"/>
      <c r="P501" s="30"/>
      <c r="Q501" s="30"/>
      <c r="R501" s="60">
        <v>200</v>
      </c>
      <c r="S501" s="60"/>
      <c r="T501" s="60"/>
    </row>
    <row r="502" spans="1:20" ht="45" x14ac:dyDescent="0.25">
      <c r="A502" s="30"/>
      <c r="B502" s="36" t="s">
        <v>797</v>
      </c>
      <c r="C502" s="93" t="s">
        <v>825</v>
      </c>
      <c r="D502" s="30" t="s">
        <v>28</v>
      </c>
      <c r="E502" s="30"/>
      <c r="F502" s="30"/>
      <c r="G502" s="30"/>
      <c r="H502" s="30">
        <v>200</v>
      </c>
      <c r="I502" s="39">
        <v>0.6</v>
      </c>
      <c r="J502" s="64">
        <f t="shared" si="40"/>
        <v>120</v>
      </c>
      <c r="K502" s="30">
        <v>23</v>
      </c>
      <c r="L502" s="64">
        <f t="shared" si="41"/>
        <v>147.6</v>
      </c>
      <c r="M502" s="64">
        <f t="shared" si="42"/>
        <v>28.11</v>
      </c>
      <c r="N502" s="70" t="s">
        <v>29</v>
      </c>
      <c r="O502" s="30"/>
      <c r="P502" s="30"/>
      <c r="Q502" s="30"/>
      <c r="R502" s="60">
        <v>200</v>
      </c>
      <c r="S502" s="60"/>
      <c r="T502" s="60"/>
    </row>
    <row r="503" spans="1:20" ht="45" x14ac:dyDescent="0.25">
      <c r="A503" s="30"/>
      <c r="B503" s="36" t="s">
        <v>797</v>
      </c>
      <c r="C503" s="93" t="s">
        <v>826</v>
      </c>
      <c r="D503" s="30" t="s">
        <v>28</v>
      </c>
      <c r="E503" s="30"/>
      <c r="F503" s="30"/>
      <c r="G503" s="30"/>
      <c r="H503" s="30">
        <v>200</v>
      </c>
      <c r="I503" s="39">
        <v>0.55000000000000004</v>
      </c>
      <c r="J503" s="64">
        <f t="shared" si="40"/>
        <v>110</v>
      </c>
      <c r="K503" s="30">
        <v>23</v>
      </c>
      <c r="L503" s="64">
        <f t="shared" si="41"/>
        <v>135.30000000000001</v>
      </c>
      <c r="M503" s="64">
        <f t="shared" si="42"/>
        <v>25.77</v>
      </c>
      <c r="N503" s="70" t="s">
        <v>29</v>
      </c>
      <c r="O503" s="30"/>
      <c r="P503" s="30"/>
      <c r="Q503" s="30"/>
      <c r="R503" s="60">
        <v>200</v>
      </c>
      <c r="S503" s="60"/>
      <c r="T503" s="60"/>
    </row>
    <row r="504" spans="1:20" ht="45" x14ac:dyDescent="0.25">
      <c r="A504" s="30"/>
      <c r="B504" s="36" t="s">
        <v>797</v>
      </c>
      <c r="C504" s="93" t="s">
        <v>827</v>
      </c>
      <c r="D504" s="30" t="s">
        <v>28</v>
      </c>
      <c r="E504" s="30"/>
      <c r="F504" s="30"/>
      <c r="G504" s="30"/>
      <c r="H504" s="30">
        <v>200</v>
      </c>
      <c r="I504" s="39">
        <v>0.55000000000000004</v>
      </c>
      <c r="J504" s="64">
        <f t="shared" si="40"/>
        <v>110</v>
      </c>
      <c r="K504" s="30">
        <v>23</v>
      </c>
      <c r="L504" s="64">
        <f t="shared" si="41"/>
        <v>135.30000000000001</v>
      </c>
      <c r="M504" s="64">
        <f t="shared" si="42"/>
        <v>25.77</v>
      </c>
      <c r="N504" s="70" t="s">
        <v>29</v>
      </c>
      <c r="O504" s="30"/>
      <c r="P504" s="30"/>
      <c r="Q504" s="30"/>
      <c r="R504" s="60">
        <v>200</v>
      </c>
      <c r="S504" s="60"/>
      <c r="T504" s="60"/>
    </row>
    <row r="505" spans="1:20" ht="45" x14ac:dyDescent="0.25">
      <c r="A505" s="30"/>
      <c r="B505" s="36" t="s">
        <v>797</v>
      </c>
      <c r="C505" s="93" t="s">
        <v>828</v>
      </c>
      <c r="D505" s="30" t="s">
        <v>28</v>
      </c>
      <c r="E505" s="30"/>
      <c r="F505" s="30"/>
      <c r="G505" s="30"/>
      <c r="H505" s="30">
        <v>200</v>
      </c>
      <c r="I505" s="39">
        <v>0.6</v>
      </c>
      <c r="J505" s="64">
        <f t="shared" si="40"/>
        <v>120</v>
      </c>
      <c r="K505" s="30">
        <v>23</v>
      </c>
      <c r="L505" s="64">
        <f t="shared" si="41"/>
        <v>147.6</v>
      </c>
      <c r="M505" s="64">
        <f t="shared" si="42"/>
        <v>28.11</v>
      </c>
      <c r="N505" s="70" t="s">
        <v>29</v>
      </c>
      <c r="O505" s="30"/>
      <c r="P505" s="30"/>
      <c r="Q505" s="30"/>
      <c r="R505" s="60">
        <v>200</v>
      </c>
      <c r="S505" s="60"/>
      <c r="T505" s="60"/>
    </row>
    <row r="506" spans="1:20" ht="45" x14ac:dyDescent="0.25">
      <c r="A506" s="30"/>
      <c r="B506" s="36" t="s">
        <v>797</v>
      </c>
      <c r="C506" s="93" t="s">
        <v>829</v>
      </c>
      <c r="D506" s="30" t="s">
        <v>28</v>
      </c>
      <c r="E506" s="30"/>
      <c r="F506" s="30"/>
      <c r="G506" s="30"/>
      <c r="H506" s="30">
        <v>200</v>
      </c>
      <c r="I506" s="39">
        <v>0.65</v>
      </c>
      <c r="J506" s="64">
        <f t="shared" si="40"/>
        <v>130</v>
      </c>
      <c r="K506" s="30">
        <v>23</v>
      </c>
      <c r="L506" s="64">
        <f t="shared" si="41"/>
        <v>159.9</v>
      </c>
      <c r="M506" s="64">
        <f t="shared" si="42"/>
        <v>30.45</v>
      </c>
      <c r="N506" s="70" t="s">
        <v>29</v>
      </c>
      <c r="O506" s="30"/>
      <c r="P506" s="30"/>
      <c r="Q506" s="30"/>
      <c r="R506" s="60">
        <v>200</v>
      </c>
      <c r="S506" s="60"/>
      <c r="T506" s="60"/>
    </row>
    <row r="507" spans="1:20" ht="45" x14ac:dyDescent="0.25">
      <c r="A507" s="30"/>
      <c r="B507" s="36" t="s">
        <v>797</v>
      </c>
      <c r="C507" s="93" t="s">
        <v>830</v>
      </c>
      <c r="D507" s="30" t="s">
        <v>28</v>
      </c>
      <c r="E507" s="30"/>
      <c r="F507" s="30"/>
      <c r="G507" s="30"/>
      <c r="H507" s="30">
        <v>200</v>
      </c>
      <c r="I507" s="39">
        <v>0.5</v>
      </c>
      <c r="J507" s="64">
        <f t="shared" si="40"/>
        <v>100</v>
      </c>
      <c r="K507" s="30">
        <v>23</v>
      </c>
      <c r="L507" s="64">
        <f t="shared" si="41"/>
        <v>123</v>
      </c>
      <c r="M507" s="64">
        <f t="shared" si="42"/>
        <v>23.42</v>
      </c>
      <c r="N507" s="70" t="s">
        <v>29</v>
      </c>
      <c r="O507" s="30"/>
      <c r="P507" s="30"/>
      <c r="Q507" s="30"/>
      <c r="R507" s="60">
        <v>200</v>
      </c>
      <c r="S507" s="60"/>
      <c r="T507" s="60"/>
    </row>
    <row r="508" spans="1:20" ht="45" x14ac:dyDescent="0.25">
      <c r="A508" s="30"/>
      <c r="B508" s="36" t="s">
        <v>797</v>
      </c>
      <c r="C508" s="93" t="s">
        <v>831</v>
      </c>
      <c r="D508" s="30" t="s">
        <v>28</v>
      </c>
      <c r="E508" s="30"/>
      <c r="F508" s="30"/>
      <c r="G508" s="30"/>
      <c r="H508" s="30">
        <v>200</v>
      </c>
      <c r="I508" s="39">
        <v>3.8</v>
      </c>
      <c r="J508" s="64">
        <f t="shared" si="40"/>
        <v>760</v>
      </c>
      <c r="K508" s="30">
        <v>23</v>
      </c>
      <c r="L508" s="64">
        <f t="shared" si="41"/>
        <v>934.8</v>
      </c>
      <c r="M508" s="64">
        <f t="shared" si="42"/>
        <v>178.02</v>
      </c>
      <c r="N508" s="70" t="s">
        <v>29</v>
      </c>
      <c r="O508" s="30"/>
      <c r="P508" s="30"/>
      <c r="Q508" s="30"/>
      <c r="R508" s="60">
        <v>200</v>
      </c>
      <c r="S508" s="60"/>
      <c r="T508" s="60"/>
    </row>
    <row r="509" spans="1:20" ht="45" x14ac:dyDescent="0.25">
      <c r="A509" s="30"/>
      <c r="B509" s="36" t="s">
        <v>797</v>
      </c>
      <c r="C509" s="93" t="s">
        <v>832</v>
      </c>
      <c r="D509" s="30" t="s">
        <v>28</v>
      </c>
      <c r="E509" s="30" t="s">
        <v>833</v>
      </c>
      <c r="F509" s="30"/>
      <c r="G509" s="30"/>
      <c r="H509" s="30">
        <v>200</v>
      </c>
      <c r="I509" s="39">
        <v>4.4000000000000004</v>
      </c>
      <c r="J509" s="64">
        <f t="shared" si="40"/>
        <v>880</v>
      </c>
      <c r="K509" s="30">
        <v>23</v>
      </c>
      <c r="L509" s="64">
        <f t="shared" si="41"/>
        <v>1082.4000000000001</v>
      </c>
      <c r="M509" s="64">
        <f t="shared" si="42"/>
        <v>206.12</v>
      </c>
      <c r="N509" s="70" t="s">
        <v>29</v>
      </c>
      <c r="O509" s="30"/>
      <c r="P509" s="30"/>
      <c r="Q509" s="30"/>
      <c r="R509" s="60">
        <v>200</v>
      </c>
      <c r="S509" s="60"/>
      <c r="T509" s="60"/>
    </row>
    <row r="510" spans="1:20" ht="45" x14ac:dyDescent="0.25">
      <c r="A510" s="30"/>
      <c r="B510" s="36" t="s">
        <v>797</v>
      </c>
      <c r="C510" s="93" t="s">
        <v>834</v>
      </c>
      <c r="D510" s="30" t="s">
        <v>28</v>
      </c>
      <c r="E510" s="30"/>
      <c r="F510" s="30"/>
      <c r="G510" s="30"/>
      <c r="H510" s="30">
        <v>200</v>
      </c>
      <c r="I510" s="39">
        <v>4.9000000000000004</v>
      </c>
      <c r="J510" s="64">
        <f t="shared" si="40"/>
        <v>980</v>
      </c>
      <c r="K510" s="30">
        <v>23</v>
      </c>
      <c r="L510" s="64">
        <f t="shared" si="41"/>
        <v>1205.4000000000001</v>
      </c>
      <c r="M510" s="64">
        <f t="shared" si="42"/>
        <v>229.55</v>
      </c>
      <c r="N510" s="70" t="s">
        <v>29</v>
      </c>
      <c r="O510" s="30"/>
      <c r="P510" s="30"/>
      <c r="Q510" s="30"/>
      <c r="R510" s="60">
        <v>200</v>
      </c>
      <c r="S510" s="60"/>
      <c r="T510" s="60"/>
    </row>
    <row r="511" spans="1:20" ht="45" x14ac:dyDescent="0.25">
      <c r="A511" s="30"/>
      <c r="B511" s="36" t="s">
        <v>797</v>
      </c>
      <c r="C511" s="93" t="s">
        <v>835</v>
      </c>
      <c r="D511" s="30" t="s">
        <v>28</v>
      </c>
      <c r="E511" s="30"/>
      <c r="F511" s="30"/>
      <c r="G511" s="30"/>
      <c r="H511" s="30">
        <v>200</v>
      </c>
      <c r="I511" s="39">
        <v>5.6</v>
      </c>
      <c r="J511" s="64">
        <f t="shared" si="40"/>
        <v>1120</v>
      </c>
      <c r="K511" s="30">
        <v>23</v>
      </c>
      <c r="L511" s="64">
        <f t="shared" si="41"/>
        <v>1377.6</v>
      </c>
      <c r="M511" s="64">
        <f t="shared" si="42"/>
        <v>262.33999999999997</v>
      </c>
      <c r="N511" s="70" t="s">
        <v>29</v>
      </c>
      <c r="O511" s="30"/>
      <c r="P511" s="30"/>
      <c r="Q511" s="30"/>
      <c r="R511" s="60">
        <v>200</v>
      </c>
      <c r="S511" s="60"/>
      <c r="T511" s="60"/>
    </row>
    <row r="512" spans="1:20" ht="45" x14ac:dyDescent="0.25">
      <c r="A512" s="30"/>
      <c r="B512" s="36" t="s">
        <v>797</v>
      </c>
      <c r="C512" s="76" t="s">
        <v>836</v>
      </c>
      <c r="D512" s="30" t="s">
        <v>28</v>
      </c>
      <c r="E512" s="30"/>
      <c r="F512" s="30"/>
      <c r="G512" s="30"/>
      <c r="H512" s="30">
        <v>200</v>
      </c>
      <c r="I512" s="39">
        <v>1.3</v>
      </c>
      <c r="J512" s="64">
        <f t="shared" si="40"/>
        <v>260</v>
      </c>
      <c r="K512" s="30">
        <v>23</v>
      </c>
      <c r="L512" s="64">
        <f t="shared" si="41"/>
        <v>319.8</v>
      </c>
      <c r="M512" s="64">
        <f t="shared" si="42"/>
        <v>60.9</v>
      </c>
      <c r="N512" s="70" t="s">
        <v>29</v>
      </c>
      <c r="O512" s="30"/>
      <c r="P512" s="30"/>
      <c r="Q512" s="30"/>
      <c r="R512" s="60">
        <v>200</v>
      </c>
      <c r="S512" s="60"/>
      <c r="T512" s="60"/>
    </row>
    <row r="513" spans="1:20" ht="45" x14ac:dyDescent="0.25">
      <c r="A513" s="30"/>
      <c r="B513" s="36" t="s">
        <v>797</v>
      </c>
      <c r="C513" s="76" t="s">
        <v>837</v>
      </c>
      <c r="D513" s="30" t="s">
        <v>28</v>
      </c>
      <c r="E513" s="30"/>
      <c r="F513" s="30"/>
      <c r="G513" s="30"/>
      <c r="H513" s="30">
        <v>200</v>
      </c>
      <c r="I513" s="39">
        <v>1.6</v>
      </c>
      <c r="J513" s="64">
        <f t="shared" si="40"/>
        <v>320</v>
      </c>
      <c r="K513" s="30">
        <v>23</v>
      </c>
      <c r="L513" s="64">
        <f t="shared" si="41"/>
        <v>393.6</v>
      </c>
      <c r="M513" s="64">
        <f t="shared" si="42"/>
        <v>74.95</v>
      </c>
      <c r="N513" s="70" t="s">
        <v>29</v>
      </c>
      <c r="O513" s="30"/>
      <c r="P513" s="30"/>
      <c r="Q513" s="30"/>
      <c r="R513" s="60">
        <v>200</v>
      </c>
      <c r="S513" s="60"/>
      <c r="T513" s="60"/>
    </row>
    <row r="514" spans="1:20" ht="45" x14ac:dyDescent="0.25">
      <c r="A514" s="30"/>
      <c r="B514" s="36" t="s">
        <v>797</v>
      </c>
      <c r="C514" s="76" t="s">
        <v>838</v>
      </c>
      <c r="D514" s="30" t="s">
        <v>839</v>
      </c>
      <c r="E514" s="30"/>
      <c r="F514" s="30"/>
      <c r="G514" s="30"/>
      <c r="H514" s="30">
        <v>50</v>
      </c>
      <c r="I514" s="39">
        <v>1.2</v>
      </c>
      <c r="J514" s="64">
        <f t="shared" si="40"/>
        <v>60</v>
      </c>
      <c r="K514" s="30">
        <v>23</v>
      </c>
      <c r="L514" s="64">
        <f t="shared" si="41"/>
        <v>73.8</v>
      </c>
      <c r="M514" s="64">
        <f t="shared" si="42"/>
        <v>14.05</v>
      </c>
      <c r="N514" s="70" t="s">
        <v>29</v>
      </c>
      <c r="O514" s="30"/>
      <c r="P514" s="30"/>
      <c r="Q514" s="30"/>
      <c r="R514" s="60">
        <v>50</v>
      </c>
      <c r="S514" s="60"/>
      <c r="T514" s="60"/>
    </row>
    <row r="515" spans="1:20" ht="45" x14ac:dyDescent="0.25">
      <c r="A515" s="30"/>
      <c r="B515" s="36" t="s">
        <v>797</v>
      </c>
      <c r="C515" s="76" t="s">
        <v>840</v>
      </c>
      <c r="D515" s="30" t="s">
        <v>839</v>
      </c>
      <c r="E515" s="30"/>
      <c r="F515" s="30"/>
      <c r="G515" s="30"/>
      <c r="H515" s="30">
        <v>20</v>
      </c>
      <c r="I515" s="39">
        <v>1.75</v>
      </c>
      <c r="J515" s="64">
        <f t="shared" si="40"/>
        <v>35</v>
      </c>
      <c r="K515" s="30">
        <v>23</v>
      </c>
      <c r="L515" s="64">
        <f t="shared" si="41"/>
        <v>43.05</v>
      </c>
      <c r="M515" s="64">
        <f t="shared" si="42"/>
        <v>8.1999999999999993</v>
      </c>
      <c r="N515" s="70" t="s">
        <v>29</v>
      </c>
      <c r="O515" s="30"/>
      <c r="P515" s="30"/>
      <c r="Q515" s="30"/>
      <c r="R515" s="60">
        <v>20</v>
      </c>
      <c r="S515" s="60"/>
      <c r="T515" s="60"/>
    </row>
    <row r="516" spans="1:20" ht="45" x14ac:dyDescent="0.25">
      <c r="A516" s="30"/>
      <c r="B516" s="36" t="s">
        <v>797</v>
      </c>
      <c r="C516" s="93" t="s">
        <v>841</v>
      </c>
      <c r="D516" s="95" t="s">
        <v>28</v>
      </c>
      <c r="E516" s="30"/>
      <c r="F516" s="30"/>
      <c r="G516" s="30"/>
      <c r="H516" s="30">
        <v>100</v>
      </c>
      <c r="I516" s="39">
        <v>2</v>
      </c>
      <c r="J516" s="64">
        <f t="shared" si="40"/>
        <v>200</v>
      </c>
      <c r="K516" s="30">
        <v>23</v>
      </c>
      <c r="L516" s="64">
        <f t="shared" si="41"/>
        <v>246</v>
      </c>
      <c r="M516" s="64">
        <f t="shared" si="42"/>
        <v>46.85</v>
      </c>
      <c r="N516" s="70" t="s">
        <v>29</v>
      </c>
      <c r="O516" s="30"/>
      <c r="P516" s="30"/>
      <c r="Q516" s="30"/>
      <c r="R516" s="60">
        <v>100</v>
      </c>
      <c r="S516" s="60"/>
      <c r="T516" s="60"/>
    </row>
    <row r="517" spans="1:20" ht="45" x14ac:dyDescent="0.25">
      <c r="A517" s="30"/>
      <c r="B517" s="36" t="s">
        <v>217</v>
      </c>
      <c r="C517" s="93" t="s">
        <v>842</v>
      </c>
      <c r="D517" s="30" t="s">
        <v>839</v>
      </c>
      <c r="E517" s="30"/>
      <c r="F517" s="30"/>
      <c r="G517" s="30"/>
      <c r="H517" s="30">
        <v>20</v>
      </c>
      <c r="I517" s="39">
        <v>0.45</v>
      </c>
      <c r="J517" s="64">
        <f t="shared" si="40"/>
        <v>9</v>
      </c>
      <c r="K517" s="30">
        <v>23</v>
      </c>
      <c r="L517" s="64">
        <f t="shared" si="41"/>
        <v>11.07</v>
      </c>
      <c r="M517" s="64">
        <f t="shared" si="42"/>
        <v>2.11</v>
      </c>
      <c r="N517" s="70" t="s">
        <v>29</v>
      </c>
      <c r="O517" s="30"/>
      <c r="P517" s="30"/>
      <c r="Q517" s="30"/>
      <c r="R517" s="60">
        <v>20</v>
      </c>
      <c r="S517" s="60"/>
      <c r="T517" s="60"/>
    </row>
    <row r="518" spans="1:20" ht="45" x14ac:dyDescent="0.25">
      <c r="A518" s="30"/>
      <c r="B518" s="30" t="s">
        <v>46</v>
      </c>
      <c r="C518" s="93" t="s">
        <v>843</v>
      </c>
      <c r="D518" s="30" t="s">
        <v>839</v>
      </c>
      <c r="E518" s="30"/>
      <c r="F518" s="30"/>
      <c r="G518" s="30"/>
      <c r="H518" s="30">
        <v>50</v>
      </c>
      <c r="I518" s="39">
        <v>9</v>
      </c>
      <c r="J518" s="64">
        <f t="shared" si="40"/>
        <v>450</v>
      </c>
      <c r="K518" s="30">
        <v>23</v>
      </c>
      <c r="L518" s="64">
        <f t="shared" si="41"/>
        <v>553.5</v>
      </c>
      <c r="M518" s="64">
        <f t="shared" si="42"/>
        <v>105.4</v>
      </c>
      <c r="N518" s="70" t="s">
        <v>29</v>
      </c>
      <c r="O518" s="30"/>
      <c r="P518" s="30"/>
      <c r="Q518" s="30"/>
      <c r="R518" s="60">
        <v>50</v>
      </c>
      <c r="S518" s="60"/>
      <c r="T518" s="60"/>
    </row>
    <row r="519" spans="1:20" ht="45" x14ac:dyDescent="0.25">
      <c r="A519" s="30"/>
      <c r="B519" s="36" t="s">
        <v>797</v>
      </c>
      <c r="C519" s="96" t="s">
        <v>844</v>
      </c>
      <c r="D519" s="29" t="s">
        <v>321</v>
      </c>
      <c r="E519" s="97"/>
      <c r="F519" s="30"/>
      <c r="G519" s="30"/>
      <c r="H519" s="30">
        <v>10</v>
      </c>
      <c r="I519" s="39">
        <v>14</v>
      </c>
      <c r="J519" s="64">
        <f t="shared" si="40"/>
        <v>140</v>
      </c>
      <c r="K519" s="30">
        <v>23</v>
      </c>
      <c r="L519" s="64">
        <f t="shared" si="41"/>
        <v>172.2</v>
      </c>
      <c r="M519" s="64">
        <f t="shared" si="42"/>
        <v>32.79</v>
      </c>
      <c r="N519" s="70" t="s">
        <v>29</v>
      </c>
      <c r="O519" s="30"/>
      <c r="P519" s="30"/>
      <c r="Q519" s="30"/>
      <c r="R519" s="60">
        <v>10</v>
      </c>
      <c r="S519" s="60"/>
      <c r="T519" s="60"/>
    </row>
    <row r="520" spans="1:20" ht="45" x14ac:dyDescent="0.25">
      <c r="A520" s="30"/>
      <c r="B520" s="36" t="s">
        <v>797</v>
      </c>
      <c r="C520" s="96" t="s">
        <v>845</v>
      </c>
      <c r="D520" s="29" t="s">
        <v>321</v>
      </c>
      <c r="E520" s="98" t="s">
        <v>846</v>
      </c>
      <c r="F520" s="30"/>
      <c r="G520" s="30"/>
      <c r="H520" s="30">
        <v>10</v>
      </c>
      <c r="I520" s="39">
        <v>19</v>
      </c>
      <c r="J520" s="64">
        <f t="shared" si="40"/>
        <v>190</v>
      </c>
      <c r="K520" s="30">
        <v>23</v>
      </c>
      <c r="L520" s="64">
        <f t="shared" si="41"/>
        <v>233.7</v>
      </c>
      <c r="M520" s="64">
        <f t="shared" si="42"/>
        <v>44.5</v>
      </c>
      <c r="N520" s="70" t="s">
        <v>29</v>
      </c>
      <c r="O520" s="30"/>
      <c r="P520" s="30"/>
      <c r="Q520" s="30"/>
      <c r="R520" s="60">
        <v>10</v>
      </c>
      <c r="S520" s="60"/>
      <c r="T520" s="60"/>
    </row>
    <row r="521" spans="1:20" ht="45" x14ac:dyDescent="0.25">
      <c r="A521" s="30"/>
      <c r="B521" s="36" t="s">
        <v>797</v>
      </c>
      <c r="C521" s="96" t="s">
        <v>847</v>
      </c>
      <c r="D521" s="29" t="s">
        <v>321</v>
      </c>
      <c r="E521" s="98" t="s">
        <v>848</v>
      </c>
      <c r="F521" s="30"/>
      <c r="G521" s="30"/>
      <c r="H521" s="30">
        <v>10</v>
      </c>
      <c r="I521" s="39">
        <v>12.5</v>
      </c>
      <c r="J521" s="64">
        <f t="shared" si="40"/>
        <v>125</v>
      </c>
      <c r="K521" s="30">
        <v>23</v>
      </c>
      <c r="L521" s="64">
        <f t="shared" si="41"/>
        <v>153.75</v>
      </c>
      <c r="M521" s="64">
        <f t="shared" si="42"/>
        <v>29.28</v>
      </c>
      <c r="N521" s="70" t="s">
        <v>29</v>
      </c>
      <c r="O521" s="30"/>
      <c r="P521" s="30"/>
      <c r="Q521" s="30"/>
      <c r="R521" s="60">
        <v>10</v>
      </c>
      <c r="S521" s="60"/>
      <c r="T521" s="60"/>
    </row>
    <row r="522" spans="1:20" ht="45" x14ac:dyDescent="0.25">
      <c r="A522" s="30"/>
      <c r="B522" s="36" t="s">
        <v>797</v>
      </c>
      <c r="C522" s="96" t="s">
        <v>849</v>
      </c>
      <c r="D522" s="29" t="s">
        <v>321</v>
      </c>
      <c r="E522" s="97"/>
      <c r="F522" s="30"/>
      <c r="G522" s="30"/>
      <c r="H522" s="30">
        <v>10</v>
      </c>
      <c r="I522" s="39">
        <v>12</v>
      </c>
      <c r="J522" s="64">
        <f t="shared" si="40"/>
        <v>120</v>
      </c>
      <c r="K522" s="30">
        <v>23</v>
      </c>
      <c r="L522" s="64">
        <f t="shared" si="41"/>
        <v>147.6</v>
      </c>
      <c r="M522" s="64">
        <f t="shared" si="42"/>
        <v>28.11</v>
      </c>
      <c r="N522" s="70" t="s">
        <v>29</v>
      </c>
      <c r="O522" s="30"/>
      <c r="P522" s="30"/>
      <c r="Q522" s="30"/>
      <c r="R522" s="60">
        <v>10</v>
      </c>
      <c r="S522" s="60"/>
      <c r="T522" s="60"/>
    </row>
    <row r="523" spans="1:20" ht="45" x14ac:dyDescent="0.25">
      <c r="A523" s="30"/>
      <c r="B523" s="36" t="s">
        <v>797</v>
      </c>
      <c r="C523" s="96" t="s">
        <v>850</v>
      </c>
      <c r="D523" s="29" t="s">
        <v>321</v>
      </c>
      <c r="E523" s="98" t="s">
        <v>851</v>
      </c>
      <c r="F523" s="30"/>
      <c r="G523" s="30"/>
      <c r="H523" s="30">
        <v>10</v>
      </c>
      <c r="I523" s="39">
        <v>18.5</v>
      </c>
      <c r="J523" s="64">
        <f t="shared" si="40"/>
        <v>185</v>
      </c>
      <c r="K523" s="30">
        <v>23</v>
      </c>
      <c r="L523" s="64">
        <f t="shared" si="41"/>
        <v>227.55</v>
      </c>
      <c r="M523" s="64">
        <f t="shared" si="42"/>
        <v>43.33</v>
      </c>
      <c r="N523" s="70" t="s">
        <v>29</v>
      </c>
      <c r="O523" s="30"/>
      <c r="P523" s="30"/>
      <c r="Q523" s="30"/>
      <c r="R523" s="60">
        <v>10</v>
      </c>
      <c r="S523" s="60"/>
      <c r="T523" s="60"/>
    </row>
    <row r="524" spans="1:20" ht="45" x14ac:dyDescent="0.25">
      <c r="A524" s="30">
        <v>124</v>
      </c>
      <c r="B524" s="30" t="s">
        <v>658</v>
      </c>
      <c r="C524" s="59" t="s">
        <v>852</v>
      </c>
      <c r="D524" s="30" t="s">
        <v>113</v>
      </c>
      <c r="E524" s="30"/>
      <c r="F524" s="30"/>
      <c r="G524" s="30"/>
      <c r="H524" s="30">
        <f t="shared" ref="H524:H578" si="43">O524+P524++Q524</f>
        <v>0</v>
      </c>
      <c r="I524" s="39">
        <v>25</v>
      </c>
      <c r="J524" s="64">
        <f t="shared" si="40"/>
        <v>0</v>
      </c>
      <c r="K524" s="30">
        <v>23</v>
      </c>
      <c r="L524" s="64">
        <f t="shared" si="41"/>
        <v>0</v>
      </c>
      <c r="M524" s="64">
        <f t="shared" si="42"/>
        <v>0</v>
      </c>
      <c r="N524" s="7" t="s">
        <v>853</v>
      </c>
      <c r="O524" s="30"/>
      <c r="P524" s="30"/>
      <c r="Q524" s="36"/>
      <c r="R524" s="60"/>
      <c r="S524" s="60">
        <v>0</v>
      </c>
      <c r="T524" s="60">
        <v>10</v>
      </c>
    </row>
    <row r="525" spans="1:20" ht="45" x14ac:dyDescent="0.25">
      <c r="A525" s="30">
        <v>125</v>
      </c>
      <c r="B525" s="30" t="s">
        <v>658</v>
      </c>
      <c r="C525" s="59" t="s">
        <v>854</v>
      </c>
      <c r="D525" s="30" t="s">
        <v>113</v>
      </c>
      <c r="E525" s="30"/>
      <c r="F525" s="30"/>
      <c r="G525" s="30"/>
      <c r="H525" s="30">
        <f t="shared" si="43"/>
        <v>0</v>
      </c>
      <c r="I525" s="39">
        <v>25</v>
      </c>
      <c r="J525" s="64">
        <f t="shared" si="40"/>
        <v>0</v>
      </c>
      <c r="K525" s="30"/>
      <c r="L525" s="64">
        <f t="shared" si="41"/>
        <v>0</v>
      </c>
      <c r="M525" s="64">
        <f t="shared" si="42"/>
        <v>0</v>
      </c>
      <c r="N525" s="7" t="s">
        <v>853</v>
      </c>
      <c r="O525" s="30"/>
      <c r="P525" s="30"/>
      <c r="Q525" s="36"/>
      <c r="R525" s="60"/>
      <c r="S525" s="60">
        <v>0</v>
      </c>
      <c r="T525" s="60">
        <v>15</v>
      </c>
    </row>
    <row r="526" spans="1:20" ht="45" x14ac:dyDescent="0.25">
      <c r="A526" s="30">
        <v>126</v>
      </c>
      <c r="B526" s="30" t="s">
        <v>658</v>
      </c>
      <c r="C526" s="59" t="s">
        <v>855</v>
      </c>
      <c r="D526" s="30" t="s">
        <v>28</v>
      </c>
      <c r="E526" s="30"/>
      <c r="F526" s="30"/>
      <c r="G526" s="30"/>
      <c r="H526" s="30">
        <f t="shared" si="43"/>
        <v>0</v>
      </c>
      <c r="I526" s="39">
        <v>200</v>
      </c>
      <c r="J526" s="64">
        <f t="shared" si="40"/>
        <v>0</v>
      </c>
      <c r="K526" s="30"/>
      <c r="L526" s="64">
        <f t="shared" si="41"/>
        <v>0</v>
      </c>
      <c r="M526" s="64">
        <f t="shared" si="42"/>
        <v>0</v>
      </c>
      <c r="N526" s="7" t="s">
        <v>853</v>
      </c>
      <c r="O526" s="30"/>
      <c r="P526" s="30"/>
      <c r="Q526" s="36"/>
      <c r="R526" s="60"/>
      <c r="S526" s="60">
        <v>0</v>
      </c>
      <c r="T526" s="60">
        <v>300</v>
      </c>
    </row>
    <row r="527" spans="1:20" ht="30" x14ac:dyDescent="0.25">
      <c r="A527" s="30">
        <v>127</v>
      </c>
      <c r="B527" s="36" t="s">
        <v>523</v>
      </c>
      <c r="C527" s="61" t="s">
        <v>856</v>
      </c>
      <c r="D527" s="36" t="s">
        <v>113</v>
      </c>
      <c r="E527" s="40" t="s">
        <v>857</v>
      </c>
      <c r="F527" s="78" t="s">
        <v>24</v>
      </c>
      <c r="G527" s="78" t="s">
        <v>24</v>
      </c>
      <c r="H527" s="30">
        <f t="shared" si="43"/>
        <v>0</v>
      </c>
      <c r="I527" s="63">
        <v>17.07</v>
      </c>
      <c r="J527" s="99">
        <f t="shared" si="40"/>
        <v>0</v>
      </c>
      <c r="K527" s="65">
        <v>23</v>
      </c>
      <c r="L527" s="99">
        <f t="shared" si="41"/>
        <v>0</v>
      </c>
      <c r="M527" s="99">
        <f t="shared" si="42"/>
        <v>0</v>
      </c>
      <c r="N527" s="34" t="s">
        <v>195</v>
      </c>
      <c r="O527" s="30"/>
      <c r="P527" s="30"/>
      <c r="Q527" s="36"/>
      <c r="R527" s="60"/>
      <c r="S527" s="77">
        <v>4</v>
      </c>
      <c r="T527" s="60"/>
    </row>
    <row r="528" spans="1:20" ht="30" x14ac:dyDescent="0.25">
      <c r="A528" s="30">
        <v>128</v>
      </c>
      <c r="B528" s="36" t="s">
        <v>523</v>
      </c>
      <c r="C528" s="61" t="s">
        <v>858</v>
      </c>
      <c r="D528" s="36" t="s">
        <v>113</v>
      </c>
      <c r="E528" s="36" t="s">
        <v>859</v>
      </c>
      <c r="F528" s="80" t="s">
        <v>24</v>
      </c>
      <c r="G528" s="80" t="s">
        <v>24</v>
      </c>
      <c r="H528" s="30">
        <f t="shared" si="43"/>
        <v>0</v>
      </c>
      <c r="I528" s="63">
        <v>17.07</v>
      </c>
      <c r="J528" s="99">
        <f t="shared" si="40"/>
        <v>0</v>
      </c>
      <c r="K528" s="65">
        <v>23</v>
      </c>
      <c r="L528" s="99">
        <f t="shared" si="41"/>
        <v>0</v>
      </c>
      <c r="M528" s="99">
        <f t="shared" si="42"/>
        <v>0</v>
      </c>
      <c r="N528" s="34" t="s">
        <v>195</v>
      </c>
      <c r="O528" s="30"/>
      <c r="P528" s="30"/>
      <c r="Q528" s="36"/>
      <c r="R528" s="60"/>
      <c r="S528" s="77">
        <v>4</v>
      </c>
      <c r="T528" s="60"/>
    </row>
    <row r="529" spans="1:20" ht="30" x14ac:dyDescent="0.25">
      <c r="A529" s="30">
        <v>129</v>
      </c>
      <c r="B529" s="36" t="s">
        <v>523</v>
      </c>
      <c r="C529" s="61" t="s">
        <v>860</v>
      </c>
      <c r="D529" s="36" t="s">
        <v>113</v>
      </c>
      <c r="E529" s="36" t="s">
        <v>861</v>
      </c>
      <c r="F529" s="80" t="s">
        <v>24</v>
      </c>
      <c r="G529" s="80" t="s">
        <v>24</v>
      </c>
      <c r="H529" s="30">
        <f t="shared" si="43"/>
        <v>0</v>
      </c>
      <c r="I529" s="63">
        <v>17.07</v>
      </c>
      <c r="J529" s="99">
        <f t="shared" si="40"/>
        <v>0</v>
      </c>
      <c r="K529" s="65">
        <v>23</v>
      </c>
      <c r="L529" s="99">
        <f t="shared" si="41"/>
        <v>0</v>
      </c>
      <c r="M529" s="99">
        <f t="shared" si="42"/>
        <v>0</v>
      </c>
      <c r="N529" s="34" t="s">
        <v>195</v>
      </c>
      <c r="O529" s="30"/>
      <c r="P529" s="30"/>
      <c r="Q529" s="36"/>
      <c r="R529" s="60"/>
      <c r="S529" s="77">
        <v>2</v>
      </c>
      <c r="T529" s="60"/>
    </row>
    <row r="530" spans="1:20" ht="30" x14ac:dyDescent="0.25">
      <c r="A530" s="30">
        <v>130</v>
      </c>
      <c r="B530" s="36" t="s">
        <v>523</v>
      </c>
      <c r="C530" s="61" t="s">
        <v>862</v>
      </c>
      <c r="D530" s="36" t="s">
        <v>113</v>
      </c>
      <c r="E530" s="36" t="s">
        <v>863</v>
      </c>
      <c r="F530" s="80" t="s">
        <v>24</v>
      </c>
      <c r="G530" s="80" t="s">
        <v>24</v>
      </c>
      <c r="H530" s="30">
        <f t="shared" si="43"/>
        <v>0</v>
      </c>
      <c r="I530" s="63">
        <v>17.07</v>
      </c>
      <c r="J530" s="99">
        <f t="shared" si="40"/>
        <v>0</v>
      </c>
      <c r="K530" s="65">
        <v>23</v>
      </c>
      <c r="L530" s="99">
        <f t="shared" si="41"/>
        <v>0</v>
      </c>
      <c r="M530" s="99">
        <f t="shared" si="42"/>
        <v>0</v>
      </c>
      <c r="N530" s="34" t="s">
        <v>195</v>
      </c>
      <c r="O530" s="30"/>
      <c r="P530" s="30"/>
      <c r="Q530" s="36"/>
      <c r="R530" s="60"/>
      <c r="S530" s="77">
        <v>2</v>
      </c>
      <c r="T530" s="60"/>
    </row>
    <row r="531" spans="1:20" ht="30" x14ac:dyDescent="0.25">
      <c r="A531" s="30">
        <v>131</v>
      </c>
      <c r="B531" s="36" t="s">
        <v>523</v>
      </c>
      <c r="C531" s="61" t="s">
        <v>864</v>
      </c>
      <c r="D531" s="36" t="s">
        <v>113</v>
      </c>
      <c r="E531" s="36" t="s">
        <v>865</v>
      </c>
      <c r="F531" s="80" t="s">
        <v>24</v>
      </c>
      <c r="G531" s="80" t="s">
        <v>24</v>
      </c>
      <c r="H531" s="30">
        <f t="shared" si="43"/>
        <v>0</v>
      </c>
      <c r="I531" s="63">
        <v>17.07</v>
      </c>
      <c r="J531" s="99">
        <f t="shared" si="40"/>
        <v>0</v>
      </c>
      <c r="K531" s="65">
        <v>23</v>
      </c>
      <c r="L531" s="99">
        <f t="shared" si="41"/>
        <v>0</v>
      </c>
      <c r="M531" s="99">
        <f t="shared" si="42"/>
        <v>0</v>
      </c>
      <c r="N531" s="34" t="s">
        <v>195</v>
      </c>
      <c r="O531" s="30"/>
      <c r="P531" s="30"/>
      <c r="Q531" s="36"/>
      <c r="R531" s="60"/>
      <c r="S531" s="77">
        <v>5</v>
      </c>
      <c r="T531" s="60"/>
    </row>
    <row r="532" spans="1:20" ht="30" x14ac:dyDescent="0.25">
      <c r="A532" s="30">
        <v>132</v>
      </c>
      <c r="B532" s="36" t="s">
        <v>46</v>
      </c>
      <c r="C532" s="61" t="s">
        <v>866</v>
      </c>
      <c r="D532" s="36" t="s">
        <v>28</v>
      </c>
      <c r="E532" s="36" t="s">
        <v>867</v>
      </c>
      <c r="F532" s="80" t="s">
        <v>24</v>
      </c>
      <c r="G532" s="80" t="s">
        <v>24</v>
      </c>
      <c r="H532" s="30">
        <f t="shared" si="43"/>
        <v>0</v>
      </c>
      <c r="I532" s="63">
        <v>3.9</v>
      </c>
      <c r="J532" s="99">
        <f t="shared" si="40"/>
        <v>0</v>
      </c>
      <c r="K532" s="65">
        <v>23</v>
      </c>
      <c r="L532" s="99">
        <f t="shared" si="41"/>
        <v>0</v>
      </c>
      <c r="M532" s="99">
        <f t="shared" si="42"/>
        <v>0</v>
      </c>
      <c r="N532" s="34" t="s">
        <v>195</v>
      </c>
      <c r="O532" s="30"/>
      <c r="P532" s="30"/>
      <c r="Q532" s="36"/>
      <c r="R532" s="60"/>
      <c r="S532" s="77">
        <v>200</v>
      </c>
      <c r="T532" s="60"/>
    </row>
    <row r="533" spans="1:20" ht="75" x14ac:dyDescent="0.25">
      <c r="A533" s="30">
        <v>133</v>
      </c>
      <c r="B533" s="36" t="s">
        <v>46</v>
      </c>
      <c r="C533" s="61" t="s">
        <v>868</v>
      </c>
      <c r="D533" s="36" t="s">
        <v>113</v>
      </c>
      <c r="E533" s="36" t="s">
        <v>869</v>
      </c>
      <c r="F533" s="80" t="s">
        <v>24</v>
      </c>
      <c r="G533" s="80" t="s">
        <v>24</v>
      </c>
      <c r="H533" s="30">
        <f t="shared" si="43"/>
        <v>0</v>
      </c>
      <c r="I533" s="63">
        <v>24</v>
      </c>
      <c r="J533" s="99">
        <f t="shared" si="40"/>
        <v>0</v>
      </c>
      <c r="K533" s="65">
        <v>23</v>
      </c>
      <c r="L533" s="99">
        <f t="shared" si="41"/>
        <v>0</v>
      </c>
      <c r="M533" s="99">
        <f t="shared" si="42"/>
        <v>0</v>
      </c>
      <c r="N533" s="34" t="s">
        <v>195</v>
      </c>
      <c r="O533" s="30"/>
      <c r="P533" s="30"/>
      <c r="Q533" s="36"/>
      <c r="R533" s="60"/>
      <c r="S533" s="77">
        <v>2</v>
      </c>
      <c r="T533" s="60"/>
    </row>
    <row r="534" spans="1:20" ht="30" x14ac:dyDescent="0.25">
      <c r="A534" s="30">
        <v>134</v>
      </c>
      <c r="B534" s="36" t="s">
        <v>46</v>
      </c>
      <c r="C534" s="61" t="s">
        <v>870</v>
      </c>
      <c r="D534" s="36" t="s">
        <v>28</v>
      </c>
      <c r="E534" s="40" t="s">
        <v>871</v>
      </c>
      <c r="F534" s="78" t="s">
        <v>24</v>
      </c>
      <c r="G534" s="78" t="s">
        <v>24</v>
      </c>
      <c r="H534" s="30">
        <f t="shared" si="43"/>
        <v>0</v>
      </c>
      <c r="I534" s="63">
        <v>0.73</v>
      </c>
      <c r="J534" s="99">
        <f t="shared" si="40"/>
        <v>0</v>
      </c>
      <c r="K534" s="65">
        <v>23</v>
      </c>
      <c r="L534" s="99">
        <f t="shared" si="41"/>
        <v>0</v>
      </c>
      <c r="M534" s="99">
        <f t="shared" si="42"/>
        <v>0</v>
      </c>
      <c r="N534" s="34" t="s">
        <v>195</v>
      </c>
      <c r="O534" s="30"/>
      <c r="P534" s="30"/>
      <c r="Q534" s="36"/>
      <c r="R534" s="60"/>
      <c r="S534" s="77">
        <v>4</v>
      </c>
      <c r="T534" s="60"/>
    </row>
    <row r="535" spans="1:20" ht="30" x14ac:dyDescent="0.25">
      <c r="A535" s="30">
        <v>135</v>
      </c>
      <c r="B535" s="36" t="s">
        <v>46</v>
      </c>
      <c r="C535" s="61" t="s">
        <v>872</v>
      </c>
      <c r="D535" s="36" t="s">
        <v>113</v>
      </c>
      <c r="E535" s="36" t="s">
        <v>873</v>
      </c>
      <c r="F535" s="80" t="s">
        <v>24</v>
      </c>
      <c r="G535" s="80" t="s">
        <v>24</v>
      </c>
      <c r="H535" s="30">
        <f t="shared" si="43"/>
        <v>0</v>
      </c>
      <c r="I535" s="63">
        <v>11.38</v>
      </c>
      <c r="J535" s="99">
        <f t="shared" si="40"/>
        <v>0</v>
      </c>
      <c r="K535" s="65">
        <v>23</v>
      </c>
      <c r="L535" s="99">
        <f t="shared" si="41"/>
        <v>0</v>
      </c>
      <c r="M535" s="99">
        <f t="shared" si="42"/>
        <v>0</v>
      </c>
      <c r="N535" s="34" t="s">
        <v>195</v>
      </c>
      <c r="O535" s="30"/>
      <c r="P535" s="30"/>
      <c r="Q535" s="36"/>
      <c r="R535" s="60"/>
      <c r="S535" s="77">
        <v>3</v>
      </c>
      <c r="T535" s="60"/>
    </row>
    <row r="536" spans="1:20" ht="45" x14ac:dyDescent="0.25">
      <c r="A536" s="30">
        <v>136</v>
      </c>
      <c r="B536" s="36" t="s">
        <v>46</v>
      </c>
      <c r="C536" s="61" t="s">
        <v>874</v>
      </c>
      <c r="D536" s="36" t="s">
        <v>113</v>
      </c>
      <c r="E536" s="40" t="s">
        <v>875</v>
      </c>
      <c r="F536" s="78" t="s">
        <v>24</v>
      </c>
      <c r="G536" s="78" t="s">
        <v>24</v>
      </c>
      <c r="H536" s="30">
        <f t="shared" si="43"/>
        <v>0</v>
      </c>
      <c r="I536" s="63">
        <v>10.039999999999999</v>
      </c>
      <c r="J536" s="99">
        <f t="shared" si="40"/>
        <v>0</v>
      </c>
      <c r="K536" s="65">
        <v>23</v>
      </c>
      <c r="L536" s="99">
        <f t="shared" si="41"/>
        <v>0</v>
      </c>
      <c r="M536" s="99">
        <f t="shared" si="42"/>
        <v>0</v>
      </c>
      <c r="N536" s="34" t="s">
        <v>195</v>
      </c>
      <c r="O536" s="30"/>
      <c r="P536" s="30"/>
      <c r="Q536" s="36"/>
      <c r="R536" s="60"/>
      <c r="S536" s="77">
        <v>2</v>
      </c>
      <c r="T536" s="60"/>
    </row>
    <row r="537" spans="1:20" ht="45" x14ac:dyDescent="0.25">
      <c r="A537" s="30">
        <v>137</v>
      </c>
      <c r="B537" s="36" t="s">
        <v>46</v>
      </c>
      <c r="C537" s="61" t="s">
        <v>876</v>
      </c>
      <c r="D537" s="36" t="s">
        <v>113</v>
      </c>
      <c r="E537" s="40" t="s">
        <v>574</v>
      </c>
      <c r="F537" s="78" t="s">
        <v>24</v>
      </c>
      <c r="G537" s="78" t="s">
        <v>24</v>
      </c>
      <c r="H537" s="30">
        <f t="shared" si="43"/>
        <v>0</v>
      </c>
      <c r="I537" s="63">
        <v>17.07</v>
      </c>
      <c r="J537" s="99">
        <f t="shared" si="40"/>
        <v>0</v>
      </c>
      <c r="K537" s="65">
        <v>23</v>
      </c>
      <c r="L537" s="99">
        <f t="shared" si="41"/>
        <v>0</v>
      </c>
      <c r="M537" s="99">
        <f t="shared" si="42"/>
        <v>0</v>
      </c>
      <c r="N537" s="34" t="s">
        <v>195</v>
      </c>
      <c r="O537" s="30"/>
      <c r="P537" s="30"/>
      <c r="Q537" s="36"/>
      <c r="R537" s="60"/>
      <c r="S537" s="77">
        <v>6</v>
      </c>
      <c r="T537" s="60"/>
    </row>
    <row r="538" spans="1:20" ht="45" x14ac:dyDescent="0.25">
      <c r="A538" s="30">
        <v>138</v>
      </c>
      <c r="B538" s="36" t="s">
        <v>46</v>
      </c>
      <c r="C538" s="61" t="s">
        <v>877</v>
      </c>
      <c r="D538" s="36" t="s">
        <v>113</v>
      </c>
      <c r="E538" s="40" t="s">
        <v>878</v>
      </c>
      <c r="F538" s="78" t="s">
        <v>24</v>
      </c>
      <c r="G538" s="78" t="s">
        <v>24</v>
      </c>
      <c r="H538" s="30">
        <f t="shared" si="43"/>
        <v>0</v>
      </c>
      <c r="I538" s="63">
        <v>17.07</v>
      </c>
      <c r="J538" s="99">
        <f t="shared" si="40"/>
        <v>0</v>
      </c>
      <c r="K538" s="65">
        <v>23</v>
      </c>
      <c r="L538" s="99">
        <f t="shared" si="41"/>
        <v>0</v>
      </c>
      <c r="M538" s="99">
        <f t="shared" si="42"/>
        <v>0</v>
      </c>
      <c r="N538" s="34" t="s">
        <v>195</v>
      </c>
      <c r="O538" s="30"/>
      <c r="P538" s="30"/>
      <c r="Q538" s="36"/>
      <c r="R538" s="60"/>
      <c r="S538" s="77">
        <v>6</v>
      </c>
      <c r="T538" s="60"/>
    </row>
    <row r="539" spans="1:20" ht="60" x14ac:dyDescent="0.25">
      <c r="A539" s="30">
        <v>139</v>
      </c>
      <c r="B539" s="36" t="s">
        <v>46</v>
      </c>
      <c r="C539" s="61" t="s">
        <v>879</v>
      </c>
      <c r="D539" s="36" t="s">
        <v>113</v>
      </c>
      <c r="E539" s="36" t="s">
        <v>880</v>
      </c>
      <c r="F539" s="80" t="s">
        <v>24</v>
      </c>
      <c r="G539" s="80" t="s">
        <v>24</v>
      </c>
      <c r="H539" s="30">
        <f t="shared" si="43"/>
        <v>0</v>
      </c>
      <c r="I539" s="63">
        <v>15</v>
      </c>
      <c r="J539" s="99">
        <f t="shared" ref="J539:J578" si="44">H539*I539</f>
        <v>0</v>
      </c>
      <c r="K539" s="65">
        <v>23</v>
      </c>
      <c r="L539" s="99">
        <f t="shared" ref="L539:L578" si="45">J539*1.23</f>
        <v>0</v>
      </c>
      <c r="M539" s="99">
        <f t="shared" ref="M539:M578" si="46">J539/4.2693</f>
        <v>0</v>
      </c>
      <c r="N539" s="34" t="s">
        <v>195</v>
      </c>
      <c r="O539" s="30"/>
      <c r="P539" s="30"/>
      <c r="Q539" s="36"/>
      <c r="R539" s="60"/>
      <c r="S539" s="77">
        <v>2</v>
      </c>
      <c r="T539" s="60"/>
    </row>
    <row r="540" spans="1:20" ht="60" x14ac:dyDescent="0.25">
      <c r="A540" s="30">
        <v>140</v>
      </c>
      <c r="B540" s="36" t="s">
        <v>46</v>
      </c>
      <c r="C540" s="61" t="s">
        <v>881</v>
      </c>
      <c r="D540" s="36" t="s">
        <v>113</v>
      </c>
      <c r="E540" s="36" t="s">
        <v>882</v>
      </c>
      <c r="F540" s="80" t="s">
        <v>24</v>
      </c>
      <c r="G540" s="80" t="s">
        <v>24</v>
      </c>
      <c r="H540" s="30">
        <f t="shared" si="43"/>
        <v>0</v>
      </c>
      <c r="I540" s="63">
        <v>18</v>
      </c>
      <c r="J540" s="99">
        <f t="shared" si="44"/>
        <v>0</v>
      </c>
      <c r="K540" s="65">
        <v>23</v>
      </c>
      <c r="L540" s="99">
        <f t="shared" si="45"/>
        <v>0</v>
      </c>
      <c r="M540" s="99">
        <f t="shared" si="46"/>
        <v>0</v>
      </c>
      <c r="N540" s="34" t="s">
        <v>195</v>
      </c>
      <c r="O540" s="30"/>
      <c r="P540" s="30"/>
      <c r="Q540" s="36"/>
      <c r="R540" s="60"/>
      <c r="S540" s="77">
        <v>1</v>
      </c>
      <c r="T540" s="60"/>
    </row>
    <row r="541" spans="1:20" ht="30" x14ac:dyDescent="0.25">
      <c r="A541" s="30">
        <v>141</v>
      </c>
      <c r="B541" s="36" t="s">
        <v>46</v>
      </c>
      <c r="C541" s="61" t="s">
        <v>883</v>
      </c>
      <c r="D541" s="36" t="s">
        <v>28</v>
      </c>
      <c r="E541" s="40" t="s">
        <v>884</v>
      </c>
      <c r="F541" s="78" t="s">
        <v>24</v>
      </c>
      <c r="G541" s="78" t="s">
        <v>24</v>
      </c>
      <c r="H541" s="30">
        <f t="shared" si="43"/>
        <v>0</v>
      </c>
      <c r="I541" s="63">
        <v>1.46</v>
      </c>
      <c r="J541" s="99">
        <f t="shared" si="44"/>
        <v>0</v>
      </c>
      <c r="K541" s="65">
        <v>23</v>
      </c>
      <c r="L541" s="99">
        <f t="shared" si="45"/>
        <v>0</v>
      </c>
      <c r="M541" s="99">
        <f t="shared" si="46"/>
        <v>0</v>
      </c>
      <c r="N541" s="34" t="s">
        <v>195</v>
      </c>
      <c r="O541" s="30"/>
      <c r="P541" s="30"/>
      <c r="Q541" s="36"/>
      <c r="R541" s="60"/>
      <c r="S541" s="77">
        <v>200</v>
      </c>
      <c r="T541" s="60"/>
    </row>
    <row r="542" spans="1:20" ht="30" x14ac:dyDescent="0.25">
      <c r="A542" s="30">
        <v>142</v>
      </c>
      <c r="B542" s="36" t="s">
        <v>523</v>
      </c>
      <c r="C542" s="61" t="s">
        <v>885</v>
      </c>
      <c r="D542" s="36" t="s">
        <v>28</v>
      </c>
      <c r="E542" s="36" t="s">
        <v>886</v>
      </c>
      <c r="F542" s="80" t="s">
        <v>24</v>
      </c>
      <c r="G542" s="80" t="s">
        <v>24</v>
      </c>
      <c r="H542" s="30">
        <f t="shared" si="43"/>
        <v>0</v>
      </c>
      <c r="I542" s="63">
        <v>0.35</v>
      </c>
      <c r="J542" s="99">
        <f t="shared" si="44"/>
        <v>0</v>
      </c>
      <c r="K542" s="65">
        <v>23</v>
      </c>
      <c r="L542" s="99">
        <f t="shared" si="45"/>
        <v>0</v>
      </c>
      <c r="M542" s="99">
        <f t="shared" si="46"/>
        <v>0</v>
      </c>
      <c r="N542" s="34" t="s">
        <v>195</v>
      </c>
      <c r="O542" s="30"/>
      <c r="P542" s="30"/>
      <c r="Q542" s="36"/>
      <c r="R542" s="60"/>
      <c r="S542" s="77">
        <v>500</v>
      </c>
      <c r="T542" s="60"/>
    </row>
    <row r="543" spans="1:20" ht="30" x14ac:dyDescent="0.25">
      <c r="A543" s="30">
        <v>143</v>
      </c>
      <c r="B543" s="36" t="s">
        <v>523</v>
      </c>
      <c r="C543" s="61" t="s">
        <v>887</v>
      </c>
      <c r="D543" s="36" t="s">
        <v>28</v>
      </c>
      <c r="E543" s="36" t="s">
        <v>888</v>
      </c>
      <c r="F543" s="80" t="s">
        <v>24</v>
      </c>
      <c r="G543" s="80" t="s">
        <v>24</v>
      </c>
      <c r="H543" s="30">
        <f t="shared" si="43"/>
        <v>0</v>
      </c>
      <c r="I543" s="63">
        <v>0.21</v>
      </c>
      <c r="J543" s="99">
        <f t="shared" si="44"/>
        <v>0</v>
      </c>
      <c r="K543" s="65">
        <v>23</v>
      </c>
      <c r="L543" s="99">
        <f t="shared" si="45"/>
        <v>0</v>
      </c>
      <c r="M543" s="99">
        <f t="shared" si="46"/>
        <v>0</v>
      </c>
      <c r="N543" s="34" t="s">
        <v>195</v>
      </c>
      <c r="O543" s="30"/>
      <c r="P543" s="30"/>
      <c r="Q543" s="36"/>
      <c r="R543" s="60"/>
      <c r="S543" s="77">
        <v>500</v>
      </c>
      <c r="T543" s="60"/>
    </row>
    <row r="544" spans="1:20" ht="45" x14ac:dyDescent="0.25">
      <c r="A544" s="30">
        <v>144</v>
      </c>
      <c r="B544" s="36" t="s">
        <v>523</v>
      </c>
      <c r="C544" s="61" t="s">
        <v>889</v>
      </c>
      <c r="D544" s="36" t="s">
        <v>28</v>
      </c>
      <c r="E544" s="36" t="s">
        <v>890</v>
      </c>
      <c r="F544" s="80" t="s">
        <v>24</v>
      </c>
      <c r="G544" s="80" t="s">
        <v>24</v>
      </c>
      <c r="H544" s="30">
        <f t="shared" si="43"/>
        <v>0</v>
      </c>
      <c r="I544" s="63">
        <v>0.13</v>
      </c>
      <c r="J544" s="99">
        <f t="shared" si="44"/>
        <v>0</v>
      </c>
      <c r="K544" s="65">
        <v>23</v>
      </c>
      <c r="L544" s="99">
        <f t="shared" si="45"/>
        <v>0</v>
      </c>
      <c r="M544" s="99">
        <f t="shared" si="46"/>
        <v>0</v>
      </c>
      <c r="N544" s="34" t="s">
        <v>195</v>
      </c>
      <c r="O544" s="30"/>
      <c r="P544" s="30"/>
      <c r="Q544" s="36"/>
      <c r="R544" s="60"/>
      <c r="S544" s="77">
        <v>500</v>
      </c>
      <c r="T544" s="60"/>
    </row>
    <row r="545" spans="1:20" ht="30" x14ac:dyDescent="0.25">
      <c r="A545" s="30">
        <v>145</v>
      </c>
      <c r="B545" s="36" t="s">
        <v>523</v>
      </c>
      <c r="C545" s="61" t="s">
        <v>891</v>
      </c>
      <c r="D545" s="36" t="s">
        <v>113</v>
      </c>
      <c r="E545" s="40" t="s">
        <v>892</v>
      </c>
      <c r="F545" s="78" t="s">
        <v>24</v>
      </c>
      <c r="G545" s="78" t="s">
        <v>24</v>
      </c>
      <c r="H545" s="30">
        <f t="shared" si="43"/>
        <v>0</v>
      </c>
      <c r="I545" s="63">
        <v>12.2</v>
      </c>
      <c r="J545" s="99">
        <f t="shared" si="44"/>
        <v>0</v>
      </c>
      <c r="K545" s="65">
        <v>23</v>
      </c>
      <c r="L545" s="99">
        <f t="shared" si="45"/>
        <v>0</v>
      </c>
      <c r="M545" s="99">
        <f t="shared" si="46"/>
        <v>0</v>
      </c>
      <c r="N545" s="34" t="s">
        <v>195</v>
      </c>
      <c r="O545" s="30"/>
      <c r="P545" s="30"/>
      <c r="Q545" s="36"/>
      <c r="R545" s="60"/>
      <c r="S545" s="77">
        <v>5</v>
      </c>
      <c r="T545" s="60"/>
    </row>
    <row r="546" spans="1:20" ht="30" x14ac:dyDescent="0.25">
      <c r="A546" s="30">
        <v>146</v>
      </c>
      <c r="B546" s="36" t="s">
        <v>523</v>
      </c>
      <c r="C546" s="61" t="s">
        <v>893</v>
      </c>
      <c r="D546" s="36" t="s">
        <v>28</v>
      </c>
      <c r="E546" s="40" t="s">
        <v>894</v>
      </c>
      <c r="F546" s="78" t="s">
        <v>24</v>
      </c>
      <c r="G546" s="78" t="s">
        <v>24</v>
      </c>
      <c r="H546" s="30">
        <f t="shared" si="43"/>
        <v>0</v>
      </c>
      <c r="I546" s="63">
        <v>0.24</v>
      </c>
      <c r="J546" s="99">
        <f t="shared" si="44"/>
        <v>0</v>
      </c>
      <c r="K546" s="65">
        <v>23</v>
      </c>
      <c r="L546" s="99">
        <f t="shared" si="45"/>
        <v>0</v>
      </c>
      <c r="M546" s="99">
        <f t="shared" si="46"/>
        <v>0</v>
      </c>
      <c r="N546" s="34" t="s">
        <v>195</v>
      </c>
      <c r="O546" s="30"/>
      <c r="P546" s="30"/>
      <c r="Q546" s="36"/>
      <c r="R546" s="60"/>
      <c r="S546" s="77">
        <v>2</v>
      </c>
      <c r="T546" s="60"/>
    </row>
    <row r="547" spans="1:20" ht="30" x14ac:dyDescent="0.25">
      <c r="A547" s="30">
        <v>147</v>
      </c>
      <c r="B547" s="36" t="s">
        <v>523</v>
      </c>
      <c r="C547" s="61" t="s">
        <v>895</v>
      </c>
      <c r="D547" s="36" t="s">
        <v>113</v>
      </c>
      <c r="E547" s="36" t="s">
        <v>896</v>
      </c>
      <c r="F547" s="80" t="s">
        <v>24</v>
      </c>
      <c r="G547" s="80" t="s">
        <v>24</v>
      </c>
      <c r="H547" s="30">
        <f t="shared" si="43"/>
        <v>0</v>
      </c>
      <c r="I547" s="63">
        <v>9.76</v>
      </c>
      <c r="J547" s="99">
        <f t="shared" si="44"/>
        <v>0</v>
      </c>
      <c r="K547" s="65">
        <v>23</v>
      </c>
      <c r="L547" s="99">
        <f t="shared" si="45"/>
        <v>0</v>
      </c>
      <c r="M547" s="99">
        <f t="shared" si="46"/>
        <v>0</v>
      </c>
      <c r="N547" s="34" t="s">
        <v>195</v>
      </c>
      <c r="O547" s="30"/>
      <c r="P547" s="30"/>
      <c r="Q547" s="36"/>
      <c r="R547" s="60"/>
      <c r="S547" s="77">
        <v>2</v>
      </c>
      <c r="T547" s="60"/>
    </row>
    <row r="548" spans="1:20" ht="30" x14ac:dyDescent="0.25">
      <c r="A548" s="30">
        <v>148</v>
      </c>
      <c r="B548" s="36" t="s">
        <v>523</v>
      </c>
      <c r="C548" s="61" t="s">
        <v>897</v>
      </c>
      <c r="D548" s="36" t="s">
        <v>113</v>
      </c>
      <c r="E548" s="40" t="s">
        <v>898</v>
      </c>
      <c r="F548" s="78" t="s">
        <v>24</v>
      </c>
      <c r="G548" s="78" t="s">
        <v>24</v>
      </c>
      <c r="H548" s="30">
        <f t="shared" si="43"/>
        <v>0</v>
      </c>
      <c r="I548" s="63">
        <v>0.11</v>
      </c>
      <c r="J548" s="99">
        <f t="shared" si="44"/>
        <v>0</v>
      </c>
      <c r="K548" s="65">
        <v>23</v>
      </c>
      <c r="L548" s="99">
        <f t="shared" si="45"/>
        <v>0</v>
      </c>
      <c r="M548" s="99">
        <f t="shared" si="46"/>
        <v>0</v>
      </c>
      <c r="N548" s="34" t="s">
        <v>195</v>
      </c>
      <c r="O548" s="30"/>
      <c r="P548" s="30"/>
      <c r="Q548" s="36"/>
      <c r="R548" s="60"/>
      <c r="S548" s="100">
        <v>2</v>
      </c>
      <c r="T548" s="60"/>
    </row>
    <row r="549" spans="1:20" ht="30" x14ac:dyDescent="0.25">
      <c r="A549" s="30">
        <v>149</v>
      </c>
      <c r="B549" s="36" t="s">
        <v>523</v>
      </c>
      <c r="C549" s="61" t="s">
        <v>899</v>
      </c>
      <c r="D549" s="36" t="s">
        <v>113</v>
      </c>
      <c r="E549" s="36" t="s">
        <v>900</v>
      </c>
      <c r="F549" s="80" t="s">
        <v>24</v>
      </c>
      <c r="G549" s="80" t="s">
        <v>24</v>
      </c>
      <c r="H549" s="30">
        <f t="shared" si="43"/>
        <v>0</v>
      </c>
      <c r="I549" s="63">
        <v>9.76</v>
      </c>
      <c r="J549" s="99">
        <f t="shared" si="44"/>
        <v>0</v>
      </c>
      <c r="K549" s="65">
        <v>23</v>
      </c>
      <c r="L549" s="99">
        <f t="shared" si="45"/>
        <v>0</v>
      </c>
      <c r="M549" s="99">
        <f t="shared" si="46"/>
        <v>0</v>
      </c>
      <c r="N549" s="34" t="s">
        <v>195</v>
      </c>
      <c r="O549" s="30"/>
      <c r="P549" s="30"/>
      <c r="Q549" s="36"/>
      <c r="R549" s="60"/>
      <c r="S549" s="77">
        <v>5</v>
      </c>
      <c r="T549" s="60"/>
    </row>
    <row r="550" spans="1:20" ht="30" x14ac:dyDescent="0.25">
      <c r="A550" s="30">
        <v>150</v>
      </c>
      <c r="B550" s="36" t="s">
        <v>523</v>
      </c>
      <c r="C550" s="61" t="s">
        <v>901</v>
      </c>
      <c r="D550" s="36" t="s">
        <v>113</v>
      </c>
      <c r="E550" s="36" t="s">
        <v>902</v>
      </c>
      <c r="F550" s="80" t="s">
        <v>24</v>
      </c>
      <c r="G550" s="80" t="s">
        <v>24</v>
      </c>
      <c r="H550" s="30">
        <f t="shared" si="43"/>
        <v>0</v>
      </c>
      <c r="I550" s="63">
        <v>9.76</v>
      </c>
      <c r="J550" s="99">
        <f t="shared" si="44"/>
        <v>0</v>
      </c>
      <c r="K550" s="65">
        <v>23</v>
      </c>
      <c r="L550" s="99">
        <f t="shared" si="45"/>
        <v>0</v>
      </c>
      <c r="M550" s="99">
        <f t="shared" si="46"/>
        <v>0</v>
      </c>
      <c r="N550" s="34" t="s">
        <v>195</v>
      </c>
      <c r="O550" s="30"/>
      <c r="P550" s="30"/>
      <c r="Q550" s="36"/>
      <c r="R550" s="60"/>
      <c r="S550" s="77">
        <v>5</v>
      </c>
      <c r="T550" s="60"/>
    </row>
    <row r="551" spans="1:20" ht="30" x14ac:dyDescent="0.25">
      <c r="A551" s="30">
        <v>151</v>
      </c>
      <c r="B551" s="36" t="s">
        <v>523</v>
      </c>
      <c r="C551" s="61" t="s">
        <v>903</v>
      </c>
      <c r="D551" s="36" t="s">
        <v>113</v>
      </c>
      <c r="E551" s="36" t="s">
        <v>904</v>
      </c>
      <c r="F551" s="80" t="s">
        <v>24</v>
      </c>
      <c r="G551" s="80" t="s">
        <v>24</v>
      </c>
      <c r="H551" s="30">
        <f t="shared" si="43"/>
        <v>0</v>
      </c>
      <c r="I551" s="63">
        <v>9.76</v>
      </c>
      <c r="J551" s="99">
        <f t="shared" si="44"/>
        <v>0</v>
      </c>
      <c r="K551" s="65">
        <v>23</v>
      </c>
      <c r="L551" s="99">
        <f t="shared" si="45"/>
        <v>0</v>
      </c>
      <c r="M551" s="99">
        <f t="shared" si="46"/>
        <v>0</v>
      </c>
      <c r="N551" s="34" t="s">
        <v>195</v>
      </c>
      <c r="O551" s="30"/>
      <c r="P551" s="30"/>
      <c r="Q551" s="36"/>
      <c r="R551" s="60"/>
      <c r="S551" s="77">
        <v>5</v>
      </c>
      <c r="T551" s="60"/>
    </row>
    <row r="552" spans="1:20" ht="30" x14ac:dyDescent="0.25">
      <c r="A552" s="30">
        <v>152</v>
      </c>
      <c r="B552" s="36" t="s">
        <v>523</v>
      </c>
      <c r="C552" s="61" t="s">
        <v>905</v>
      </c>
      <c r="D552" s="36" t="s">
        <v>113</v>
      </c>
      <c r="E552" s="36" t="s">
        <v>906</v>
      </c>
      <c r="F552" s="80" t="s">
        <v>24</v>
      </c>
      <c r="G552" s="80" t="s">
        <v>24</v>
      </c>
      <c r="H552" s="30">
        <f t="shared" si="43"/>
        <v>0</v>
      </c>
      <c r="I552" s="63">
        <v>9.76</v>
      </c>
      <c r="J552" s="99">
        <f t="shared" si="44"/>
        <v>0</v>
      </c>
      <c r="K552" s="65">
        <v>23</v>
      </c>
      <c r="L552" s="99">
        <f t="shared" si="45"/>
        <v>0</v>
      </c>
      <c r="M552" s="99">
        <f t="shared" si="46"/>
        <v>0</v>
      </c>
      <c r="N552" s="34" t="s">
        <v>195</v>
      </c>
      <c r="O552" s="30"/>
      <c r="P552" s="30"/>
      <c r="Q552" s="36"/>
      <c r="R552" s="60"/>
      <c r="S552" s="77">
        <v>5</v>
      </c>
      <c r="T552" s="60"/>
    </row>
    <row r="553" spans="1:20" ht="30" x14ac:dyDescent="0.25">
      <c r="A553" s="30">
        <v>153</v>
      </c>
      <c r="B553" s="36" t="s">
        <v>523</v>
      </c>
      <c r="C553" s="61" t="s">
        <v>907</v>
      </c>
      <c r="D553" s="36" t="s">
        <v>113</v>
      </c>
      <c r="E553" s="36" t="s">
        <v>908</v>
      </c>
      <c r="F553" s="80" t="s">
        <v>24</v>
      </c>
      <c r="G553" s="80" t="s">
        <v>24</v>
      </c>
      <c r="H553" s="30">
        <f t="shared" si="43"/>
        <v>0</v>
      </c>
      <c r="I553" s="63">
        <v>9.76</v>
      </c>
      <c r="J553" s="99">
        <f t="shared" si="44"/>
        <v>0</v>
      </c>
      <c r="K553" s="65">
        <v>23</v>
      </c>
      <c r="L553" s="99">
        <f t="shared" si="45"/>
        <v>0</v>
      </c>
      <c r="M553" s="99">
        <f t="shared" si="46"/>
        <v>0</v>
      </c>
      <c r="N553" s="34" t="s">
        <v>195</v>
      </c>
      <c r="O553" s="30"/>
      <c r="P553" s="30"/>
      <c r="Q553" s="36"/>
      <c r="R553" s="60"/>
      <c r="S553" s="77">
        <v>7</v>
      </c>
      <c r="T553" s="60"/>
    </row>
    <row r="554" spans="1:20" ht="30" x14ac:dyDescent="0.25">
      <c r="A554" s="30">
        <v>154</v>
      </c>
      <c r="B554" s="36" t="s">
        <v>523</v>
      </c>
      <c r="C554" s="61" t="s">
        <v>909</v>
      </c>
      <c r="D554" s="36" t="s">
        <v>113</v>
      </c>
      <c r="E554" s="36" t="s">
        <v>910</v>
      </c>
      <c r="F554" s="80" t="s">
        <v>24</v>
      </c>
      <c r="G554" s="80" t="s">
        <v>24</v>
      </c>
      <c r="H554" s="30">
        <f t="shared" si="43"/>
        <v>0</v>
      </c>
      <c r="I554" s="63">
        <v>10.57</v>
      </c>
      <c r="J554" s="99">
        <f t="shared" si="44"/>
        <v>0</v>
      </c>
      <c r="K554" s="65">
        <v>23</v>
      </c>
      <c r="L554" s="99">
        <f t="shared" si="45"/>
        <v>0</v>
      </c>
      <c r="M554" s="99">
        <f t="shared" si="46"/>
        <v>0</v>
      </c>
      <c r="N554" s="34" t="s">
        <v>195</v>
      </c>
      <c r="O554" s="30"/>
      <c r="P554" s="30"/>
      <c r="Q554" s="36"/>
      <c r="R554" s="60"/>
      <c r="S554" s="77">
        <v>2</v>
      </c>
      <c r="T554" s="60"/>
    </row>
    <row r="555" spans="1:20" ht="30" x14ac:dyDescent="0.25">
      <c r="A555" s="30">
        <v>155</v>
      </c>
      <c r="B555" s="36" t="s">
        <v>523</v>
      </c>
      <c r="C555" s="61" t="s">
        <v>911</v>
      </c>
      <c r="D555" s="36" t="s">
        <v>113</v>
      </c>
      <c r="E555" s="36" t="s">
        <v>912</v>
      </c>
      <c r="F555" s="80" t="s">
        <v>24</v>
      </c>
      <c r="G555" s="80" t="s">
        <v>24</v>
      </c>
      <c r="H555" s="30">
        <f t="shared" si="43"/>
        <v>0</v>
      </c>
      <c r="I555" s="63">
        <v>9.76</v>
      </c>
      <c r="J555" s="99">
        <f t="shared" si="44"/>
        <v>0</v>
      </c>
      <c r="K555" s="65">
        <v>23</v>
      </c>
      <c r="L555" s="99">
        <f t="shared" si="45"/>
        <v>0</v>
      </c>
      <c r="M555" s="99">
        <f t="shared" si="46"/>
        <v>0</v>
      </c>
      <c r="N555" s="34" t="s">
        <v>195</v>
      </c>
      <c r="O555" s="30"/>
      <c r="P555" s="30"/>
      <c r="Q555" s="36"/>
      <c r="R555" s="60"/>
      <c r="S555" s="77">
        <v>2</v>
      </c>
      <c r="T555" s="60"/>
    </row>
    <row r="556" spans="1:20" ht="30" x14ac:dyDescent="0.25">
      <c r="A556" s="30">
        <v>156</v>
      </c>
      <c r="B556" s="36" t="s">
        <v>523</v>
      </c>
      <c r="C556" s="61" t="s">
        <v>913</v>
      </c>
      <c r="D556" s="36" t="s">
        <v>113</v>
      </c>
      <c r="E556" s="40" t="s">
        <v>914</v>
      </c>
      <c r="F556" s="78" t="s">
        <v>24</v>
      </c>
      <c r="G556" s="78" t="s">
        <v>24</v>
      </c>
      <c r="H556" s="30">
        <f t="shared" si="43"/>
        <v>0</v>
      </c>
      <c r="I556" s="63">
        <v>8.1300000000000008</v>
      </c>
      <c r="J556" s="99">
        <f t="shared" si="44"/>
        <v>0</v>
      </c>
      <c r="K556" s="65">
        <v>23</v>
      </c>
      <c r="L556" s="99">
        <f t="shared" si="45"/>
        <v>0</v>
      </c>
      <c r="M556" s="99">
        <f t="shared" si="46"/>
        <v>0</v>
      </c>
      <c r="N556" s="34" t="s">
        <v>195</v>
      </c>
      <c r="O556" s="30"/>
      <c r="P556" s="30"/>
      <c r="Q556" s="36"/>
      <c r="R556" s="60"/>
      <c r="S556" s="77">
        <v>2</v>
      </c>
      <c r="T556" s="60"/>
    </row>
    <row r="557" spans="1:20" ht="30" x14ac:dyDescent="0.25">
      <c r="A557" s="30">
        <v>157</v>
      </c>
      <c r="B557" s="36" t="s">
        <v>523</v>
      </c>
      <c r="C557" s="61" t="s">
        <v>915</v>
      </c>
      <c r="D557" s="36" t="s">
        <v>113</v>
      </c>
      <c r="E557" s="36" t="s">
        <v>916</v>
      </c>
      <c r="F557" s="80" t="s">
        <v>24</v>
      </c>
      <c r="G557" s="80" t="s">
        <v>24</v>
      </c>
      <c r="H557" s="30">
        <f t="shared" si="43"/>
        <v>0</v>
      </c>
      <c r="I557" s="63">
        <v>10.57</v>
      </c>
      <c r="J557" s="99">
        <f t="shared" si="44"/>
        <v>0</v>
      </c>
      <c r="K557" s="65">
        <v>23</v>
      </c>
      <c r="L557" s="99">
        <f t="shared" si="45"/>
        <v>0</v>
      </c>
      <c r="M557" s="99">
        <f t="shared" si="46"/>
        <v>0</v>
      </c>
      <c r="N557" s="34" t="s">
        <v>195</v>
      </c>
      <c r="O557" s="30"/>
      <c r="P557" s="30"/>
      <c r="Q557" s="36"/>
      <c r="R557" s="60"/>
      <c r="S557" s="77">
        <v>2</v>
      </c>
      <c r="T557" s="60"/>
    </row>
    <row r="558" spans="1:20" ht="30" x14ac:dyDescent="0.25">
      <c r="A558" s="30">
        <v>158</v>
      </c>
      <c r="B558" s="36" t="s">
        <v>523</v>
      </c>
      <c r="C558" s="61" t="s">
        <v>917</v>
      </c>
      <c r="D558" s="36" t="s">
        <v>113</v>
      </c>
      <c r="E558" s="36" t="s">
        <v>918</v>
      </c>
      <c r="F558" s="80" t="s">
        <v>24</v>
      </c>
      <c r="G558" s="80" t="s">
        <v>24</v>
      </c>
      <c r="H558" s="30">
        <f t="shared" si="43"/>
        <v>0</v>
      </c>
      <c r="I558" s="63">
        <v>10.57</v>
      </c>
      <c r="J558" s="99">
        <f t="shared" si="44"/>
        <v>0</v>
      </c>
      <c r="K558" s="65">
        <v>23</v>
      </c>
      <c r="L558" s="99">
        <f t="shared" si="45"/>
        <v>0</v>
      </c>
      <c r="M558" s="99">
        <f t="shared" si="46"/>
        <v>0</v>
      </c>
      <c r="N558" s="34" t="s">
        <v>195</v>
      </c>
      <c r="O558" s="30"/>
      <c r="P558" s="30"/>
      <c r="Q558" s="36"/>
      <c r="R558" s="60"/>
      <c r="S558" s="77">
        <v>2</v>
      </c>
      <c r="T558" s="60"/>
    </row>
    <row r="559" spans="1:20" ht="30" x14ac:dyDescent="0.25">
      <c r="A559" s="30">
        <v>159</v>
      </c>
      <c r="B559" s="36" t="s">
        <v>523</v>
      </c>
      <c r="C559" s="61" t="s">
        <v>919</v>
      </c>
      <c r="D559" s="36" t="s">
        <v>113</v>
      </c>
      <c r="E559" s="36" t="s">
        <v>920</v>
      </c>
      <c r="F559" s="80" t="s">
        <v>24</v>
      </c>
      <c r="G559" s="80" t="s">
        <v>24</v>
      </c>
      <c r="H559" s="30">
        <f t="shared" si="43"/>
        <v>0</v>
      </c>
      <c r="I559" s="63">
        <v>10.57</v>
      </c>
      <c r="J559" s="99">
        <f t="shared" si="44"/>
        <v>0</v>
      </c>
      <c r="K559" s="65">
        <v>23</v>
      </c>
      <c r="L559" s="99">
        <f t="shared" si="45"/>
        <v>0</v>
      </c>
      <c r="M559" s="99">
        <f t="shared" si="46"/>
        <v>0</v>
      </c>
      <c r="N559" s="34" t="s">
        <v>195</v>
      </c>
      <c r="O559" s="30"/>
      <c r="P559" s="30"/>
      <c r="Q559" s="36"/>
      <c r="R559" s="60"/>
      <c r="S559" s="77">
        <v>4</v>
      </c>
      <c r="T559" s="60"/>
    </row>
    <row r="560" spans="1:20" ht="30" x14ac:dyDescent="0.25">
      <c r="A560" s="30">
        <v>160</v>
      </c>
      <c r="B560" s="36" t="s">
        <v>523</v>
      </c>
      <c r="C560" s="61" t="s">
        <v>921</v>
      </c>
      <c r="D560" s="36" t="s">
        <v>113</v>
      </c>
      <c r="E560" s="40" t="s">
        <v>922</v>
      </c>
      <c r="F560" s="78" t="s">
        <v>24</v>
      </c>
      <c r="G560" s="78" t="s">
        <v>24</v>
      </c>
      <c r="H560" s="30">
        <f t="shared" si="43"/>
        <v>0</v>
      </c>
      <c r="I560" s="63">
        <v>10.57</v>
      </c>
      <c r="J560" s="99">
        <f t="shared" si="44"/>
        <v>0</v>
      </c>
      <c r="K560" s="65">
        <v>23</v>
      </c>
      <c r="L560" s="99">
        <f t="shared" si="45"/>
        <v>0</v>
      </c>
      <c r="M560" s="99">
        <f t="shared" si="46"/>
        <v>0</v>
      </c>
      <c r="N560" s="34" t="s">
        <v>195</v>
      </c>
      <c r="O560" s="30"/>
      <c r="P560" s="30"/>
      <c r="Q560" s="36"/>
      <c r="R560" s="60"/>
      <c r="S560" s="77">
        <v>4</v>
      </c>
      <c r="T560" s="60"/>
    </row>
    <row r="561" spans="1:20" ht="30" x14ac:dyDescent="0.25">
      <c r="A561" s="30">
        <v>161</v>
      </c>
      <c r="B561" s="36" t="s">
        <v>523</v>
      </c>
      <c r="C561" s="61" t="s">
        <v>923</v>
      </c>
      <c r="D561" s="36" t="s">
        <v>113</v>
      </c>
      <c r="E561" s="36" t="s">
        <v>924</v>
      </c>
      <c r="F561" s="80" t="s">
        <v>24</v>
      </c>
      <c r="G561" s="80" t="s">
        <v>24</v>
      </c>
      <c r="H561" s="30">
        <f t="shared" si="43"/>
        <v>0</v>
      </c>
      <c r="I561" s="63">
        <v>10.57</v>
      </c>
      <c r="J561" s="99">
        <f t="shared" si="44"/>
        <v>0</v>
      </c>
      <c r="K561" s="65">
        <v>23</v>
      </c>
      <c r="L561" s="99">
        <f t="shared" si="45"/>
        <v>0</v>
      </c>
      <c r="M561" s="99">
        <f t="shared" si="46"/>
        <v>0</v>
      </c>
      <c r="N561" s="34" t="s">
        <v>195</v>
      </c>
      <c r="O561" s="30"/>
      <c r="P561" s="30"/>
      <c r="Q561" s="36"/>
      <c r="R561" s="60"/>
      <c r="S561" s="77">
        <v>4</v>
      </c>
      <c r="T561" s="60"/>
    </row>
    <row r="562" spans="1:20" ht="30" x14ac:dyDescent="0.25">
      <c r="A562" s="30">
        <v>162</v>
      </c>
      <c r="B562" s="36" t="s">
        <v>523</v>
      </c>
      <c r="C562" s="61" t="s">
        <v>925</v>
      </c>
      <c r="D562" s="36" t="s">
        <v>113</v>
      </c>
      <c r="E562" s="36" t="s">
        <v>926</v>
      </c>
      <c r="F562" s="80" t="s">
        <v>24</v>
      </c>
      <c r="G562" s="80" t="s">
        <v>24</v>
      </c>
      <c r="H562" s="30">
        <f t="shared" si="43"/>
        <v>0</v>
      </c>
      <c r="I562" s="63">
        <v>10.57</v>
      </c>
      <c r="J562" s="99">
        <f t="shared" si="44"/>
        <v>0</v>
      </c>
      <c r="K562" s="65">
        <v>23</v>
      </c>
      <c r="L562" s="99">
        <f t="shared" si="45"/>
        <v>0</v>
      </c>
      <c r="M562" s="99">
        <f t="shared" si="46"/>
        <v>0</v>
      </c>
      <c r="N562" s="34" t="s">
        <v>195</v>
      </c>
      <c r="O562" s="30"/>
      <c r="P562" s="30"/>
      <c r="Q562" s="36"/>
      <c r="R562" s="60"/>
      <c r="S562" s="77">
        <v>4</v>
      </c>
      <c r="T562" s="60"/>
    </row>
    <row r="563" spans="1:20" ht="30" x14ac:dyDescent="0.25">
      <c r="A563" s="30">
        <v>163</v>
      </c>
      <c r="B563" s="36" t="s">
        <v>523</v>
      </c>
      <c r="C563" s="61" t="s">
        <v>927</v>
      </c>
      <c r="D563" s="36" t="s">
        <v>113</v>
      </c>
      <c r="E563" s="36" t="s">
        <v>928</v>
      </c>
      <c r="F563" s="80" t="s">
        <v>24</v>
      </c>
      <c r="G563" s="80" t="s">
        <v>24</v>
      </c>
      <c r="H563" s="30">
        <f t="shared" si="43"/>
        <v>0</v>
      </c>
      <c r="I563" s="63">
        <v>9.76</v>
      </c>
      <c r="J563" s="99">
        <f t="shared" si="44"/>
        <v>0</v>
      </c>
      <c r="K563" s="65">
        <v>23</v>
      </c>
      <c r="L563" s="99">
        <f t="shared" si="45"/>
        <v>0</v>
      </c>
      <c r="M563" s="99">
        <f t="shared" si="46"/>
        <v>0</v>
      </c>
      <c r="N563" s="34" t="s">
        <v>195</v>
      </c>
      <c r="O563" s="30"/>
      <c r="P563" s="30"/>
      <c r="Q563" s="36"/>
      <c r="R563" s="60"/>
      <c r="S563" s="77">
        <v>2</v>
      </c>
      <c r="T563" s="60"/>
    </row>
    <row r="564" spans="1:20" ht="30" x14ac:dyDescent="0.25">
      <c r="A564" s="30">
        <v>164</v>
      </c>
      <c r="B564" s="36" t="s">
        <v>523</v>
      </c>
      <c r="C564" s="61" t="s">
        <v>929</v>
      </c>
      <c r="D564" s="36" t="s">
        <v>113</v>
      </c>
      <c r="E564" s="36" t="s">
        <v>930</v>
      </c>
      <c r="F564" s="80" t="s">
        <v>24</v>
      </c>
      <c r="G564" s="80" t="s">
        <v>24</v>
      </c>
      <c r="H564" s="30">
        <f t="shared" si="43"/>
        <v>0</v>
      </c>
      <c r="I564" s="63">
        <v>9.76</v>
      </c>
      <c r="J564" s="99">
        <f t="shared" si="44"/>
        <v>0</v>
      </c>
      <c r="K564" s="65">
        <v>23</v>
      </c>
      <c r="L564" s="99">
        <f t="shared" si="45"/>
        <v>0</v>
      </c>
      <c r="M564" s="99">
        <f t="shared" si="46"/>
        <v>0</v>
      </c>
      <c r="N564" s="34" t="s">
        <v>195</v>
      </c>
      <c r="O564" s="30"/>
      <c r="P564" s="30"/>
      <c r="Q564" s="36"/>
      <c r="R564" s="60"/>
      <c r="S564" s="77">
        <v>5</v>
      </c>
      <c r="T564" s="60"/>
    </row>
    <row r="565" spans="1:20" ht="30" x14ac:dyDescent="0.25">
      <c r="A565" s="30">
        <v>165</v>
      </c>
      <c r="B565" s="36" t="s">
        <v>46</v>
      </c>
      <c r="C565" s="61" t="s">
        <v>931</v>
      </c>
      <c r="D565" s="36" t="s">
        <v>28</v>
      </c>
      <c r="E565" s="40" t="s">
        <v>932</v>
      </c>
      <c r="F565" s="80" t="s">
        <v>24</v>
      </c>
      <c r="G565" s="80" t="s">
        <v>24</v>
      </c>
      <c r="H565" s="30">
        <f t="shared" si="43"/>
        <v>0</v>
      </c>
      <c r="I565" s="63">
        <v>0.06</v>
      </c>
      <c r="J565" s="99">
        <f t="shared" si="44"/>
        <v>0</v>
      </c>
      <c r="K565" s="65">
        <v>23</v>
      </c>
      <c r="L565" s="99">
        <f t="shared" si="45"/>
        <v>0</v>
      </c>
      <c r="M565" s="99">
        <f t="shared" si="46"/>
        <v>0</v>
      </c>
      <c r="N565" s="34" t="s">
        <v>195</v>
      </c>
      <c r="O565" s="30"/>
      <c r="P565" s="30"/>
      <c r="Q565" s="36"/>
      <c r="R565" s="60"/>
      <c r="S565" s="77">
        <v>100</v>
      </c>
      <c r="T565" s="60"/>
    </row>
    <row r="566" spans="1:20" ht="30" x14ac:dyDescent="0.25">
      <c r="A566" s="30">
        <v>166</v>
      </c>
      <c r="B566" s="36" t="s">
        <v>46</v>
      </c>
      <c r="C566" s="61" t="s">
        <v>933</v>
      </c>
      <c r="D566" s="36" t="s">
        <v>28</v>
      </c>
      <c r="E566" s="40" t="s">
        <v>934</v>
      </c>
      <c r="F566" s="80" t="s">
        <v>24</v>
      </c>
      <c r="G566" s="80" t="s">
        <v>24</v>
      </c>
      <c r="H566" s="30">
        <f t="shared" si="43"/>
        <v>0</v>
      </c>
      <c r="I566" s="63">
        <v>0.11</v>
      </c>
      <c r="J566" s="99">
        <f t="shared" si="44"/>
        <v>0</v>
      </c>
      <c r="K566" s="65">
        <v>23</v>
      </c>
      <c r="L566" s="99">
        <f t="shared" si="45"/>
        <v>0</v>
      </c>
      <c r="M566" s="99">
        <f t="shared" si="46"/>
        <v>0</v>
      </c>
      <c r="N566" s="34" t="s">
        <v>195</v>
      </c>
      <c r="O566" s="30"/>
      <c r="P566" s="30"/>
      <c r="Q566" s="36"/>
      <c r="R566" s="60"/>
      <c r="S566" s="77">
        <v>1</v>
      </c>
      <c r="T566" s="60"/>
    </row>
    <row r="567" spans="1:20" ht="30" x14ac:dyDescent="0.25">
      <c r="A567" s="30">
        <v>167</v>
      </c>
      <c r="B567" s="36" t="s">
        <v>46</v>
      </c>
      <c r="C567" s="61" t="s">
        <v>935</v>
      </c>
      <c r="D567" s="36" t="s">
        <v>113</v>
      </c>
      <c r="E567" s="40" t="s">
        <v>936</v>
      </c>
      <c r="F567" s="80" t="s">
        <v>24</v>
      </c>
      <c r="G567" s="80" t="s">
        <v>24</v>
      </c>
      <c r="H567" s="30">
        <f t="shared" si="43"/>
        <v>0</v>
      </c>
      <c r="I567" s="63">
        <v>17.14</v>
      </c>
      <c r="J567" s="99">
        <f t="shared" si="44"/>
        <v>0</v>
      </c>
      <c r="K567" s="65">
        <v>23</v>
      </c>
      <c r="L567" s="99">
        <f t="shared" si="45"/>
        <v>0</v>
      </c>
      <c r="M567" s="99">
        <f t="shared" si="46"/>
        <v>0</v>
      </c>
      <c r="N567" s="34" t="s">
        <v>195</v>
      </c>
      <c r="O567" s="30"/>
      <c r="P567" s="30"/>
      <c r="Q567" s="36"/>
      <c r="R567" s="60"/>
      <c r="S567" s="77">
        <v>1</v>
      </c>
      <c r="T567" s="60"/>
    </row>
    <row r="568" spans="1:20" ht="30" x14ac:dyDescent="0.25">
      <c r="A568" s="30">
        <v>168</v>
      </c>
      <c r="B568" s="36" t="s">
        <v>46</v>
      </c>
      <c r="C568" s="61" t="s">
        <v>937</v>
      </c>
      <c r="D568" s="36" t="s">
        <v>113</v>
      </c>
      <c r="E568" s="40" t="s">
        <v>938</v>
      </c>
      <c r="F568" s="80" t="s">
        <v>24</v>
      </c>
      <c r="G568" s="80" t="s">
        <v>24</v>
      </c>
      <c r="H568" s="30">
        <f t="shared" si="43"/>
        <v>0</v>
      </c>
      <c r="I568" s="63">
        <v>17.149999999999999</v>
      </c>
      <c r="J568" s="99">
        <f t="shared" si="44"/>
        <v>0</v>
      </c>
      <c r="K568" s="65">
        <v>23</v>
      </c>
      <c r="L568" s="99">
        <f t="shared" si="45"/>
        <v>0</v>
      </c>
      <c r="M568" s="99">
        <f t="shared" si="46"/>
        <v>0</v>
      </c>
      <c r="N568" s="34" t="s">
        <v>195</v>
      </c>
      <c r="O568" s="30"/>
      <c r="P568" s="30"/>
      <c r="Q568" s="36"/>
      <c r="R568" s="60"/>
      <c r="S568" s="77">
        <v>1</v>
      </c>
      <c r="T568" s="60"/>
    </row>
    <row r="569" spans="1:20" ht="30" x14ac:dyDescent="0.25">
      <c r="A569" s="30">
        <v>169</v>
      </c>
      <c r="B569" s="36" t="s">
        <v>46</v>
      </c>
      <c r="C569" s="61" t="s">
        <v>939</v>
      </c>
      <c r="D569" s="36" t="s">
        <v>28</v>
      </c>
      <c r="E569" s="40" t="s">
        <v>940</v>
      </c>
      <c r="F569" s="80" t="s">
        <v>24</v>
      </c>
      <c r="G569" s="80" t="s">
        <v>24</v>
      </c>
      <c r="H569" s="30">
        <f t="shared" si="43"/>
        <v>0</v>
      </c>
      <c r="I569" s="63">
        <v>2</v>
      </c>
      <c r="J569" s="99">
        <f t="shared" si="44"/>
        <v>0</v>
      </c>
      <c r="K569" s="65">
        <v>23</v>
      </c>
      <c r="L569" s="99">
        <f t="shared" si="45"/>
        <v>0</v>
      </c>
      <c r="M569" s="99">
        <f t="shared" si="46"/>
        <v>0</v>
      </c>
      <c r="N569" s="34" t="s">
        <v>195</v>
      </c>
      <c r="O569" s="30"/>
      <c r="P569" s="30"/>
      <c r="Q569" s="36"/>
      <c r="R569" s="60"/>
      <c r="S569" s="77">
        <v>200</v>
      </c>
      <c r="T569" s="60"/>
    </row>
    <row r="570" spans="1:20" ht="30" x14ac:dyDescent="0.25">
      <c r="A570" s="30">
        <v>170</v>
      </c>
      <c r="B570" s="36" t="s">
        <v>46</v>
      </c>
      <c r="C570" s="61" t="s">
        <v>941</v>
      </c>
      <c r="D570" s="36" t="s">
        <v>113</v>
      </c>
      <c r="E570" s="36" t="s">
        <v>942</v>
      </c>
      <c r="F570" s="80" t="s">
        <v>24</v>
      </c>
      <c r="G570" s="80" t="s">
        <v>24</v>
      </c>
      <c r="H570" s="30">
        <f t="shared" si="43"/>
        <v>0</v>
      </c>
      <c r="I570" s="63">
        <v>11.38</v>
      </c>
      <c r="J570" s="99">
        <f t="shared" si="44"/>
        <v>0</v>
      </c>
      <c r="K570" s="65">
        <v>23</v>
      </c>
      <c r="L570" s="99">
        <f t="shared" si="45"/>
        <v>0</v>
      </c>
      <c r="M570" s="99">
        <f t="shared" si="46"/>
        <v>0</v>
      </c>
      <c r="N570" s="34" t="s">
        <v>195</v>
      </c>
      <c r="O570" s="30"/>
      <c r="P570" s="30"/>
      <c r="Q570" s="36"/>
      <c r="R570" s="60"/>
      <c r="S570" s="77">
        <v>2</v>
      </c>
      <c r="T570" s="60"/>
    </row>
    <row r="571" spans="1:20" ht="60" x14ac:dyDescent="0.25">
      <c r="A571" s="30">
        <v>171</v>
      </c>
      <c r="B571" s="36" t="s">
        <v>523</v>
      </c>
      <c r="C571" s="61" t="s">
        <v>943</v>
      </c>
      <c r="D571" s="36" t="s">
        <v>28</v>
      </c>
      <c r="E571" s="36" t="s">
        <v>276</v>
      </c>
      <c r="F571" s="80"/>
      <c r="G571" s="80"/>
      <c r="H571" s="30">
        <f t="shared" si="43"/>
        <v>0</v>
      </c>
      <c r="I571" s="39">
        <v>17</v>
      </c>
      <c r="J571" s="99">
        <f t="shared" si="44"/>
        <v>0</v>
      </c>
      <c r="K571" s="65">
        <v>23</v>
      </c>
      <c r="L571" s="99">
        <f t="shared" si="45"/>
        <v>0</v>
      </c>
      <c r="M571" s="99">
        <f t="shared" si="46"/>
        <v>0</v>
      </c>
      <c r="N571" s="34" t="s">
        <v>195</v>
      </c>
      <c r="O571" s="30"/>
      <c r="P571" s="30"/>
      <c r="Q571" s="36"/>
      <c r="R571" s="60"/>
      <c r="S571" s="77">
        <v>20</v>
      </c>
      <c r="T571" s="60"/>
    </row>
    <row r="572" spans="1:20" ht="60" x14ac:dyDescent="0.25">
      <c r="A572" s="30">
        <v>172</v>
      </c>
      <c r="B572" s="36" t="s">
        <v>523</v>
      </c>
      <c r="C572" s="61" t="s">
        <v>944</v>
      </c>
      <c r="D572" s="36" t="s">
        <v>28</v>
      </c>
      <c r="E572" s="36" t="s">
        <v>276</v>
      </c>
      <c r="F572" s="80"/>
      <c r="G572" s="80"/>
      <c r="H572" s="30">
        <f t="shared" si="43"/>
        <v>0</v>
      </c>
      <c r="I572" s="39">
        <v>13</v>
      </c>
      <c r="J572" s="99">
        <f t="shared" si="44"/>
        <v>0</v>
      </c>
      <c r="K572" s="65">
        <v>23</v>
      </c>
      <c r="L572" s="99">
        <f t="shared" si="45"/>
        <v>0</v>
      </c>
      <c r="M572" s="99">
        <f t="shared" si="46"/>
        <v>0</v>
      </c>
      <c r="N572" s="34" t="s">
        <v>195</v>
      </c>
      <c r="O572" s="30"/>
      <c r="P572" s="30"/>
      <c r="Q572" s="36"/>
      <c r="R572" s="60"/>
      <c r="S572" s="77">
        <v>20</v>
      </c>
      <c r="T572" s="60"/>
    </row>
    <row r="573" spans="1:20" ht="60" x14ac:dyDescent="0.25">
      <c r="A573" s="30">
        <v>173</v>
      </c>
      <c r="B573" s="36" t="s">
        <v>523</v>
      </c>
      <c r="C573" s="61" t="s">
        <v>945</v>
      </c>
      <c r="D573" s="36" t="s">
        <v>28</v>
      </c>
      <c r="E573" s="36" t="s">
        <v>276</v>
      </c>
      <c r="F573" s="80"/>
      <c r="G573" s="80"/>
      <c r="H573" s="30">
        <f t="shared" si="43"/>
        <v>0</v>
      </c>
      <c r="I573" s="39">
        <v>24</v>
      </c>
      <c r="J573" s="99">
        <f t="shared" si="44"/>
        <v>0</v>
      </c>
      <c r="K573" s="65">
        <v>23</v>
      </c>
      <c r="L573" s="99">
        <f t="shared" si="45"/>
        <v>0</v>
      </c>
      <c r="M573" s="99">
        <f t="shared" si="46"/>
        <v>0</v>
      </c>
      <c r="N573" s="34" t="s">
        <v>195</v>
      </c>
      <c r="O573" s="30"/>
      <c r="P573" s="30"/>
      <c r="Q573" s="36"/>
      <c r="R573" s="60"/>
      <c r="S573" s="77">
        <v>25</v>
      </c>
      <c r="T573" s="60"/>
    </row>
    <row r="574" spans="1:20" ht="60" x14ac:dyDescent="0.25">
      <c r="A574" s="30">
        <v>174</v>
      </c>
      <c r="B574" s="36" t="s">
        <v>523</v>
      </c>
      <c r="C574" s="61" t="s">
        <v>946</v>
      </c>
      <c r="D574" s="36" t="s">
        <v>28</v>
      </c>
      <c r="E574" s="36" t="s">
        <v>276</v>
      </c>
      <c r="F574" s="80"/>
      <c r="G574" s="80"/>
      <c r="H574" s="30">
        <f t="shared" si="43"/>
        <v>0</v>
      </c>
      <c r="I574" s="39">
        <v>32</v>
      </c>
      <c r="J574" s="99">
        <f t="shared" si="44"/>
        <v>0</v>
      </c>
      <c r="K574" s="65">
        <v>23</v>
      </c>
      <c r="L574" s="99">
        <f t="shared" si="45"/>
        <v>0</v>
      </c>
      <c r="M574" s="99">
        <f t="shared" si="46"/>
        <v>0</v>
      </c>
      <c r="N574" s="34" t="s">
        <v>195</v>
      </c>
      <c r="O574" s="30"/>
      <c r="P574" s="30"/>
      <c r="Q574" s="36"/>
      <c r="R574" s="60"/>
      <c r="S574" s="77">
        <v>5</v>
      </c>
      <c r="T574" s="60"/>
    </row>
    <row r="575" spans="1:20" ht="60" x14ac:dyDescent="0.25">
      <c r="A575" s="30">
        <v>175</v>
      </c>
      <c r="B575" s="36" t="s">
        <v>523</v>
      </c>
      <c r="C575" s="61" t="s">
        <v>947</v>
      </c>
      <c r="D575" s="36" t="s">
        <v>28</v>
      </c>
      <c r="E575" s="36" t="s">
        <v>276</v>
      </c>
      <c r="F575" s="80"/>
      <c r="G575" s="80"/>
      <c r="H575" s="30">
        <f t="shared" si="43"/>
        <v>0</v>
      </c>
      <c r="I575" s="39">
        <v>19</v>
      </c>
      <c r="J575" s="99">
        <f t="shared" si="44"/>
        <v>0</v>
      </c>
      <c r="K575" s="65">
        <v>23</v>
      </c>
      <c r="L575" s="99">
        <f t="shared" si="45"/>
        <v>0</v>
      </c>
      <c r="M575" s="99">
        <f t="shared" si="46"/>
        <v>0</v>
      </c>
      <c r="N575" s="34" t="s">
        <v>195</v>
      </c>
      <c r="O575" s="30"/>
      <c r="P575" s="30"/>
      <c r="Q575" s="36"/>
      <c r="R575" s="60"/>
      <c r="S575" s="77">
        <v>10</v>
      </c>
      <c r="T575" s="60"/>
    </row>
    <row r="576" spans="1:20" ht="90" x14ac:dyDescent="0.25">
      <c r="A576" s="30">
        <v>176</v>
      </c>
      <c r="B576" s="36" t="s">
        <v>523</v>
      </c>
      <c r="C576" s="61" t="s">
        <v>948</v>
      </c>
      <c r="D576" s="36" t="s">
        <v>113</v>
      </c>
      <c r="E576" s="36" t="s">
        <v>949</v>
      </c>
      <c r="F576" s="80" t="s">
        <v>24</v>
      </c>
      <c r="G576" s="80" t="s">
        <v>24</v>
      </c>
      <c r="H576" s="30">
        <f t="shared" si="43"/>
        <v>0</v>
      </c>
      <c r="I576" s="63">
        <v>12</v>
      </c>
      <c r="J576" s="99">
        <f t="shared" si="44"/>
        <v>0</v>
      </c>
      <c r="K576" s="65">
        <v>23</v>
      </c>
      <c r="L576" s="99">
        <f t="shared" si="45"/>
        <v>0</v>
      </c>
      <c r="M576" s="99">
        <f t="shared" si="46"/>
        <v>0</v>
      </c>
      <c r="N576" s="34" t="s">
        <v>195</v>
      </c>
      <c r="O576" s="30"/>
      <c r="P576" s="30"/>
      <c r="Q576" s="36"/>
      <c r="R576" s="60"/>
      <c r="S576" s="77">
        <v>100</v>
      </c>
      <c r="T576" s="60"/>
    </row>
    <row r="577" spans="1:20" ht="45" x14ac:dyDescent="0.25">
      <c r="A577" s="30">
        <v>177</v>
      </c>
      <c r="B577" s="36" t="s">
        <v>523</v>
      </c>
      <c r="C577" s="61" t="s">
        <v>950</v>
      </c>
      <c r="D577" s="36" t="s">
        <v>113</v>
      </c>
      <c r="E577" s="36" t="s">
        <v>951</v>
      </c>
      <c r="F577" s="80" t="s">
        <v>24</v>
      </c>
      <c r="G577" s="80" t="s">
        <v>24</v>
      </c>
      <c r="H577" s="30">
        <f t="shared" si="43"/>
        <v>0</v>
      </c>
      <c r="I577" s="63">
        <v>12</v>
      </c>
      <c r="J577" s="99">
        <f t="shared" si="44"/>
        <v>0</v>
      </c>
      <c r="K577" s="65">
        <v>23</v>
      </c>
      <c r="L577" s="99">
        <f t="shared" si="45"/>
        <v>0</v>
      </c>
      <c r="M577" s="99">
        <f t="shared" si="46"/>
        <v>0</v>
      </c>
      <c r="N577" s="34" t="s">
        <v>195</v>
      </c>
      <c r="O577" s="30"/>
      <c r="P577" s="30"/>
      <c r="Q577" s="36"/>
      <c r="R577" s="60"/>
      <c r="S577" s="77">
        <v>250</v>
      </c>
      <c r="T577" s="60"/>
    </row>
    <row r="578" spans="1:20" ht="120" x14ac:dyDescent="0.25">
      <c r="A578" s="30">
        <v>178</v>
      </c>
      <c r="B578" s="36" t="s">
        <v>523</v>
      </c>
      <c r="C578" s="61" t="s">
        <v>952</v>
      </c>
      <c r="D578" s="36" t="s">
        <v>113</v>
      </c>
      <c r="E578" s="36" t="s">
        <v>953</v>
      </c>
      <c r="F578" s="80" t="s">
        <v>24</v>
      </c>
      <c r="G578" s="80" t="s">
        <v>24</v>
      </c>
      <c r="H578" s="30">
        <f t="shared" si="43"/>
        <v>0</v>
      </c>
      <c r="I578" s="63">
        <v>15</v>
      </c>
      <c r="J578" s="64">
        <f t="shared" si="44"/>
        <v>0</v>
      </c>
      <c r="K578" s="65">
        <v>23</v>
      </c>
      <c r="L578" s="64">
        <f t="shared" si="45"/>
        <v>0</v>
      </c>
      <c r="M578" s="64">
        <f t="shared" si="46"/>
        <v>0</v>
      </c>
      <c r="N578" s="34" t="s">
        <v>195</v>
      </c>
      <c r="O578" s="30"/>
      <c r="P578" s="30"/>
      <c r="Q578" s="36"/>
      <c r="R578" s="60"/>
      <c r="S578" s="77">
        <v>150</v>
      </c>
      <c r="T578" s="60"/>
    </row>
    <row r="583" spans="1:20" x14ac:dyDescent="0.25">
      <c r="A583" s="241" t="s">
        <v>0</v>
      </c>
      <c r="B583" s="241" t="s">
        <v>1</v>
      </c>
      <c r="C583" s="241" t="s">
        <v>2</v>
      </c>
      <c r="D583" s="241" t="s">
        <v>3</v>
      </c>
      <c r="E583" s="241" t="s">
        <v>4</v>
      </c>
      <c r="F583" s="241" t="s">
        <v>5</v>
      </c>
      <c r="G583" s="241" t="s">
        <v>256</v>
      </c>
      <c r="H583" s="241" t="s">
        <v>7</v>
      </c>
      <c r="I583" s="242" t="s">
        <v>8</v>
      </c>
      <c r="J583" s="242" t="s">
        <v>9</v>
      </c>
      <c r="K583" s="241" t="s">
        <v>10</v>
      </c>
      <c r="L583" s="243" t="s">
        <v>11</v>
      </c>
      <c r="M583" s="243" t="s">
        <v>12</v>
      </c>
      <c r="N583" s="241" t="s">
        <v>13</v>
      </c>
      <c r="O583" s="241" t="s">
        <v>14</v>
      </c>
      <c r="P583" s="241"/>
      <c r="Q583" s="241"/>
      <c r="R583" s="235" t="s">
        <v>15</v>
      </c>
      <c r="S583" s="236"/>
      <c r="T583" s="237"/>
    </row>
    <row r="584" spans="1:20" ht="30" x14ac:dyDescent="0.25">
      <c r="A584" s="241"/>
      <c r="B584" s="241"/>
      <c r="C584" s="241"/>
      <c r="D584" s="241"/>
      <c r="E584" s="241"/>
      <c r="F584" s="241"/>
      <c r="G584" s="241"/>
      <c r="H584" s="241"/>
      <c r="I584" s="242"/>
      <c r="J584" s="242"/>
      <c r="K584" s="241"/>
      <c r="L584" s="244"/>
      <c r="M584" s="244"/>
      <c r="N584" s="241"/>
      <c r="O584" s="235" t="s">
        <v>17</v>
      </c>
      <c r="P584" s="237"/>
      <c r="Q584" s="2" t="s">
        <v>18</v>
      </c>
      <c r="R584" s="2" t="s">
        <v>16</v>
      </c>
      <c r="S584" s="2" t="s">
        <v>17</v>
      </c>
      <c r="T584" s="2" t="s">
        <v>18</v>
      </c>
    </row>
    <row r="585" spans="1:20" ht="18.75" x14ac:dyDescent="0.25">
      <c r="A585" s="238" t="s">
        <v>954</v>
      </c>
      <c r="B585" s="239"/>
      <c r="C585" s="239"/>
      <c r="D585" s="239"/>
      <c r="E585" s="239"/>
      <c r="F585" s="239"/>
      <c r="G585" s="239"/>
      <c r="H585" s="239"/>
      <c r="I585" s="239"/>
      <c r="J585" s="239"/>
      <c r="K585" s="239"/>
      <c r="L585" s="239"/>
      <c r="M585" s="239"/>
      <c r="N585" s="239"/>
      <c r="O585" s="239"/>
      <c r="P585" s="239"/>
      <c r="Q585" s="239"/>
      <c r="R585" s="239"/>
      <c r="S585" s="239"/>
      <c r="T585" s="240"/>
    </row>
    <row r="586" spans="1:20" ht="45" x14ac:dyDescent="0.25">
      <c r="A586" s="8">
        <v>1</v>
      </c>
      <c r="B586" s="8" t="s">
        <v>955</v>
      </c>
      <c r="C586" s="16" t="s">
        <v>956</v>
      </c>
      <c r="D586" s="8" t="s">
        <v>28</v>
      </c>
      <c r="E586" s="8" t="s">
        <v>957</v>
      </c>
      <c r="F586" s="8" t="s">
        <v>24</v>
      </c>
      <c r="G586" s="8" t="s">
        <v>24</v>
      </c>
      <c r="H586" s="8">
        <f>O586+Q586</f>
        <v>500</v>
      </c>
      <c r="I586" s="17">
        <v>0.7</v>
      </c>
      <c r="J586" s="17">
        <f>H586*I586</f>
        <v>350</v>
      </c>
      <c r="K586" s="8">
        <v>23</v>
      </c>
      <c r="L586" s="17">
        <f>J586*1.23</f>
        <v>430.5</v>
      </c>
      <c r="M586" s="17">
        <f>J586/4.2693</f>
        <v>81.98</v>
      </c>
      <c r="N586" s="13" t="s">
        <v>58</v>
      </c>
      <c r="O586" s="247">
        <v>200</v>
      </c>
      <c r="P586" s="248"/>
      <c r="Q586" s="101">
        <v>300</v>
      </c>
      <c r="R586" s="68">
        <v>150</v>
      </c>
      <c r="S586" s="68">
        <v>0</v>
      </c>
      <c r="T586" s="68">
        <v>200</v>
      </c>
    </row>
    <row r="587" spans="1:20" ht="105" x14ac:dyDescent="0.25">
      <c r="A587" s="8">
        <v>3</v>
      </c>
      <c r="B587" s="8" t="s">
        <v>955</v>
      </c>
      <c r="C587" s="16" t="s">
        <v>958</v>
      </c>
      <c r="D587" s="8" t="s">
        <v>28</v>
      </c>
      <c r="E587" s="8" t="s">
        <v>959</v>
      </c>
      <c r="F587" s="8" t="s">
        <v>24</v>
      </c>
      <c r="G587" s="8" t="s">
        <v>24</v>
      </c>
      <c r="H587" s="8">
        <f t="shared" ref="H587:H592" si="47">O587+Q587</f>
        <v>300</v>
      </c>
      <c r="I587" s="17">
        <v>9.1999999999999993</v>
      </c>
      <c r="J587" s="17">
        <f t="shared" ref="J587:J599" si="48">H587*I587</f>
        <v>2760</v>
      </c>
      <c r="K587" s="8">
        <v>23</v>
      </c>
      <c r="L587" s="17">
        <f t="shared" ref="L587:L599" si="49">J587*1.23</f>
        <v>3394.8</v>
      </c>
      <c r="M587" s="17">
        <f t="shared" ref="M587:M599" si="50">J587/4.2693</f>
        <v>646.48</v>
      </c>
      <c r="N587" s="13" t="s">
        <v>960</v>
      </c>
      <c r="O587" s="247">
        <v>200</v>
      </c>
      <c r="P587" s="248"/>
      <c r="Q587" s="101">
        <v>100</v>
      </c>
      <c r="R587" s="68">
        <v>0</v>
      </c>
      <c r="S587" s="68">
        <v>60</v>
      </c>
      <c r="T587" s="68">
        <v>30</v>
      </c>
    </row>
    <row r="588" spans="1:20" ht="105" x14ac:dyDescent="0.25">
      <c r="A588" s="8">
        <v>4</v>
      </c>
      <c r="B588" s="8" t="s">
        <v>955</v>
      </c>
      <c r="C588" s="16" t="s">
        <v>961</v>
      </c>
      <c r="D588" s="8" t="s">
        <v>28</v>
      </c>
      <c r="E588" s="8" t="s">
        <v>962</v>
      </c>
      <c r="F588" s="8" t="s">
        <v>24</v>
      </c>
      <c r="G588" s="8" t="s">
        <v>24</v>
      </c>
      <c r="H588" s="8">
        <f t="shared" si="47"/>
        <v>100</v>
      </c>
      <c r="I588" s="17">
        <v>8.9</v>
      </c>
      <c r="J588" s="17">
        <f t="shared" si="48"/>
        <v>890</v>
      </c>
      <c r="K588" s="8">
        <v>23</v>
      </c>
      <c r="L588" s="17">
        <f t="shared" si="49"/>
        <v>1094.7</v>
      </c>
      <c r="M588" s="17">
        <f t="shared" si="50"/>
        <v>208.47</v>
      </c>
      <c r="N588" s="13" t="s">
        <v>960</v>
      </c>
      <c r="O588" s="247"/>
      <c r="P588" s="248"/>
      <c r="Q588" s="101">
        <v>100</v>
      </c>
      <c r="R588" s="68">
        <v>0</v>
      </c>
      <c r="S588" s="68">
        <v>40</v>
      </c>
      <c r="T588" s="68"/>
    </row>
    <row r="589" spans="1:20" ht="105" x14ac:dyDescent="0.25">
      <c r="A589" s="8">
        <v>5</v>
      </c>
      <c r="B589" s="8" t="s">
        <v>955</v>
      </c>
      <c r="C589" s="16" t="s">
        <v>963</v>
      </c>
      <c r="D589" s="8" t="s">
        <v>28</v>
      </c>
      <c r="E589" s="8" t="s">
        <v>964</v>
      </c>
      <c r="F589" s="8" t="s">
        <v>24</v>
      </c>
      <c r="G589" s="8" t="s">
        <v>24</v>
      </c>
      <c r="H589" s="8">
        <f t="shared" si="47"/>
        <v>100</v>
      </c>
      <c r="I589" s="17">
        <v>6.2</v>
      </c>
      <c r="J589" s="17">
        <f t="shared" si="48"/>
        <v>620</v>
      </c>
      <c r="K589" s="8">
        <v>23</v>
      </c>
      <c r="L589" s="17">
        <f t="shared" si="49"/>
        <v>762.6</v>
      </c>
      <c r="M589" s="17">
        <f t="shared" si="50"/>
        <v>145.22</v>
      </c>
      <c r="N589" s="13" t="s">
        <v>960</v>
      </c>
      <c r="O589" s="247"/>
      <c r="P589" s="248"/>
      <c r="Q589" s="101">
        <v>100</v>
      </c>
      <c r="R589" s="68">
        <v>0</v>
      </c>
      <c r="S589" s="68">
        <v>20</v>
      </c>
      <c r="T589" s="68"/>
    </row>
    <row r="590" spans="1:20" ht="45" x14ac:dyDescent="0.25">
      <c r="A590" s="4">
        <v>6</v>
      </c>
      <c r="B590" s="4" t="s">
        <v>965</v>
      </c>
      <c r="C590" s="9" t="s">
        <v>966</v>
      </c>
      <c r="D590" s="4" t="s">
        <v>28</v>
      </c>
      <c r="E590" s="4" t="s">
        <v>967</v>
      </c>
      <c r="F590" s="4" t="s">
        <v>24</v>
      </c>
      <c r="G590" s="4" t="s">
        <v>24</v>
      </c>
      <c r="H590" s="4">
        <f t="shared" si="47"/>
        <v>90</v>
      </c>
      <c r="I590" s="6">
        <v>2.64</v>
      </c>
      <c r="J590" s="58">
        <f t="shared" si="48"/>
        <v>237.6</v>
      </c>
      <c r="K590" s="4">
        <v>23</v>
      </c>
      <c r="L590" s="58">
        <f t="shared" si="49"/>
        <v>292.25</v>
      </c>
      <c r="M590" s="58">
        <f t="shared" si="50"/>
        <v>55.65</v>
      </c>
      <c r="N590" s="7" t="s">
        <v>960</v>
      </c>
      <c r="O590" s="231">
        <v>40</v>
      </c>
      <c r="P590" s="232"/>
      <c r="Q590" s="102">
        <v>50</v>
      </c>
      <c r="R590" s="68">
        <v>47</v>
      </c>
      <c r="S590" s="68">
        <v>100</v>
      </c>
      <c r="T590" s="68">
        <v>40</v>
      </c>
    </row>
    <row r="591" spans="1:20" ht="45" x14ac:dyDescent="0.25">
      <c r="A591" s="4">
        <v>7</v>
      </c>
      <c r="B591" s="3" t="s">
        <v>965</v>
      </c>
      <c r="C591" s="14" t="s">
        <v>968</v>
      </c>
      <c r="D591" s="3" t="s">
        <v>28</v>
      </c>
      <c r="E591" s="3" t="s">
        <v>969</v>
      </c>
      <c r="F591" s="3" t="s">
        <v>24</v>
      </c>
      <c r="G591" s="3" t="s">
        <v>24</v>
      </c>
      <c r="H591" s="4">
        <f t="shared" si="47"/>
        <v>50</v>
      </c>
      <c r="I591" s="6">
        <v>2.15</v>
      </c>
      <c r="J591" s="58">
        <f t="shared" si="48"/>
        <v>107.5</v>
      </c>
      <c r="K591" s="3">
        <v>23</v>
      </c>
      <c r="L591" s="58">
        <f t="shared" si="49"/>
        <v>132.22999999999999</v>
      </c>
      <c r="M591" s="58">
        <f t="shared" si="50"/>
        <v>25.18</v>
      </c>
      <c r="N591" s="15" t="s">
        <v>960</v>
      </c>
      <c r="O591" s="233"/>
      <c r="P591" s="234"/>
      <c r="Q591" s="103">
        <v>50</v>
      </c>
      <c r="R591" s="68">
        <v>47</v>
      </c>
      <c r="S591" s="68">
        <v>120</v>
      </c>
      <c r="T591" s="68">
        <v>40</v>
      </c>
    </row>
    <row r="592" spans="1:20" ht="75" x14ac:dyDescent="0.25">
      <c r="A592" s="4">
        <v>8</v>
      </c>
      <c r="B592" s="3" t="s">
        <v>965</v>
      </c>
      <c r="C592" s="14" t="s">
        <v>970</v>
      </c>
      <c r="D592" s="3" t="s">
        <v>28</v>
      </c>
      <c r="E592" s="3" t="s">
        <v>971</v>
      </c>
      <c r="F592" s="3" t="s">
        <v>24</v>
      </c>
      <c r="G592" s="3" t="s">
        <v>24</v>
      </c>
      <c r="H592" s="4">
        <f t="shared" si="47"/>
        <v>10</v>
      </c>
      <c r="I592" s="6">
        <v>8</v>
      </c>
      <c r="J592" s="58">
        <f t="shared" si="48"/>
        <v>80</v>
      </c>
      <c r="K592" s="3">
        <v>23</v>
      </c>
      <c r="L592" s="58">
        <f t="shared" si="49"/>
        <v>98.4</v>
      </c>
      <c r="M592" s="58">
        <f t="shared" si="50"/>
        <v>18.739999999999998</v>
      </c>
      <c r="N592" s="15" t="s">
        <v>960</v>
      </c>
      <c r="O592" s="233"/>
      <c r="P592" s="234"/>
      <c r="Q592" s="103">
        <v>10</v>
      </c>
      <c r="R592" s="68">
        <v>0</v>
      </c>
      <c r="S592" s="68">
        <v>5</v>
      </c>
      <c r="T592" s="68">
        <v>10</v>
      </c>
    </row>
    <row r="593" spans="1:21" ht="120" x14ac:dyDescent="0.25">
      <c r="A593" s="29"/>
      <c r="B593" s="30" t="s">
        <v>128</v>
      </c>
      <c r="C593" s="104" t="s">
        <v>972</v>
      </c>
      <c r="D593" s="29" t="s">
        <v>28</v>
      </c>
      <c r="E593" s="29" t="s">
        <v>973</v>
      </c>
      <c r="F593" s="29" t="s">
        <v>24</v>
      </c>
      <c r="G593" s="29" t="s">
        <v>24</v>
      </c>
      <c r="H593" s="29">
        <v>8</v>
      </c>
      <c r="I593" s="33">
        <v>22</v>
      </c>
      <c r="J593" s="33">
        <f t="shared" si="48"/>
        <v>176</v>
      </c>
      <c r="K593" s="29">
        <v>23</v>
      </c>
      <c r="L593" s="33">
        <f t="shared" si="49"/>
        <v>216.48</v>
      </c>
      <c r="M593" s="33">
        <f t="shared" si="50"/>
        <v>41.22</v>
      </c>
      <c r="N593" s="70" t="s">
        <v>29</v>
      </c>
      <c r="O593" s="245"/>
      <c r="P593" s="246"/>
      <c r="Q593" s="105"/>
      <c r="R593" s="60">
        <v>8</v>
      </c>
      <c r="S593" s="68">
        <v>0</v>
      </c>
      <c r="T593" s="68">
        <v>2</v>
      </c>
    </row>
    <row r="594" spans="1:21" ht="46.5" x14ac:dyDescent="0.35">
      <c r="A594" s="36">
        <v>10</v>
      </c>
      <c r="B594" s="36" t="s">
        <v>955</v>
      </c>
      <c r="C594" s="61" t="s">
        <v>974</v>
      </c>
      <c r="D594" s="36" t="s">
        <v>28</v>
      </c>
      <c r="E594" s="106" t="s">
        <v>975</v>
      </c>
      <c r="F594" s="107"/>
      <c r="G594" s="108" t="s">
        <v>24</v>
      </c>
      <c r="H594" s="30">
        <f t="shared" ref="H594:H599" si="51">O594+Q594</f>
        <v>0</v>
      </c>
      <c r="I594" s="109">
        <v>7.32</v>
      </c>
      <c r="J594" s="39">
        <f t="shared" si="48"/>
        <v>0</v>
      </c>
      <c r="K594" s="106">
        <v>23</v>
      </c>
      <c r="L594" s="39">
        <f t="shared" si="49"/>
        <v>0</v>
      </c>
      <c r="M594" s="64">
        <f t="shared" si="50"/>
        <v>0</v>
      </c>
      <c r="N594" s="37" t="s">
        <v>976</v>
      </c>
      <c r="O594" s="4"/>
      <c r="P594" s="4"/>
      <c r="Q594" s="4"/>
      <c r="R594" s="68"/>
      <c r="S594" s="60">
        <v>330</v>
      </c>
      <c r="T594" s="68"/>
      <c r="U594" s="110"/>
    </row>
    <row r="595" spans="1:21" ht="46.5" x14ac:dyDescent="0.35">
      <c r="A595" s="36">
        <v>11</v>
      </c>
      <c r="B595" s="36" t="s">
        <v>955</v>
      </c>
      <c r="C595" s="61" t="s">
        <v>977</v>
      </c>
      <c r="D595" s="36" t="s">
        <v>28</v>
      </c>
      <c r="E595" s="106" t="s">
        <v>978</v>
      </c>
      <c r="F595" s="107"/>
      <c r="G595" s="108" t="s">
        <v>24</v>
      </c>
      <c r="H595" s="30">
        <f t="shared" si="51"/>
        <v>0</v>
      </c>
      <c r="I595" s="109">
        <v>4.88</v>
      </c>
      <c r="J595" s="39">
        <f t="shared" si="48"/>
        <v>0</v>
      </c>
      <c r="K595" s="106">
        <v>23</v>
      </c>
      <c r="L595" s="39">
        <f t="shared" si="49"/>
        <v>0</v>
      </c>
      <c r="M595" s="64">
        <f t="shared" si="50"/>
        <v>0</v>
      </c>
      <c r="N595" s="37" t="s">
        <v>976</v>
      </c>
      <c r="O595" s="4"/>
      <c r="P595" s="4"/>
      <c r="Q595" s="4"/>
      <c r="R595" s="68"/>
      <c r="S595" s="60">
        <v>100</v>
      </c>
      <c r="T595" s="68"/>
      <c r="U595" s="110"/>
    </row>
    <row r="596" spans="1:21" ht="31.5" x14ac:dyDescent="0.35">
      <c r="A596" s="36">
        <v>12</v>
      </c>
      <c r="B596" s="36" t="s">
        <v>965</v>
      </c>
      <c r="C596" s="37" t="s">
        <v>979</v>
      </c>
      <c r="D596" s="36" t="s">
        <v>28</v>
      </c>
      <c r="E596" s="106" t="s">
        <v>980</v>
      </c>
      <c r="F596" s="107"/>
      <c r="G596" s="108" t="s">
        <v>24</v>
      </c>
      <c r="H596" s="30">
        <f t="shared" si="51"/>
        <v>0</v>
      </c>
      <c r="I596" s="109">
        <v>28</v>
      </c>
      <c r="J596" s="39">
        <f t="shared" si="48"/>
        <v>0</v>
      </c>
      <c r="K596" s="106">
        <v>23</v>
      </c>
      <c r="L596" s="39">
        <f t="shared" si="49"/>
        <v>0</v>
      </c>
      <c r="M596" s="64">
        <f t="shared" si="50"/>
        <v>0</v>
      </c>
      <c r="N596" s="37" t="s">
        <v>286</v>
      </c>
      <c r="O596" s="4"/>
      <c r="P596" s="4"/>
      <c r="Q596" s="4"/>
      <c r="R596" s="68"/>
      <c r="S596" s="60">
        <v>30</v>
      </c>
      <c r="T596" s="68"/>
      <c r="U596" s="110"/>
    </row>
    <row r="597" spans="1:21" ht="31.5" x14ac:dyDescent="0.35">
      <c r="A597" s="36">
        <v>13</v>
      </c>
      <c r="B597" s="36" t="s">
        <v>965</v>
      </c>
      <c r="C597" s="111" t="s">
        <v>981</v>
      </c>
      <c r="D597" s="36" t="s">
        <v>28</v>
      </c>
      <c r="E597" s="106" t="s">
        <v>982</v>
      </c>
      <c r="F597" s="107"/>
      <c r="G597" s="108" t="s">
        <v>24</v>
      </c>
      <c r="H597" s="30">
        <f t="shared" si="51"/>
        <v>0</v>
      </c>
      <c r="I597" s="109">
        <v>28</v>
      </c>
      <c r="J597" s="39">
        <f t="shared" si="48"/>
        <v>0</v>
      </c>
      <c r="K597" s="106">
        <v>23</v>
      </c>
      <c r="L597" s="39">
        <f t="shared" si="49"/>
        <v>0</v>
      </c>
      <c r="M597" s="64">
        <f t="shared" si="50"/>
        <v>0</v>
      </c>
      <c r="N597" s="37" t="s">
        <v>286</v>
      </c>
      <c r="O597" s="4"/>
      <c r="P597" s="4"/>
      <c r="Q597" s="4"/>
      <c r="R597" s="68"/>
      <c r="S597" s="60">
        <v>5</v>
      </c>
      <c r="T597" s="68"/>
      <c r="U597" s="110"/>
    </row>
    <row r="598" spans="1:21" ht="63.75" x14ac:dyDescent="0.35">
      <c r="A598" s="36">
        <v>14</v>
      </c>
      <c r="B598" s="36" t="s">
        <v>983</v>
      </c>
      <c r="C598" s="71" t="s">
        <v>984</v>
      </c>
      <c r="D598" s="36" t="s">
        <v>28</v>
      </c>
      <c r="E598" s="106" t="s">
        <v>276</v>
      </c>
      <c r="F598" s="107"/>
      <c r="G598" s="108"/>
      <c r="H598" s="30">
        <f t="shared" si="51"/>
        <v>0</v>
      </c>
      <c r="I598" s="36">
        <v>6</v>
      </c>
      <c r="J598" s="39">
        <f t="shared" si="48"/>
        <v>0</v>
      </c>
      <c r="K598" s="106">
        <v>23</v>
      </c>
      <c r="L598" s="39">
        <f t="shared" si="49"/>
        <v>0</v>
      </c>
      <c r="M598" s="64">
        <f t="shared" si="50"/>
        <v>0</v>
      </c>
      <c r="N598" s="112" t="s">
        <v>195</v>
      </c>
      <c r="O598" s="4"/>
      <c r="P598" s="4"/>
      <c r="Q598" s="4"/>
      <c r="R598" s="68"/>
      <c r="S598" s="60">
        <v>300</v>
      </c>
      <c r="T598" s="68"/>
      <c r="U598" s="110"/>
    </row>
    <row r="599" spans="1:21" ht="63.75" x14ac:dyDescent="0.35">
      <c r="A599" s="36">
        <v>15</v>
      </c>
      <c r="B599" s="36" t="s">
        <v>983</v>
      </c>
      <c r="C599" s="71" t="s">
        <v>985</v>
      </c>
      <c r="D599" s="36" t="s">
        <v>28</v>
      </c>
      <c r="E599" s="106" t="s">
        <v>276</v>
      </c>
      <c r="F599" s="107"/>
      <c r="G599" s="108"/>
      <c r="H599" s="30">
        <f t="shared" si="51"/>
        <v>0</v>
      </c>
      <c r="I599" s="36">
        <v>12</v>
      </c>
      <c r="J599" s="39">
        <f t="shared" si="48"/>
        <v>0</v>
      </c>
      <c r="K599" s="106">
        <v>23</v>
      </c>
      <c r="L599" s="39">
        <f t="shared" si="49"/>
        <v>0</v>
      </c>
      <c r="M599" s="64">
        <f t="shared" si="50"/>
        <v>0</v>
      </c>
      <c r="N599" s="112" t="s">
        <v>195</v>
      </c>
      <c r="O599" s="4"/>
      <c r="P599" s="4"/>
      <c r="Q599" s="4"/>
      <c r="R599" s="68"/>
      <c r="S599" s="60">
        <v>500</v>
      </c>
      <c r="T599" s="68"/>
      <c r="U599" s="110"/>
    </row>
    <row r="600" spans="1:21" x14ac:dyDescent="0.25">
      <c r="A600" s="113"/>
      <c r="B600" s="113"/>
      <c r="C600" s="114"/>
      <c r="D600" s="113"/>
      <c r="E600" s="113"/>
      <c r="F600" s="113"/>
      <c r="G600" s="113"/>
      <c r="H600" s="113"/>
      <c r="I600" s="115"/>
      <c r="J600" s="116"/>
      <c r="K600" s="113"/>
      <c r="L600" s="116"/>
      <c r="M600" s="116"/>
      <c r="N600" s="117"/>
      <c r="O600" s="113"/>
      <c r="P600" s="118"/>
      <c r="Q600" s="118"/>
      <c r="R600" s="118"/>
      <c r="S600" s="118"/>
      <c r="T600" s="118"/>
      <c r="U600" s="110"/>
    </row>
    <row r="601" spans="1:21" x14ac:dyDescent="0.25">
      <c r="J601" s="119"/>
      <c r="L601" s="119"/>
      <c r="M601" s="119"/>
      <c r="P601" s="41"/>
      <c r="Q601" s="41"/>
      <c r="R601" s="118"/>
      <c r="S601" s="118"/>
      <c r="T601" s="118"/>
      <c r="U601" s="110"/>
    </row>
    <row r="602" spans="1:21" x14ac:dyDescent="0.25">
      <c r="A602" s="241" t="s">
        <v>0</v>
      </c>
      <c r="B602" s="241" t="s">
        <v>1</v>
      </c>
      <c r="C602" s="241" t="s">
        <v>2</v>
      </c>
      <c r="D602" s="241" t="s">
        <v>3</v>
      </c>
      <c r="E602" s="241" t="s">
        <v>4</v>
      </c>
      <c r="F602" s="241" t="s">
        <v>5</v>
      </c>
      <c r="G602" s="241" t="s">
        <v>986</v>
      </c>
      <c r="H602" s="241" t="s">
        <v>7</v>
      </c>
      <c r="I602" s="242" t="s">
        <v>8</v>
      </c>
      <c r="J602" s="242" t="s">
        <v>9</v>
      </c>
      <c r="K602" s="241" t="s">
        <v>10</v>
      </c>
      <c r="L602" s="243" t="s">
        <v>11</v>
      </c>
      <c r="M602" s="243" t="s">
        <v>12</v>
      </c>
      <c r="N602" s="241" t="s">
        <v>13</v>
      </c>
      <c r="O602" s="241" t="s">
        <v>14</v>
      </c>
      <c r="P602" s="241"/>
      <c r="Q602" s="241"/>
      <c r="R602" s="235" t="s">
        <v>15</v>
      </c>
      <c r="S602" s="236"/>
      <c r="T602" s="237"/>
      <c r="U602" s="110"/>
    </row>
    <row r="603" spans="1:21" ht="30" x14ac:dyDescent="0.25">
      <c r="A603" s="241"/>
      <c r="B603" s="241"/>
      <c r="C603" s="241"/>
      <c r="D603" s="241"/>
      <c r="E603" s="241"/>
      <c r="F603" s="241"/>
      <c r="G603" s="241"/>
      <c r="H603" s="241"/>
      <c r="I603" s="242"/>
      <c r="J603" s="242"/>
      <c r="K603" s="241"/>
      <c r="L603" s="244"/>
      <c r="M603" s="244"/>
      <c r="N603" s="241"/>
      <c r="O603" s="235" t="s">
        <v>17</v>
      </c>
      <c r="P603" s="237"/>
      <c r="Q603" s="2" t="s">
        <v>18</v>
      </c>
      <c r="R603" s="2" t="s">
        <v>16</v>
      </c>
      <c r="S603" s="2" t="s">
        <v>17</v>
      </c>
      <c r="T603" s="2" t="s">
        <v>18</v>
      </c>
      <c r="U603" s="110"/>
    </row>
    <row r="604" spans="1:21" ht="18.75" x14ac:dyDescent="0.25">
      <c r="A604" s="238" t="s">
        <v>987</v>
      </c>
      <c r="B604" s="239"/>
      <c r="C604" s="239"/>
      <c r="D604" s="239"/>
      <c r="E604" s="239"/>
      <c r="F604" s="239"/>
      <c r="G604" s="239"/>
      <c r="H604" s="239"/>
      <c r="I604" s="239"/>
      <c r="J604" s="239"/>
      <c r="K604" s="239"/>
      <c r="L604" s="239"/>
      <c r="M604" s="239"/>
      <c r="N604" s="239"/>
      <c r="O604" s="239"/>
      <c r="P604" s="239"/>
      <c r="Q604" s="239"/>
      <c r="R604" s="239"/>
      <c r="S604" s="239"/>
      <c r="T604" s="240"/>
      <c r="U604" s="110"/>
    </row>
    <row r="605" spans="1:21" ht="120" x14ac:dyDescent="0.25">
      <c r="A605" s="4">
        <v>1</v>
      </c>
      <c r="B605" s="4" t="s">
        <v>988</v>
      </c>
      <c r="C605" s="9" t="s">
        <v>989</v>
      </c>
      <c r="D605" s="4" t="s">
        <v>28</v>
      </c>
      <c r="E605" s="4" t="s">
        <v>990</v>
      </c>
      <c r="F605" s="4"/>
      <c r="G605" s="4"/>
      <c r="H605" s="4">
        <f>O605+Q605</f>
        <v>50</v>
      </c>
      <c r="I605" s="6">
        <v>25</v>
      </c>
      <c r="J605" s="58">
        <f>H605*I605</f>
        <v>1250</v>
      </c>
      <c r="K605" s="4">
        <v>23</v>
      </c>
      <c r="L605" s="58">
        <f>J605*1.23</f>
        <v>1537.5</v>
      </c>
      <c r="M605" s="58">
        <f>J605/4.2693</f>
        <v>292.79000000000002</v>
      </c>
      <c r="N605" s="7" t="s">
        <v>58</v>
      </c>
      <c r="O605" s="231">
        <v>50</v>
      </c>
      <c r="P605" s="232"/>
      <c r="Q605" s="4"/>
      <c r="R605" s="68">
        <v>0</v>
      </c>
      <c r="S605" s="68">
        <v>70</v>
      </c>
      <c r="T605" s="68">
        <v>30</v>
      </c>
      <c r="U605" s="110"/>
    </row>
    <row r="606" spans="1:21" ht="60" x14ac:dyDescent="0.25">
      <c r="A606" s="3">
        <v>2</v>
      </c>
      <c r="B606" s="3" t="s">
        <v>988</v>
      </c>
      <c r="C606" s="14" t="s">
        <v>991</v>
      </c>
      <c r="D606" s="3" t="s">
        <v>113</v>
      </c>
      <c r="E606" s="3" t="s">
        <v>992</v>
      </c>
      <c r="F606" s="3"/>
      <c r="G606" s="3" t="s">
        <v>24</v>
      </c>
      <c r="H606" s="3">
        <f t="shared" ref="H606:H608" si="52">O606+Q606</f>
        <v>2</v>
      </c>
      <c r="I606" s="6">
        <v>49</v>
      </c>
      <c r="J606" s="6">
        <f t="shared" ref="J606:J613" si="53">H606*I606</f>
        <v>98</v>
      </c>
      <c r="K606" s="3">
        <v>23</v>
      </c>
      <c r="L606" s="6">
        <f t="shared" ref="L606:L613" si="54">J606*1.23</f>
        <v>120.54</v>
      </c>
      <c r="M606" s="6">
        <f t="shared" ref="M606:M613" si="55">J606/4.2693</f>
        <v>22.95</v>
      </c>
      <c r="N606" s="15" t="s">
        <v>58</v>
      </c>
      <c r="O606" s="233">
        <v>1</v>
      </c>
      <c r="P606" s="234"/>
      <c r="Q606" s="3">
        <v>1</v>
      </c>
      <c r="R606" s="68">
        <v>0</v>
      </c>
      <c r="S606" s="68">
        <v>0</v>
      </c>
      <c r="T606" s="68">
        <v>1</v>
      </c>
      <c r="U606" s="110"/>
    </row>
    <row r="607" spans="1:21" ht="105" x14ac:dyDescent="0.25">
      <c r="A607" s="4">
        <v>3</v>
      </c>
      <c r="B607" s="4" t="s">
        <v>988</v>
      </c>
      <c r="C607" s="9" t="s">
        <v>993</v>
      </c>
      <c r="D607" s="4" t="s">
        <v>28</v>
      </c>
      <c r="E607" s="4" t="s">
        <v>994</v>
      </c>
      <c r="F607" s="4"/>
      <c r="G607" s="4"/>
      <c r="H607" s="4">
        <f t="shared" si="52"/>
        <v>20</v>
      </c>
      <c r="I607" s="6">
        <v>80</v>
      </c>
      <c r="J607" s="58">
        <f t="shared" si="53"/>
        <v>1600</v>
      </c>
      <c r="K607" s="4">
        <v>23</v>
      </c>
      <c r="L607" s="58">
        <f t="shared" si="54"/>
        <v>1968</v>
      </c>
      <c r="M607" s="58">
        <f t="shared" si="55"/>
        <v>374.77</v>
      </c>
      <c r="N607" s="7" t="s">
        <v>58</v>
      </c>
      <c r="O607" s="231">
        <v>20</v>
      </c>
      <c r="P607" s="232"/>
      <c r="Q607" s="4"/>
      <c r="R607" s="68">
        <v>0</v>
      </c>
      <c r="S607" s="68">
        <v>20</v>
      </c>
      <c r="T607" s="68"/>
      <c r="U607" s="110"/>
    </row>
    <row r="608" spans="1:21" ht="90" x14ac:dyDescent="0.25">
      <c r="A608" s="4">
        <v>4</v>
      </c>
      <c r="B608" s="4" t="s">
        <v>988</v>
      </c>
      <c r="C608" s="9" t="s">
        <v>995</v>
      </c>
      <c r="D608" s="4" t="s">
        <v>28</v>
      </c>
      <c r="E608" s="4" t="s">
        <v>996</v>
      </c>
      <c r="F608" s="4"/>
      <c r="G608" s="4"/>
      <c r="H608" s="4">
        <f t="shared" si="52"/>
        <v>50</v>
      </c>
      <c r="I608" s="6">
        <v>80</v>
      </c>
      <c r="J608" s="58">
        <f t="shared" si="53"/>
        <v>4000</v>
      </c>
      <c r="K608" s="4">
        <v>23</v>
      </c>
      <c r="L608" s="58">
        <f t="shared" si="54"/>
        <v>4920</v>
      </c>
      <c r="M608" s="58">
        <f t="shared" si="55"/>
        <v>936.92</v>
      </c>
      <c r="N608" s="7" t="s">
        <v>58</v>
      </c>
      <c r="O608" s="231">
        <v>50</v>
      </c>
      <c r="P608" s="232"/>
      <c r="Q608" s="4"/>
      <c r="R608" s="68">
        <v>0</v>
      </c>
      <c r="S608" s="68">
        <v>130</v>
      </c>
      <c r="T608" s="68">
        <v>200</v>
      </c>
      <c r="U608" s="110"/>
    </row>
    <row r="609" spans="2:21" ht="45" x14ac:dyDescent="0.25">
      <c r="B609" s="36" t="s">
        <v>988</v>
      </c>
      <c r="C609" s="112" t="s">
        <v>997</v>
      </c>
      <c r="D609" s="30" t="s">
        <v>167</v>
      </c>
      <c r="E609" s="30" t="s">
        <v>998</v>
      </c>
      <c r="F609" s="120"/>
      <c r="G609" s="120"/>
      <c r="H609" s="36">
        <v>5</v>
      </c>
      <c r="I609" s="30">
        <v>215</v>
      </c>
      <c r="J609" s="64">
        <f t="shared" si="53"/>
        <v>1075</v>
      </c>
      <c r="K609" s="30">
        <v>23</v>
      </c>
      <c r="L609" s="64">
        <f t="shared" si="54"/>
        <v>1322.25</v>
      </c>
      <c r="M609" s="64">
        <f t="shared" si="55"/>
        <v>251.8</v>
      </c>
      <c r="N609" s="70" t="s">
        <v>29</v>
      </c>
      <c r="O609" s="228"/>
      <c r="P609" s="228"/>
      <c r="Q609" s="107"/>
      <c r="R609" s="36">
        <v>5</v>
      </c>
      <c r="S609" s="3"/>
      <c r="T609" s="3"/>
      <c r="U609" s="122"/>
    </row>
    <row r="610" spans="2:21" ht="45" x14ac:dyDescent="0.25">
      <c r="B610" s="36" t="s">
        <v>988</v>
      </c>
      <c r="C610" s="112" t="s">
        <v>999</v>
      </c>
      <c r="D610" s="30" t="s">
        <v>167</v>
      </c>
      <c r="E610" s="30" t="s">
        <v>1000</v>
      </c>
      <c r="F610" s="120"/>
      <c r="G610" s="120"/>
      <c r="H610" s="36">
        <v>10</v>
      </c>
      <c r="I610" s="30">
        <v>200</v>
      </c>
      <c r="J610" s="64">
        <f t="shared" si="53"/>
        <v>2000</v>
      </c>
      <c r="K610" s="30">
        <v>23</v>
      </c>
      <c r="L610" s="64">
        <f t="shared" si="54"/>
        <v>2460</v>
      </c>
      <c r="M610" s="64">
        <f t="shared" si="55"/>
        <v>468.46</v>
      </c>
      <c r="N610" s="70" t="s">
        <v>29</v>
      </c>
      <c r="O610" s="228"/>
      <c r="P610" s="228"/>
      <c r="Q610" s="107"/>
      <c r="R610" s="36">
        <v>10</v>
      </c>
      <c r="S610" s="3"/>
      <c r="T610" s="3"/>
      <c r="U610" s="122"/>
    </row>
    <row r="611" spans="2:21" ht="45" x14ac:dyDescent="0.25">
      <c r="B611" s="36" t="s">
        <v>988</v>
      </c>
      <c r="C611" s="123" t="s">
        <v>1001</v>
      </c>
      <c r="D611" s="30" t="s">
        <v>167</v>
      </c>
      <c r="E611" s="30" t="s">
        <v>1002</v>
      </c>
      <c r="F611" s="120"/>
      <c r="G611" s="120"/>
      <c r="H611" s="36">
        <v>5</v>
      </c>
      <c r="I611" s="30">
        <v>210</v>
      </c>
      <c r="J611" s="64">
        <f t="shared" si="53"/>
        <v>1050</v>
      </c>
      <c r="K611" s="30">
        <v>23</v>
      </c>
      <c r="L611" s="64">
        <f t="shared" si="54"/>
        <v>1291.5</v>
      </c>
      <c r="M611" s="64">
        <f t="shared" si="55"/>
        <v>245.94</v>
      </c>
      <c r="N611" s="70" t="s">
        <v>29</v>
      </c>
      <c r="O611" s="228"/>
      <c r="P611" s="228"/>
      <c r="Q611" s="107"/>
      <c r="R611" s="36">
        <v>5</v>
      </c>
      <c r="S611" s="3"/>
      <c r="T611" s="3"/>
    </row>
    <row r="612" spans="2:21" ht="45" x14ac:dyDescent="0.25">
      <c r="B612" s="36" t="s">
        <v>988</v>
      </c>
      <c r="C612" s="112" t="s">
        <v>1003</v>
      </c>
      <c r="D612" s="30" t="s">
        <v>167</v>
      </c>
      <c r="E612" s="30" t="s">
        <v>1004</v>
      </c>
      <c r="F612" s="120"/>
      <c r="G612" s="120"/>
      <c r="H612" s="36">
        <v>10</v>
      </c>
      <c r="I612" s="30">
        <v>200</v>
      </c>
      <c r="J612" s="64">
        <f t="shared" si="53"/>
        <v>2000</v>
      </c>
      <c r="K612" s="30">
        <v>23</v>
      </c>
      <c r="L612" s="64">
        <f t="shared" si="54"/>
        <v>2460</v>
      </c>
      <c r="M612" s="64">
        <f t="shared" si="55"/>
        <v>468.46</v>
      </c>
      <c r="N612" s="70" t="s">
        <v>29</v>
      </c>
      <c r="O612" s="228"/>
      <c r="P612" s="228"/>
      <c r="Q612" s="107"/>
      <c r="R612" s="36">
        <v>10</v>
      </c>
      <c r="S612" s="3"/>
      <c r="T612" s="3"/>
    </row>
    <row r="613" spans="2:21" ht="45" x14ac:dyDescent="0.25">
      <c r="B613" s="36" t="s">
        <v>988</v>
      </c>
      <c r="C613" s="76" t="s">
        <v>1005</v>
      </c>
      <c r="D613" s="30" t="s">
        <v>167</v>
      </c>
      <c r="E613" s="30" t="s">
        <v>1006</v>
      </c>
      <c r="F613" s="120"/>
      <c r="G613" s="120"/>
      <c r="H613" s="36">
        <v>10</v>
      </c>
      <c r="I613" s="30">
        <v>200</v>
      </c>
      <c r="J613" s="64">
        <f t="shared" si="53"/>
        <v>2000</v>
      </c>
      <c r="K613" s="30">
        <v>23</v>
      </c>
      <c r="L613" s="64">
        <f t="shared" si="54"/>
        <v>2460</v>
      </c>
      <c r="M613" s="64">
        <f t="shared" si="55"/>
        <v>468.46</v>
      </c>
      <c r="N613" s="70" t="s">
        <v>29</v>
      </c>
      <c r="O613" s="228"/>
      <c r="P613" s="228"/>
      <c r="Q613" s="107"/>
      <c r="R613" s="36">
        <v>10</v>
      </c>
      <c r="S613" s="3"/>
      <c r="T613" s="3"/>
    </row>
  </sheetData>
  <protectedRanges>
    <protectedRange password="CFA1" sqref="K117:K126" name="Rozstęp4_4_5_10_1_1_2_1_3"/>
    <protectedRange password="CFA1" sqref="C124:C125" name="Rozstęp4_4_5_10_1_1_3_5_1_2_1_3"/>
    <protectedRange password="CFA1" sqref="D117:G117 D118:D119 D126 I117:I126" name="Rozstęp4_4_5_47_1_3_4_2_1_1_3"/>
    <protectedRange password="CFA1" sqref="E125:G125" name="Rozstęp4_4_5_29_1_3_1_2_1_1_3"/>
    <protectedRange password="CFA1" sqref="E126:G126" name="Rozstęp4_4_5_1_1_1_3_1_1_1_3"/>
    <protectedRange password="CFA1" sqref="D166:D168" name="Rozstęp4_4_5_1_8_1_3_1"/>
    <protectedRange password="CFA1" sqref="C169" name="Rozstęp4_2_2_1_1_1_2_1_3_9_1"/>
    <protectedRange password="CFA1" sqref="E166:E168" name="Rozstęp4_4_5_1_8_1_3_3"/>
    <protectedRange password="CFA1" sqref="K201" name="Rozstęp4_4_5_10_1_1_3_1"/>
    <protectedRange password="CFA1" sqref="C170" name="Rozstęp4_6_1_1_1_3"/>
    <protectedRange password="CFA1" sqref="D176:G179" name="Rozstęp4_4_5_1_11_1_3"/>
    <protectedRange password="CFA1" sqref="D180:D182" name="Rozstęp4_4_5_1_8_1_3_1_1"/>
    <protectedRange password="CFA1" sqref="D183:G193" name="Rozstęp4_4_5_1_8_1_3_2"/>
    <protectedRange password="CFA1" sqref="C200:C201" name="Rozstęp4_2_2_1_1_1_2_1_3_2"/>
    <protectedRange password="CFA1" sqref="K170 J170:J201 L170:L201" name="Rozstęp4_4_5_10_1_1_3_5_1_1_7"/>
    <protectedRange password="CFA1" sqref="K171:K173" name="Rozstęp4_4_5_10_1_1_3_5_1_1_8"/>
    <protectedRange password="CFA1" sqref="K174:K178" name="Rozstęp4_4_5_10_1_1_3_5_1_1_9"/>
    <protectedRange password="CFA1" sqref="K179:K184" name="Rozstęp4_4_5_10_1_1_3_5_1_1_10"/>
    <protectedRange password="CFA1" sqref="K185:K190" name="Rozstęp4_4_5_10_1_1_3_5_1_1_11"/>
    <protectedRange password="CFA1" sqref="K191:K196" name="Rozstęp4_4_5_10_1_1_3_5_1_1_12"/>
    <protectedRange password="CFA1" sqref="K197:K200" name="Rozstęp4_4_5_10_1_1_3_5_1_1_13"/>
    <protectedRange password="CFA1" sqref="S176:S179" name="Rozstęp4_4_5_72_1_3"/>
    <protectedRange password="CFA1" sqref="S180:S182" name="Rozstęp4_4_5_64_1_3_1"/>
    <protectedRange password="CFA1" sqref="S183:S193" name="Rozstęp4_4_5_64_1_3_2"/>
    <protectedRange password="CFA1" sqref="S200" name="Rozstęp4_4_5_72_1_3_1"/>
    <protectedRange password="CFA1" sqref="K271:K275 M260:M275" name="Rozstęp4_4_5_10_1"/>
    <protectedRange password="CFA1" sqref="I260:I269" name="Rozstęp4_4_5_1_6"/>
    <protectedRange password="CFA1" sqref="D262" name="Rozstęp4_4_5_1_6_1"/>
    <protectedRange password="CFA1" sqref="D269" name="Rozstęp4_4_5_1_6_4"/>
    <protectedRange password="CFA1" sqref="D273:G275" name="Rozstęp4_4_5_1_8_1_3_2_1"/>
    <protectedRange password="CFA1" sqref="C270:C272" name="Rozstęp4_2_2_1_1_1_2_1_3_9_1_1_1"/>
    <protectedRange password="CFA1" sqref="J260:J275 L260:L275" name="Rozstęp4_4_5_10_1_1_3_5_1_1_26"/>
    <protectedRange password="CFA1" sqref="K260:K263" name="Rozstęp4_4_5_10_1_1_3_5_1_1_27"/>
    <protectedRange password="CFA1" sqref="K264:K266" name="Rozstęp4_4_5_10_1_1_3_5_1_1_28"/>
    <protectedRange password="CFA1" sqref="K267:K270" name="Rozstęp4_4_5_10_1_1_3_5_1_1_29"/>
    <protectedRange password="CFA1" sqref="S260:S266" name="Rozstęp4_4_5_2_1_27_1_1_2"/>
    <protectedRange password="CFA1" sqref="S269" name="Rozstęp4_4_5_1_6_4_1_2"/>
    <protectedRange password="CFA1" sqref="S273:S275" name="Rozstęp4_4_5_64_1_3_2_1_1_2"/>
    <protectedRange password="CFA1" sqref="E528:G528 D552:D553 D557:D560 D562:D576 D578 D548:D550 D542:D546 D527:D529 I527:I578" name="Rozstęp4_4_5_1_6_3_3"/>
    <protectedRange password="CFA1" sqref="D530:G530 D531 D536:G538 D535 D539:D540 D547 E545:G546 D541:G541 D532:G534" name="Rozstęp4_4_5_1_6_4_2"/>
    <protectedRange password="CFA1" sqref="E553:G553 D551" name="Rozstęp4_4_5_2_1_21_2_1"/>
    <protectedRange password="CFA1" sqref="M527:M578" name="Rozstęp4_4_5_10_1_1_2_1_1"/>
    <protectedRange password="CFA1" sqref="K527:K578" name="Rozstęp4_4_5_10_1_1_3_5_1_1_30"/>
    <protectedRange password="CFA1" sqref="J527:J578 L527:L578" name="Rozstęp4_4_5_10_1_1_3_5_1_1_37"/>
    <protectedRange password="CFA1" sqref="S527:S529" name="Rozstęp4_4_5_1_6_3_2_1_3"/>
    <protectedRange password="CFA1" sqref="S530:S549" name="Rozstęp4_4_5_1_6_4_3_1_2"/>
    <protectedRange password="CFA1" sqref="S550:S553" name="Rozstęp4_4_5_2_1_21_2_1_1_2"/>
    <protectedRange password="CFA1" sqref="S554:S563 S565:S569" name="Rozstęp4_4_5_2_1_21_3_1_2"/>
    <protectedRange password="CFA1" sqref="S570" name="Rozstęp4_4_5_2_1_28_1_2"/>
    <protectedRange password="CFA1" sqref="S571:S572" name="Rozstęp4_4_5_2_1_30_1_2"/>
    <protectedRange password="CFA1" sqref="S573:S578" name="Rozstęp4_4_5_2_1_32_2_2"/>
    <protectedRange password="CFA1" sqref="S564" name="Rozstęp4_4_5_1_6_4_4_2"/>
  </protectedRanges>
  <mergeCells count="150">
    <mergeCell ref="O612:P612"/>
    <mergeCell ref="O613:P613"/>
    <mergeCell ref="O606:P606"/>
    <mergeCell ref="O607:P607"/>
    <mergeCell ref="O608:P608"/>
    <mergeCell ref="O609:P609"/>
    <mergeCell ref="O610:P610"/>
    <mergeCell ref="O611:P611"/>
    <mergeCell ref="N602:N603"/>
    <mergeCell ref="O602:Q602"/>
    <mergeCell ref="R602:T602"/>
    <mergeCell ref="O603:P603"/>
    <mergeCell ref="A604:T604"/>
    <mergeCell ref="O605:P605"/>
    <mergeCell ref="H602:H603"/>
    <mergeCell ref="I602:I603"/>
    <mergeCell ref="J602:J603"/>
    <mergeCell ref="K602:K603"/>
    <mergeCell ref="L602:L603"/>
    <mergeCell ref="M602:M603"/>
    <mergeCell ref="O591:P591"/>
    <mergeCell ref="O592:P592"/>
    <mergeCell ref="O593:P593"/>
    <mergeCell ref="A602:A603"/>
    <mergeCell ref="B602:B603"/>
    <mergeCell ref="C602:C603"/>
    <mergeCell ref="D602:D603"/>
    <mergeCell ref="E602:E603"/>
    <mergeCell ref="F602:F603"/>
    <mergeCell ref="G602:G603"/>
    <mergeCell ref="A585:T585"/>
    <mergeCell ref="O586:P586"/>
    <mergeCell ref="O587:P587"/>
    <mergeCell ref="O588:P588"/>
    <mergeCell ref="O589:P589"/>
    <mergeCell ref="O590:P590"/>
    <mergeCell ref="L583:L584"/>
    <mergeCell ref="M583:M584"/>
    <mergeCell ref="N583:N584"/>
    <mergeCell ref="O583:Q583"/>
    <mergeCell ref="R583:T583"/>
    <mergeCell ref="O584:P584"/>
    <mergeCell ref="F583:F584"/>
    <mergeCell ref="G583:G584"/>
    <mergeCell ref="H583:H584"/>
    <mergeCell ref="I583:I584"/>
    <mergeCell ref="J583:J584"/>
    <mergeCell ref="K583:K584"/>
    <mergeCell ref="M279:M280"/>
    <mergeCell ref="N279:N280"/>
    <mergeCell ref="O279:Q279"/>
    <mergeCell ref="R279:T279"/>
    <mergeCell ref="A281:T281"/>
    <mergeCell ref="A583:A584"/>
    <mergeCell ref="B583:B584"/>
    <mergeCell ref="C583:C584"/>
    <mergeCell ref="D583:D584"/>
    <mergeCell ref="E583:E584"/>
    <mergeCell ref="G279:G280"/>
    <mergeCell ref="H279:H280"/>
    <mergeCell ref="I279:I280"/>
    <mergeCell ref="J279:J280"/>
    <mergeCell ref="K279:K280"/>
    <mergeCell ref="L279:L280"/>
    <mergeCell ref="A279:A280"/>
    <mergeCell ref="B279:B280"/>
    <mergeCell ref="C279:C280"/>
    <mergeCell ref="D279:D280"/>
    <mergeCell ref="E279:E280"/>
    <mergeCell ref="F279:F280"/>
    <mergeCell ref="N204:N205"/>
    <mergeCell ref="O204:Q204"/>
    <mergeCell ref="R204:T204"/>
    <mergeCell ref="A206:T206"/>
    <mergeCell ref="F204:F205"/>
    <mergeCell ref="G204:G205"/>
    <mergeCell ref="H204:H205"/>
    <mergeCell ref="I204:I205"/>
    <mergeCell ref="J204:J205"/>
    <mergeCell ref="K204:K205"/>
    <mergeCell ref="M129:M130"/>
    <mergeCell ref="N129:N130"/>
    <mergeCell ref="O129:Q129"/>
    <mergeCell ref="R129:T129"/>
    <mergeCell ref="A131:T131"/>
    <mergeCell ref="A204:A205"/>
    <mergeCell ref="B204:B205"/>
    <mergeCell ref="C204:C205"/>
    <mergeCell ref="D204:D205"/>
    <mergeCell ref="E204:E205"/>
    <mergeCell ref="G129:G130"/>
    <mergeCell ref="H129:H130"/>
    <mergeCell ref="I129:I130"/>
    <mergeCell ref="J129:J130"/>
    <mergeCell ref="K129:K130"/>
    <mergeCell ref="L129:L130"/>
    <mergeCell ref="A129:A130"/>
    <mergeCell ref="B129:B130"/>
    <mergeCell ref="C129:C130"/>
    <mergeCell ref="D129:D130"/>
    <mergeCell ref="E129:E130"/>
    <mergeCell ref="F129:F130"/>
    <mergeCell ref="L204:L205"/>
    <mergeCell ref="M204:M205"/>
    <mergeCell ref="P111:Q111"/>
    <mergeCell ref="P112:Q112"/>
    <mergeCell ref="P113:Q113"/>
    <mergeCell ref="P114:Q114"/>
    <mergeCell ref="P115:Q115"/>
    <mergeCell ref="P116:Q116"/>
    <mergeCell ref="A105:T105"/>
    <mergeCell ref="P106:Q106"/>
    <mergeCell ref="P107:Q107"/>
    <mergeCell ref="P108:Q108"/>
    <mergeCell ref="P109:Q109"/>
    <mergeCell ref="P110:Q110"/>
    <mergeCell ref="N103:N104"/>
    <mergeCell ref="O103:Q103"/>
    <mergeCell ref="R103:T103"/>
    <mergeCell ref="P104:Q104"/>
    <mergeCell ref="F103:F104"/>
    <mergeCell ref="G103:G104"/>
    <mergeCell ref="H103:H104"/>
    <mergeCell ref="I103:I104"/>
    <mergeCell ref="J103:J104"/>
    <mergeCell ref="K103:K104"/>
    <mergeCell ref="M1:M2"/>
    <mergeCell ref="N1:N2"/>
    <mergeCell ref="O1:Q1"/>
    <mergeCell ref="R1:T1"/>
    <mergeCell ref="A3:T3"/>
    <mergeCell ref="A103:A104"/>
    <mergeCell ref="B103:B104"/>
    <mergeCell ref="C103:C104"/>
    <mergeCell ref="D103:D104"/>
    <mergeCell ref="E103:E104"/>
    <mergeCell ref="G1:G2"/>
    <mergeCell ref="H1:H2"/>
    <mergeCell ref="I1:I2"/>
    <mergeCell ref="J1:J2"/>
    <mergeCell ref="K1:K2"/>
    <mergeCell ref="L1:L2"/>
    <mergeCell ref="A1:A2"/>
    <mergeCell ref="B1:B2"/>
    <mergeCell ref="C1:C2"/>
    <mergeCell ref="D1:D2"/>
    <mergeCell ref="E1:E2"/>
    <mergeCell ref="F1:F2"/>
    <mergeCell ref="L103:L104"/>
    <mergeCell ref="M103:M104"/>
  </mergeCells>
  <conditionalFormatting sqref="C117:C126 E117:E126">
    <cfRule type="duplicateValues" dxfId="20" priority="11"/>
  </conditionalFormatting>
  <conditionalFormatting sqref="C117:C126">
    <cfRule type="duplicateValues" dxfId="19" priority="10"/>
  </conditionalFormatting>
  <conditionalFormatting sqref="C170:C201 E170:E201">
    <cfRule type="duplicateValues" dxfId="18" priority="9"/>
  </conditionalFormatting>
  <conditionalFormatting sqref="C170:C201">
    <cfRule type="duplicateValues" dxfId="17" priority="8"/>
  </conditionalFormatting>
  <conditionalFormatting sqref="E210">
    <cfRule type="duplicateValues" dxfId="16" priority="7"/>
  </conditionalFormatting>
  <conditionalFormatting sqref="C260:C275 E260:E275">
    <cfRule type="duplicateValues" dxfId="15" priority="6"/>
  </conditionalFormatting>
  <conditionalFormatting sqref="C260:C275">
    <cfRule type="duplicateValues" dxfId="14" priority="5"/>
  </conditionalFormatting>
  <conditionalFormatting sqref="C527:C578 E527:E578">
    <cfRule type="duplicateValues" dxfId="13" priority="4"/>
  </conditionalFormatting>
  <conditionalFormatting sqref="C527:C578">
    <cfRule type="duplicateValues" dxfId="12" priority="3"/>
  </conditionalFormatting>
  <conditionalFormatting sqref="C594:C599 E594:E599">
    <cfRule type="duplicateValues" dxfId="11" priority="2"/>
  </conditionalFormatting>
  <conditionalFormatting sqref="C594:C599">
    <cfRule type="duplicateValues" dxfId="1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75"/>
  <sheetViews>
    <sheetView topLeftCell="A13" workbookViewId="0">
      <selection activeCell="M10" sqref="M10"/>
    </sheetView>
  </sheetViews>
  <sheetFormatPr defaultRowHeight="15" x14ac:dyDescent="0.25"/>
  <cols>
    <col min="1" max="1" width="5.140625" customWidth="1"/>
    <col min="2" max="2" width="11.140625" bestFit="1" customWidth="1"/>
    <col min="3" max="3" width="53.140625" customWidth="1"/>
    <col min="4" max="4" width="10.140625" customWidth="1"/>
    <col min="5" max="5" width="14.85546875" customWidth="1"/>
    <col min="6" max="7" width="0" hidden="1" customWidth="1"/>
    <col min="8" max="8" width="8.85546875" customWidth="1"/>
    <col min="9" max="9" width="12.5703125" customWidth="1"/>
    <col min="10" max="10" width="13.5703125" customWidth="1"/>
    <col min="11" max="11" width="6.28515625" customWidth="1"/>
    <col min="12" max="12" width="15.7109375" customWidth="1"/>
    <col min="13" max="13" width="15.85546875" customWidth="1"/>
    <col min="14" max="14" width="14.5703125" customWidth="1"/>
    <col min="15" max="17" width="0" hidden="1" customWidth="1"/>
  </cols>
  <sheetData>
    <row r="2" spans="1:21" x14ac:dyDescent="0.25">
      <c r="A2" s="249" t="s">
        <v>0</v>
      </c>
      <c r="B2" s="249" t="s">
        <v>1</v>
      </c>
      <c r="C2" s="249" t="s">
        <v>2</v>
      </c>
      <c r="D2" s="249" t="s">
        <v>3</v>
      </c>
      <c r="E2" s="249" t="s">
        <v>4</v>
      </c>
      <c r="F2" s="249" t="s">
        <v>5</v>
      </c>
      <c r="G2" s="249" t="s">
        <v>6</v>
      </c>
      <c r="H2" s="249" t="s">
        <v>7</v>
      </c>
      <c r="I2" s="250" t="s">
        <v>8</v>
      </c>
      <c r="J2" s="250" t="s">
        <v>9</v>
      </c>
      <c r="K2" s="249" t="s">
        <v>10</v>
      </c>
      <c r="L2" s="251" t="s">
        <v>11</v>
      </c>
      <c r="M2" s="251" t="s">
        <v>12</v>
      </c>
      <c r="N2" s="249" t="s">
        <v>13</v>
      </c>
      <c r="O2" s="241" t="s">
        <v>14</v>
      </c>
      <c r="P2" s="241"/>
      <c r="Q2" s="241"/>
      <c r="R2" s="235" t="s">
        <v>15</v>
      </c>
      <c r="S2" s="236"/>
      <c r="T2" s="237"/>
    </row>
    <row r="3" spans="1:21" ht="30" x14ac:dyDescent="0.25">
      <c r="A3" s="249"/>
      <c r="B3" s="249"/>
      <c r="C3" s="249"/>
      <c r="D3" s="249"/>
      <c r="E3" s="249"/>
      <c r="F3" s="249"/>
      <c r="G3" s="249"/>
      <c r="H3" s="249"/>
      <c r="I3" s="250"/>
      <c r="J3" s="250"/>
      <c r="K3" s="249"/>
      <c r="L3" s="252"/>
      <c r="M3" s="252"/>
      <c r="N3" s="249"/>
      <c r="O3" s="2" t="s">
        <v>16</v>
      </c>
      <c r="P3" s="2" t="s">
        <v>17</v>
      </c>
      <c r="Q3" s="2" t="s">
        <v>18</v>
      </c>
      <c r="R3" s="2" t="s">
        <v>16</v>
      </c>
      <c r="S3" s="2" t="s">
        <v>17</v>
      </c>
      <c r="T3" s="2" t="s">
        <v>18</v>
      </c>
    </row>
    <row r="4" spans="1:21" ht="18.75" x14ac:dyDescent="0.25">
      <c r="A4" s="238" t="s">
        <v>522</v>
      </c>
      <c r="B4" s="239"/>
      <c r="C4" s="239"/>
      <c r="D4" s="239"/>
      <c r="E4" s="239"/>
      <c r="F4" s="239"/>
      <c r="G4" s="239"/>
      <c r="H4" s="239"/>
      <c r="I4" s="239"/>
      <c r="J4" s="239"/>
      <c r="K4" s="239"/>
      <c r="L4" s="239"/>
      <c r="M4" s="239"/>
      <c r="N4" s="239"/>
      <c r="O4" s="239"/>
      <c r="P4" s="239"/>
      <c r="Q4" s="239"/>
      <c r="R4" s="239"/>
      <c r="S4" s="239"/>
      <c r="T4" s="240"/>
    </row>
    <row r="5" spans="1:21" ht="45" x14ac:dyDescent="0.25">
      <c r="A5" s="4">
        <v>3</v>
      </c>
      <c r="B5" s="4" t="s">
        <v>385</v>
      </c>
      <c r="C5" s="9" t="s">
        <v>386</v>
      </c>
      <c r="D5" s="4" t="s">
        <v>28</v>
      </c>
      <c r="E5" s="4" t="s">
        <v>387</v>
      </c>
      <c r="F5" s="4"/>
      <c r="G5" s="4" t="s">
        <v>24</v>
      </c>
      <c r="H5" s="4">
        <f t="shared" ref="H5:H36" si="0">R5+S5+T5</f>
        <v>2</v>
      </c>
      <c r="I5" s="6">
        <v>185</v>
      </c>
      <c r="J5" s="58">
        <f t="shared" ref="J5:J36" si="1">H5*I5</f>
        <v>370</v>
      </c>
      <c r="K5" s="4">
        <v>23</v>
      </c>
      <c r="L5" s="58">
        <f t="shared" ref="L5:L36" si="2">J5*1.23</f>
        <v>455.1</v>
      </c>
      <c r="M5" s="58">
        <f t="shared" ref="M5:M36" si="3">J5/4.4536</f>
        <v>83.08</v>
      </c>
      <c r="N5" s="7" t="s">
        <v>58</v>
      </c>
      <c r="O5" s="4">
        <v>1</v>
      </c>
      <c r="P5" s="4"/>
      <c r="Q5" s="4"/>
      <c r="R5" s="68"/>
      <c r="S5" s="68">
        <v>2</v>
      </c>
      <c r="T5" s="68"/>
    </row>
    <row r="6" spans="1:21" ht="30" x14ac:dyDescent="0.25">
      <c r="A6" s="48">
        <v>67</v>
      </c>
      <c r="B6" s="48" t="s">
        <v>385</v>
      </c>
      <c r="C6" s="49" t="s">
        <v>1007</v>
      </c>
      <c r="D6" s="48" t="s">
        <v>28</v>
      </c>
      <c r="E6" s="51" t="s">
        <v>488</v>
      </c>
      <c r="F6" s="124"/>
      <c r="G6" s="124" t="s">
        <v>24</v>
      </c>
      <c r="H6" s="4">
        <f t="shared" si="0"/>
        <v>0</v>
      </c>
      <c r="I6" s="82"/>
      <c r="J6" s="58">
        <f t="shared" si="1"/>
        <v>0</v>
      </c>
      <c r="K6" s="83">
        <v>23</v>
      </c>
      <c r="L6" s="58">
        <f t="shared" si="2"/>
        <v>0</v>
      </c>
      <c r="M6" s="58">
        <f t="shared" si="3"/>
        <v>0</v>
      </c>
      <c r="N6" s="51" t="s">
        <v>195</v>
      </c>
      <c r="O6" s="23"/>
      <c r="P6" s="23"/>
      <c r="Q6" s="23"/>
      <c r="R6" s="23"/>
      <c r="S6" s="51"/>
      <c r="T6" s="23"/>
      <c r="U6" t="s">
        <v>1008</v>
      </c>
    </row>
    <row r="7" spans="1:21" ht="45" x14ac:dyDescent="0.25">
      <c r="A7" s="48"/>
      <c r="B7" s="48" t="s">
        <v>388</v>
      </c>
      <c r="C7" s="125" t="s">
        <v>1009</v>
      </c>
      <c r="D7" s="48" t="s">
        <v>28</v>
      </c>
      <c r="E7" s="48" t="s">
        <v>482</v>
      </c>
      <c r="F7" s="48"/>
      <c r="G7" s="48"/>
      <c r="H7" s="4">
        <f t="shared" si="0"/>
        <v>5</v>
      </c>
      <c r="I7" s="50">
        <v>22</v>
      </c>
      <c r="J7" s="58">
        <f t="shared" si="1"/>
        <v>110</v>
      </c>
      <c r="K7" s="48">
        <v>23</v>
      </c>
      <c r="L7" s="58">
        <f t="shared" si="2"/>
        <v>135.30000000000001</v>
      </c>
      <c r="M7" s="58">
        <f t="shared" si="3"/>
        <v>24.7</v>
      </c>
      <c r="N7" s="51" t="s">
        <v>29</v>
      </c>
      <c r="O7" s="48"/>
      <c r="P7" s="48"/>
      <c r="Q7" s="48"/>
      <c r="R7" s="51">
        <v>5</v>
      </c>
      <c r="S7" s="23"/>
      <c r="T7" s="23"/>
      <c r="U7" t="s">
        <v>1010</v>
      </c>
    </row>
    <row r="8" spans="1:21" ht="45" x14ac:dyDescent="0.25">
      <c r="A8" s="3">
        <v>7</v>
      </c>
      <c r="B8" s="3" t="s">
        <v>388</v>
      </c>
      <c r="C8" s="22" t="s">
        <v>1011</v>
      </c>
      <c r="D8" s="3" t="s">
        <v>28</v>
      </c>
      <c r="E8" s="3" t="s">
        <v>390</v>
      </c>
      <c r="F8" s="3"/>
      <c r="G8" s="3" t="s">
        <v>24</v>
      </c>
      <c r="H8" s="4">
        <f t="shared" si="0"/>
        <v>35</v>
      </c>
      <c r="I8" s="6">
        <v>4.9000000000000004</v>
      </c>
      <c r="J8" s="58">
        <f t="shared" si="1"/>
        <v>171.5</v>
      </c>
      <c r="K8" s="3">
        <v>23</v>
      </c>
      <c r="L8" s="58">
        <f t="shared" si="2"/>
        <v>210.95</v>
      </c>
      <c r="M8" s="58">
        <f t="shared" si="3"/>
        <v>38.51</v>
      </c>
      <c r="N8" s="15" t="s">
        <v>58</v>
      </c>
      <c r="O8" s="3">
        <v>15</v>
      </c>
      <c r="P8" s="3"/>
      <c r="Q8" s="3"/>
      <c r="R8" s="68">
        <v>35</v>
      </c>
      <c r="S8" s="68"/>
      <c r="T8" s="68"/>
    </row>
    <row r="9" spans="1:21" ht="45" x14ac:dyDescent="0.25">
      <c r="A9" s="4">
        <v>9</v>
      </c>
      <c r="B9" s="4" t="s">
        <v>388</v>
      </c>
      <c r="C9" s="5" t="s">
        <v>393</v>
      </c>
      <c r="D9" s="4" t="s">
        <v>28</v>
      </c>
      <c r="E9" s="73" t="s">
        <v>394</v>
      </c>
      <c r="F9" s="4"/>
      <c r="G9" s="4" t="s">
        <v>24</v>
      </c>
      <c r="H9" s="4">
        <f t="shared" si="0"/>
        <v>20</v>
      </c>
      <c r="I9" s="6">
        <v>110</v>
      </c>
      <c r="J9" s="58">
        <f t="shared" si="1"/>
        <v>2200</v>
      </c>
      <c r="K9" s="4">
        <v>23</v>
      </c>
      <c r="L9" s="58">
        <f t="shared" si="2"/>
        <v>2706</v>
      </c>
      <c r="M9" s="58">
        <f t="shared" si="3"/>
        <v>493.98</v>
      </c>
      <c r="N9" s="7" t="s">
        <v>58</v>
      </c>
      <c r="O9" s="4">
        <v>14</v>
      </c>
      <c r="P9" s="4"/>
      <c r="Q9" s="4"/>
      <c r="R9" s="68">
        <v>20</v>
      </c>
      <c r="S9" s="68"/>
      <c r="T9" s="68"/>
    </row>
    <row r="10" spans="1:21" ht="45" x14ac:dyDescent="0.25">
      <c r="A10" s="4">
        <v>10</v>
      </c>
      <c r="B10" s="4" t="s">
        <v>385</v>
      </c>
      <c r="C10" s="9" t="s">
        <v>395</v>
      </c>
      <c r="D10" s="4" t="s">
        <v>28</v>
      </c>
      <c r="E10" s="4" t="s">
        <v>396</v>
      </c>
      <c r="F10" s="4"/>
      <c r="G10" s="4" t="s">
        <v>24</v>
      </c>
      <c r="H10" s="4">
        <f t="shared" si="0"/>
        <v>20</v>
      </c>
      <c r="I10" s="6">
        <v>120</v>
      </c>
      <c r="J10" s="58">
        <f t="shared" si="1"/>
        <v>2400</v>
      </c>
      <c r="K10" s="4">
        <v>23</v>
      </c>
      <c r="L10" s="58">
        <f t="shared" si="2"/>
        <v>2952</v>
      </c>
      <c r="M10" s="58">
        <f t="shared" si="3"/>
        <v>538.89</v>
      </c>
      <c r="N10" s="7" t="s">
        <v>286</v>
      </c>
      <c r="O10" s="4">
        <v>10</v>
      </c>
      <c r="P10" s="4">
        <v>30</v>
      </c>
      <c r="Q10" s="4">
        <v>50</v>
      </c>
      <c r="R10" s="68">
        <v>20</v>
      </c>
      <c r="S10" s="68"/>
      <c r="T10" s="68"/>
    </row>
    <row r="11" spans="1:21" ht="45" x14ac:dyDescent="0.25">
      <c r="A11" s="4">
        <v>11</v>
      </c>
      <c r="B11" s="4" t="s">
        <v>388</v>
      </c>
      <c r="C11" s="5" t="s">
        <v>397</v>
      </c>
      <c r="D11" s="4" t="s">
        <v>28</v>
      </c>
      <c r="E11" s="4" t="s">
        <v>398</v>
      </c>
      <c r="F11" s="4"/>
      <c r="G11" s="4" t="s">
        <v>24</v>
      </c>
      <c r="H11" s="4">
        <f t="shared" si="0"/>
        <v>6</v>
      </c>
      <c r="I11" s="6">
        <v>165</v>
      </c>
      <c r="J11" s="58">
        <f t="shared" si="1"/>
        <v>990</v>
      </c>
      <c r="K11" s="4">
        <v>23</v>
      </c>
      <c r="L11" s="58">
        <f t="shared" si="2"/>
        <v>1217.7</v>
      </c>
      <c r="M11" s="58">
        <f t="shared" si="3"/>
        <v>222.29</v>
      </c>
      <c r="N11" s="7" t="s">
        <v>58</v>
      </c>
      <c r="O11" s="4">
        <v>3</v>
      </c>
      <c r="P11" s="4"/>
      <c r="Q11" s="4"/>
      <c r="R11" s="68">
        <v>6</v>
      </c>
      <c r="S11" s="68"/>
      <c r="T11" s="68"/>
    </row>
    <row r="12" spans="1:21" ht="30" x14ac:dyDescent="0.25">
      <c r="A12" s="48">
        <v>68</v>
      </c>
      <c r="B12" s="48" t="s">
        <v>388</v>
      </c>
      <c r="C12" s="49" t="s">
        <v>489</v>
      </c>
      <c r="D12" s="126" t="s">
        <v>113</v>
      </c>
      <c r="E12" s="48" t="s">
        <v>490</v>
      </c>
      <c r="F12" s="81"/>
      <c r="G12" s="81" t="s">
        <v>24</v>
      </c>
      <c r="H12" s="4">
        <f t="shared" si="0"/>
        <v>0</v>
      </c>
      <c r="I12" s="82"/>
      <c r="J12" s="58">
        <f t="shared" si="1"/>
        <v>0</v>
      </c>
      <c r="K12" s="83">
        <v>23</v>
      </c>
      <c r="L12" s="58">
        <f t="shared" si="2"/>
        <v>0</v>
      </c>
      <c r="M12" s="58">
        <f t="shared" si="3"/>
        <v>0</v>
      </c>
      <c r="N12" s="51" t="s">
        <v>195</v>
      </c>
      <c r="O12" s="23"/>
      <c r="P12" s="23"/>
      <c r="Q12" s="23"/>
      <c r="R12" s="23"/>
      <c r="S12" s="51"/>
      <c r="T12" s="23"/>
      <c r="U12" t="s">
        <v>1008</v>
      </c>
    </row>
    <row r="13" spans="1:21" ht="45" x14ac:dyDescent="0.25">
      <c r="A13" s="3">
        <v>12</v>
      </c>
      <c r="B13" s="3" t="s">
        <v>385</v>
      </c>
      <c r="C13" s="22" t="s">
        <v>399</v>
      </c>
      <c r="D13" s="3" t="s">
        <v>28</v>
      </c>
      <c r="E13" s="3" t="s">
        <v>400</v>
      </c>
      <c r="F13" s="3"/>
      <c r="G13" s="3" t="s">
        <v>24</v>
      </c>
      <c r="H13" s="4">
        <f t="shared" si="0"/>
        <v>5</v>
      </c>
      <c r="I13" s="6">
        <v>315</v>
      </c>
      <c r="J13" s="58">
        <f t="shared" si="1"/>
        <v>1575</v>
      </c>
      <c r="K13" s="3">
        <v>23</v>
      </c>
      <c r="L13" s="58">
        <f t="shared" si="2"/>
        <v>1937.25</v>
      </c>
      <c r="M13" s="58">
        <f t="shared" si="3"/>
        <v>353.65</v>
      </c>
      <c r="N13" s="15" t="s">
        <v>58</v>
      </c>
      <c r="O13" s="3">
        <v>2</v>
      </c>
      <c r="P13" s="3"/>
      <c r="Q13" s="3"/>
      <c r="R13" s="68">
        <v>5</v>
      </c>
      <c r="S13" s="68"/>
      <c r="T13" s="68"/>
    </row>
    <row r="14" spans="1:21" ht="45" x14ac:dyDescent="0.25">
      <c r="A14" s="4">
        <v>8</v>
      </c>
      <c r="B14" s="4" t="s">
        <v>385</v>
      </c>
      <c r="C14" s="9" t="s">
        <v>391</v>
      </c>
      <c r="D14" s="4" t="s">
        <v>28</v>
      </c>
      <c r="E14" s="7" t="s">
        <v>392</v>
      </c>
      <c r="F14" s="4"/>
      <c r="G14" s="4" t="s">
        <v>24</v>
      </c>
      <c r="H14" s="4">
        <f t="shared" si="0"/>
        <v>6</v>
      </c>
      <c r="I14" s="10">
        <v>348</v>
      </c>
      <c r="J14" s="58">
        <f t="shared" si="1"/>
        <v>2088</v>
      </c>
      <c r="K14" s="4">
        <v>23</v>
      </c>
      <c r="L14" s="58">
        <f t="shared" si="2"/>
        <v>2568.2399999999998</v>
      </c>
      <c r="M14" s="58">
        <f t="shared" si="3"/>
        <v>468.83</v>
      </c>
      <c r="N14" s="7" t="s">
        <v>286</v>
      </c>
      <c r="O14" s="4"/>
      <c r="P14" s="4"/>
      <c r="Q14" s="4">
        <v>40</v>
      </c>
      <c r="R14" s="68">
        <v>6</v>
      </c>
      <c r="S14" s="68"/>
      <c r="T14" s="68"/>
    </row>
    <row r="15" spans="1:21" ht="45" x14ac:dyDescent="0.25">
      <c r="A15" s="4">
        <v>13</v>
      </c>
      <c r="B15" s="4" t="s">
        <v>258</v>
      </c>
      <c r="C15" s="5" t="s">
        <v>401</v>
      </c>
      <c r="D15" s="4" t="s">
        <v>28</v>
      </c>
      <c r="E15" s="4" t="s">
        <v>402</v>
      </c>
      <c r="F15" s="4" t="s">
        <v>24</v>
      </c>
      <c r="G15" s="4"/>
      <c r="H15" s="4">
        <f t="shared" si="0"/>
        <v>350</v>
      </c>
      <c r="I15" s="6">
        <v>33.200000000000003</v>
      </c>
      <c r="J15" s="58">
        <f t="shared" si="1"/>
        <v>11620</v>
      </c>
      <c r="K15" s="4">
        <v>23</v>
      </c>
      <c r="L15" s="58">
        <f t="shared" si="2"/>
        <v>14292.6</v>
      </c>
      <c r="M15" s="58">
        <f t="shared" si="3"/>
        <v>2609.13</v>
      </c>
      <c r="N15" s="7" t="s">
        <v>58</v>
      </c>
      <c r="O15" s="4"/>
      <c r="P15" s="4">
        <v>100</v>
      </c>
      <c r="Q15" s="4"/>
      <c r="R15" s="68"/>
      <c r="S15" s="68">
        <v>100</v>
      </c>
      <c r="T15" s="68">
        <v>250</v>
      </c>
    </row>
    <row r="16" spans="1:21" ht="45" x14ac:dyDescent="0.25">
      <c r="A16" s="84"/>
      <c r="B16" s="84" t="s">
        <v>403</v>
      </c>
      <c r="C16" s="127" t="s">
        <v>1012</v>
      </c>
      <c r="D16" s="84" t="s">
        <v>113</v>
      </c>
      <c r="E16" s="84" t="s">
        <v>484</v>
      </c>
      <c r="F16" s="84"/>
      <c r="G16" s="84"/>
      <c r="H16" s="91">
        <f t="shared" si="0"/>
        <v>75</v>
      </c>
      <c r="I16" s="88">
        <v>175</v>
      </c>
      <c r="J16" s="128">
        <f t="shared" si="1"/>
        <v>13125</v>
      </c>
      <c r="K16" s="84">
        <v>23</v>
      </c>
      <c r="L16" s="128">
        <f t="shared" si="2"/>
        <v>16143.75</v>
      </c>
      <c r="M16" s="128">
        <f t="shared" si="3"/>
        <v>2947.05</v>
      </c>
      <c r="N16" s="90" t="s">
        <v>29</v>
      </c>
      <c r="O16" s="84"/>
      <c r="P16" s="84"/>
      <c r="Q16" s="84"/>
      <c r="R16" s="90">
        <v>75</v>
      </c>
      <c r="S16" s="91"/>
      <c r="T16" s="91"/>
      <c r="U16" t="s">
        <v>1372</v>
      </c>
    </row>
    <row r="17" spans="1:21" ht="90" x14ac:dyDescent="0.25">
      <c r="A17" s="84">
        <v>69</v>
      </c>
      <c r="B17" s="84" t="s">
        <v>403</v>
      </c>
      <c r="C17" s="85" t="s">
        <v>491</v>
      </c>
      <c r="D17" s="84" t="s">
        <v>113</v>
      </c>
      <c r="E17" s="90" t="s">
        <v>484</v>
      </c>
      <c r="F17" s="129"/>
      <c r="G17" s="129" t="s">
        <v>24</v>
      </c>
      <c r="H17" s="91">
        <f t="shared" si="0"/>
        <v>300</v>
      </c>
      <c r="I17" s="87"/>
      <c r="J17" s="128">
        <f t="shared" si="1"/>
        <v>0</v>
      </c>
      <c r="K17" s="89">
        <v>23</v>
      </c>
      <c r="L17" s="128">
        <f t="shared" si="2"/>
        <v>0</v>
      </c>
      <c r="M17" s="128">
        <f t="shared" si="3"/>
        <v>0</v>
      </c>
      <c r="N17" s="90" t="s">
        <v>195</v>
      </c>
      <c r="O17" s="91"/>
      <c r="P17" s="91"/>
      <c r="Q17" s="91"/>
      <c r="R17" s="91"/>
      <c r="S17" s="90">
        <v>300</v>
      </c>
      <c r="T17" s="91"/>
    </row>
    <row r="18" spans="1:21" ht="45" x14ac:dyDescent="0.25">
      <c r="A18" s="4">
        <v>16</v>
      </c>
      <c r="B18" s="4" t="s">
        <v>403</v>
      </c>
      <c r="C18" s="9" t="s">
        <v>1013</v>
      </c>
      <c r="D18" s="4" t="s">
        <v>113</v>
      </c>
      <c r="E18" s="4" t="s">
        <v>405</v>
      </c>
      <c r="F18" s="4" t="s">
        <v>24</v>
      </c>
      <c r="G18" s="4" t="s">
        <v>24</v>
      </c>
      <c r="H18" s="4">
        <f t="shared" si="0"/>
        <v>50</v>
      </c>
      <c r="I18" s="6">
        <v>6.3</v>
      </c>
      <c r="J18" s="58">
        <f t="shared" si="1"/>
        <v>315</v>
      </c>
      <c r="K18" s="4">
        <v>23</v>
      </c>
      <c r="L18" s="58">
        <f t="shared" si="2"/>
        <v>387.45</v>
      </c>
      <c r="M18" s="58">
        <f t="shared" si="3"/>
        <v>70.73</v>
      </c>
      <c r="N18" s="7" t="s">
        <v>58</v>
      </c>
      <c r="O18" s="4">
        <v>10</v>
      </c>
      <c r="P18" s="4"/>
      <c r="Q18" s="4"/>
      <c r="R18" s="68"/>
      <c r="S18" s="68"/>
      <c r="T18" s="68">
        <v>50</v>
      </c>
    </row>
    <row r="19" spans="1:21" ht="30" x14ac:dyDescent="0.25">
      <c r="A19" s="48">
        <v>70</v>
      </c>
      <c r="B19" s="48" t="s">
        <v>385</v>
      </c>
      <c r="C19" s="49" t="s">
        <v>492</v>
      </c>
      <c r="D19" s="48" t="s">
        <v>113</v>
      </c>
      <c r="E19" s="48" t="s">
        <v>493</v>
      </c>
      <c r="F19" s="81"/>
      <c r="G19" s="81"/>
      <c r="H19" s="4">
        <f t="shared" si="0"/>
        <v>15</v>
      </c>
      <c r="I19" s="82"/>
      <c r="J19" s="58">
        <f t="shared" si="1"/>
        <v>0</v>
      </c>
      <c r="K19" s="83">
        <v>23</v>
      </c>
      <c r="L19" s="58">
        <f t="shared" si="2"/>
        <v>0</v>
      </c>
      <c r="M19" s="58">
        <f t="shared" si="3"/>
        <v>0</v>
      </c>
      <c r="N19" s="51" t="s">
        <v>195</v>
      </c>
      <c r="O19" s="23"/>
      <c r="P19" s="23"/>
      <c r="Q19" s="23"/>
      <c r="R19" s="23"/>
      <c r="S19" s="51">
        <v>15</v>
      </c>
      <c r="T19" s="23"/>
      <c r="U19" t="s">
        <v>1014</v>
      </c>
    </row>
    <row r="20" spans="1:21" ht="45" x14ac:dyDescent="0.25">
      <c r="A20" s="48"/>
      <c r="B20" s="48" t="s">
        <v>388</v>
      </c>
      <c r="C20" s="130" t="s">
        <v>1015</v>
      </c>
      <c r="D20" s="48" t="s">
        <v>22</v>
      </c>
      <c r="E20" s="48" t="s">
        <v>486</v>
      </c>
      <c r="F20" s="48"/>
      <c r="G20" s="48"/>
      <c r="H20" s="4">
        <f t="shared" si="0"/>
        <v>60</v>
      </c>
      <c r="I20" s="50">
        <v>18</v>
      </c>
      <c r="J20" s="58">
        <f t="shared" si="1"/>
        <v>1080</v>
      </c>
      <c r="K20" s="48">
        <v>23</v>
      </c>
      <c r="L20" s="58">
        <f t="shared" si="2"/>
        <v>1328.4</v>
      </c>
      <c r="M20" s="58">
        <f t="shared" si="3"/>
        <v>242.5</v>
      </c>
      <c r="N20" s="51" t="s">
        <v>29</v>
      </c>
      <c r="O20" s="48"/>
      <c r="P20" s="48"/>
      <c r="Q20" s="48"/>
      <c r="R20" s="51">
        <v>60</v>
      </c>
      <c r="S20" s="23"/>
      <c r="T20" s="23"/>
      <c r="U20" t="s">
        <v>1016</v>
      </c>
    </row>
    <row r="21" spans="1:21" ht="30" x14ac:dyDescent="0.25">
      <c r="A21" s="30">
        <v>71</v>
      </c>
      <c r="B21" s="36" t="s">
        <v>90</v>
      </c>
      <c r="C21" s="61" t="s">
        <v>1017</v>
      </c>
      <c r="D21" s="36" t="s">
        <v>113</v>
      </c>
      <c r="E21" s="36" t="s">
        <v>495</v>
      </c>
      <c r="F21" s="80" t="s">
        <v>24</v>
      </c>
      <c r="G21" s="80" t="s">
        <v>24</v>
      </c>
      <c r="H21" s="4">
        <f t="shared" si="0"/>
        <v>5</v>
      </c>
      <c r="I21" s="63"/>
      <c r="J21" s="58">
        <f t="shared" si="1"/>
        <v>0</v>
      </c>
      <c r="K21" s="65">
        <v>23</v>
      </c>
      <c r="L21" s="58">
        <f t="shared" si="2"/>
        <v>0</v>
      </c>
      <c r="M21" s="58">
        <f t="shared" si="3"/>
        <v>0</v>
      </c>
      <c r="N21" s="34" t="s">
        <v>195</v>
      </c>
      <c r="O21" s="4"/>
      <c r="P21" s="4"/>
      <c r="Q21" s="4"/>
      <c r="R21" s="68"/>
      <c r="S21" s="77">
        <v>5</v>
      </c>
      <c r="T21" s="68"/>
      <c r="U21" t="s">
        <v>1018</v>
      </c>
    </row>
    <row r="22" spans="1:21" ht="75" x14ac:dyDescent="0.25">
      <c r="A22" s="48"/>
      <c r="B22" s="48" t="s">
        <v>90</v>
      </c>
      <c r="C22" s="130" t="s">
        <v>479</v>
      </c>
      <c r="D22" s="48" t="s">
        <v>88</v>
      </c>
      <c r="E22" s="48" t="s">
        <v>480</v>
      </c>
      <c r="F22" s="48"/>
      <c r="G22" s="48"/>
      <c r="H22" s="4">
        <f t="shared" si="0"/>
        <v>20</v>
      </c>
      <c r="I22" s="50">
        <v>10</v>
      </c>
      <c r="J22" s="58">
        <f t="shared" si="1"/>
        <v>200</v>
      </c>
      <c r="K22" s="48">
        <v>23</v>
      </c>
      <c r="L22" s="58">
        <f t="shared" si="2"/>
        <v>246</v>
      </c>
      <c r="M22" s="58">
        <f t="shared" si="3"/>
        <v>44.91</v>
      </c>
      <c r="N22" s="51" t="s">
        <v>29</v>
      </c>
      <c r="O22" s="48"/>
      <c r="P22" s="48"/>
      <c r="Q22" s="48"/>
      <c r="R22" s="48">
        <v>20</v>
      </c>
      <c r="S22" s="23"/>
      <c r="T22" s="23"/>
      <c r="U22" t="s">
        <v>1019</v>
      </c>
    </row>
    <row r="23" spans="1:21" ht="45" x14ac:dyDescent="0.25">
      <c r="A23" s="23">
        <v>21</v>
      </c>
      <c r="B23" s="23" t="s">
        <v>90</v>
      </c>
      <c r="C23" s="131" t="s">
        <v>406</v>
      </c>
      <c r="D23" s="23" t="s">
        <v>88</v>
      </c>
      <c r="E23" s="23" t="s">
        <v>497</v>
      </c>
      <c r="F23" s="23" t="s">
        <v>24</v>
      </c>
      <c r="G23" s="23" t="s">
        <v>24</v>
      </c>
      <c r="H23" s="4">
        <f t="shared" si="0"/>
        <v>3001</v>
      </c>
      <c r="I23" s="25">
        <v>12</v>
      </c>
      <c r="J23" s="58">
        <f t="shared" si="1"/>
        <v>36012</v>
      </c>
      <c r="K23" s="23">
        <v>23</v>
      </c>
      <c r="L23" s="58">
        <f t="shared" si="2"/>
        <v>44294.76</v>
      </c>
      <c r="M23" s="58">
        <f t="shared" si="3"/>
        <v>8086.04</v>
      </c>
      <c r="N23" s="27" t="s">
        <v>58</v>
      </c>
      <c r="O23" s="23">
        <v>2</v>
      </c>
      <c r="P23" s="23">
        <v>30</v>
      </c>
      <c r="Q23" s="23"/>
      <c r="R23" s="23">
        <v>1</v>
      </c>
      <c r="S23" s="23">
        <v>3000</v>
      </c>
      <c r="T23" s="23"/>
      <c r="U23" t="s">
        <v>1020</v>
      </c>
    </row>
    <row r="24" spans="1:21" ht="45" x14ac:dyDescent="0.25">
      <c r="A24" s="23">
        <v>22</v>
      </c>
      <c r="B24" s="23" t="s">
        <v>90</v>
      </c>
      <c r="C24" s="131" t="s">
        <v>407</v>
      </c>
      <c r="D24" s="23" t="s">
        <v>88</v>
      </c>
      <c r="E24" s="23" t="s">
        <v>500</v>
      </c>
      <c r="F24" s="23" t="s">
        <v>24</v>
      </c>
      <c r="G24" s="23" t="s">
        <v>24</v>
      </c>
      <c r="H24" s="4">
        <f t="shared" si="0"/>
        <v>511</v>
      </c>
      <c r="I24" s="25">
        <v>13</v>
      </c>
      <c r="J24" s="58">
        <f t="shared" si="1"/>
        <v>6643</v>
      </c>
      <c r="K24" s="23">
        <v>23</v>
      </c>
      <c r="L24" s="58">
        <f t="shared" si="2"/>
        <v>8170.89</v>
      </c>
      <c r="M24" s="58">
        <f t="shared" si="3"/>
        <v>1491.6</v>
      </c>
      <c r="N24" s="27" t="s">
        <v>58</v>
      </c>
      <c r="O24" s="23">
        <v>2</v>
      </c>
      <c r="P24" s="23">
        <v>5</v>
      </c>
      <c r="Q24" s="23"/>
      <c r="R24" s="23">
        <v>1</v>
      </c>
      <c r="S24" s="23">
        <v>500</v>
      </c>
      <c r="T24" s="23">
        <v>10</v>
      </c>
      <c r="U24" t="s">
        <v>1020</v>
      </c>
    </row>
    <row r="25" spans="1:21" ht="45" x14ac:dyDescent="0.25">
      <c r="A25" s="23">
        <v>23</v>
      </c>
      <c r="B25" s="23" t="s">
        <v>90</v>
      </c>
      <c r="C25" s="131" t="s">
        <v>408</v>
      </c>
      <c r="D25" s="23" t="s">
        <v>88</v>
      </c>
      <c r="E25" s="48" t="s">
        <v>503</v>
      </c>
      <c r="F25" s="23" t="s">
        <v>24</v>
      </c>
      <c r="G25" s="23" t="s">
        <v>24</v>
      </c>
      <c r="H25" s="4">
        <f t="shared" si="0"/>
        <v>1011</v>
      </c>
      <c r="I25" s="25">
        <v>11</v>
      </c>
      <c r="J25" s="58">
        <f t="shared" si="1"/>
        <v>11121</v>
      </c>
      <c r="K25" s="23">
        <v>23</v>
      </c>
      <c r="L25" s="58">
        <f t="shared" si="2"/>
        <v>13678.83</v>
      </c>
      <c r="M25" s="58">
        <f t="shared" si="3"/>
        <v>2497.08</v>
      </c>
      <c r="N25" s="27" t="s">
        <v>58</v>
      </c>
      <c r="O25" s="23">
        <v>2</v>
      </c>
      <c r="P25" s="23">
        <v>10</v>
      </c>
      <c r="Q25" s="23"/>
      <c r="R25" s="23">
        <v>1</v>
      </c>
      <c r="S25" s="23">
        <v>1000</v>
      </c>
      <c r="T25" s="23">
        <v>10</v>
      </c>
      <c r="U25" t="s">
        <v>1020</v>
      </c>
    </row>
    <row r="26" spans="1:21" ht="45" x14ac:dyDescent="0.25">
      <c r="A26" s="4">
        <v>24</v>
      </c>
      <c r="B26" s="4" t="s">
        <v>90</v>
      </c>
      <c r="C26" s="9" t="s">
        <v>409</v>
      </c>
      <c r="D26" s="4" t="s">
        <v>88</v>
      </c>
      <c r="E26" s="4" t="s">
        <v>410</v>
      </c>
      <c r="F26" s="4" t="s">
        <v>24</v>
      </c>
      <c r="G26" s="4" t="s">
        <v>24</v>
      </c>
      <c r="H26" s="4">
        <f t="shared" si="0"/>
        <v>65</v>
      </c>
      <c r="I26" s="10">
        <v>9.5</v>
      </c>
      <c r="J26" s="58">
        <f t="shared" si="1"/>
        <v>617.5</v>
      </c>
      <c r="K26" s="4">
        <v>23</v>
      </c>
      <c r="L26" s="58">
        <f t="shared" si="2"/>
        <v>759.53</v>
      </c>
      <c r="M26" s="58">
        <f t="shared" si="3"/>
        <v>138.65</v>
      </c>
      <c r="N26" s="7" t="s">
        <v>58</v>
      </c>
      <c r="O26" s="4"/>
      <c r="P26" s="4">
        <v>10</v>
      </c>
      <c r="Q26" s="4">
        <v>10</v>
      </c>
      <c r="R26" s="68">
        <v>15</v>
      </c>
      <c r="S26" s="68">
        <v>50</v>
      </c>
      <c r="T26" s="68"/>
    </row>
    <row r="27" spans="1:21" ht="45" x14ac:dyDescent="0.25">
      <c r="A27" s="4">
        <v>25</v>
      </c>
      <c r="B27" s="4" t="s">
        <v>90</v>
      </c>
      <c r="C27" s="9" t="s">
        <v>411</v>
      </c>
      <c r="D27" s="4" t="s">
        <v>88</v>
      </c>
      <c r="E27" s="4" t="s">
        <v>412</v>
      </c>
      <c r="F27" s="4" t="s">
        <v>24</v>
      </c>
      <c r="G27" s="4" t="s">
        <v>24</v>
      </c>
      <c r="H27" s="4">
        <f t="shared" si="0"/>
        <v>28</v>
      </c>
      <c r="I27" s="10">
        <v>11.5</v>
      </c>
      <c r="J27" s="58">
        <f t="shared" si="1"/>
        <v>322</v>
      </c>
      <c r="K27" s="4">
        <v>23</v>
      </c>
      <c r="L27" s="58">
        <f t="shared" si="2"/>
        <v>396.06</v>
      </c>
      <c r="M27" s="58">
        <f t="shared" si="3"/>
        <v>72.3</v>
      </c>
      <c r="N27" s="7" t="s">
        <v>58</v>
      </c>
      <c r="O27" s="4"/>
      <c r="P27" s="4">
        <v>20</v>
      </c>
      <c r="Q27" s="4">
        <v>25</v>
      </c>
      <c r="R27" s="68">
        <v>12</v>
      </c>
      <c r="S27" s="68">
        <v>6</v>
      </c>
      <c r="T27" s="68">
        <v>10</v>
      </c>
    </row>
    <row r="28" spans="1:21" ht="45" x14ac:dyDescent="0.25">
      <c r="A28" s="4">
        <v>26</v>
      </c>
      <c r="B28" s="4" t="s">
        <v>90</v>
      </c>
      <c r="C28" s="9" t="s">
        <v>413</v>
      </c>
      <c r="D28" s="4" t="s">
        <v>88</v>
      </c>
      <c r="E28" s="4" t="s">
        <v>414</v>
      </c>
      <c r="F28" s="4" t="s">
        <v>24</v>
      </c>
      <c r="G28" s="4" t="s">
        <v>24</v>
      </c>
      <c r="H28" s="4">
        <f t="shared" si="0"/>
        <v>35</v>
      </c>
      <c r="I28" s="10">
        <v>10</v>
      </c>
      <c r="J28" s="58">
        <f t="shared" si="1"/>
        <v>350</v>
      </c>
      <c r="K28" s="4">
        <v>23</v>
      </c>
      <c r="L28" s="58">
        <f t="shared" si="2"/>
        <v>430.5</v>
      </c>
      <c r="M28" s="58">
        <f t="shared" si="3"/>
        <v>78.59</v>
      </c>
      <c r="N28" s="7" t="s">
        <v>58</v>
      </c>
      <c r="O28" s="4"/>
      <c r="P28" s="4">
        <v>40</v>
      </c>
      <c r="Q28" s="4">
        <v>5</v>
      </c>
      <c r="R28" s="68">
        <v>10</v>
      </c>
      <c r="S28" s="68">
        <v>25</v>
      </c>
      <c r="T28" s="68"/>
    </row>
    <row r="29" spans="1:21" ht="45" x14ac:dyDescent="0.25">
      <c r="A29" s="4">
        <v>27</v>
      </c>
      <c r="B29" s="4" t="s">
        <v>90</v>
      </c>
      <c r="C29" s="9" t="s">
        <v>415</v>
      </c>
      <c r="D29" s="4" t="s">
        <v>88</v>
      </c>
      <c r="E29" s="4" t="s">
        <v>416</v>
      </c>
      <c r="F29" s="4" t="s">
        <v>24</v>
      </c>
      <c r="G29" s="4" t="s">
        <v>24</v>
      </c>
      <c r="H29" s="4">
        <f t="shared" si="0"/>
        <v>16</v>
      </c>
      <c r="I29" s="10">
        <v>12</v>
      </c>
      <c r="J29" s="58">
        <f t="shared" si="1"/>
        <v>192</v>
      </c>
      <c r="K29" s="4">
        <v>23</v>
      </c>
      <c r="L29" s="58">
        <f t="shared" si="2"/>
        <v>236.16</v>
      </c>
      <c r="M29" s="58">
        <f t="shared" si="3"/>
        <v>43.11</v>
      </c>
      <c r="N29" s="7" t="s">
        <v>58</v>
      </c>
      <c r="O29" s="4"/>
      <c r="P29" s="4">
        <v>10</v>
      </c>
      <c r="Q29" s="4">
        <v>5</v>
      </c>
      <c r="R29" s="68">
        <v>15</v>
      </c>
      <c r="S29" s="68">
        <v>1</v>
      </c>
      <c r="T29" s="68"/>
    </row>
    <row r="30" spans="1:21" ht="45" x14ac:dyDescent="0.25">
      <c r="A30" s="4">
        <v>28</v>
      </c>
      <c r="B30" s="4" t="s">
        <v>90</v>
      </c>
      <c r="C30" s="9" t="s">
        <v>417</v>
      </c>
      <c r="D30" s="4" t="s">
        <v>88</v>
      </c>
      <c r="E30" s="4" t="s">
        <v>418</v>
      </c>
      <c r="F30" s="4" t="s">
        <v>24</v>
      </c>
      <c r="G30" s="4" t="s">
        <v>24</v>
      </c>
      <c r="H30" s="4">
        <f t="shared" si="0"/>
        <v>7</v>
      </c>
      <c r="I30" s="10">
        <v>11</v>
      </c>
      <c r="J30" s="58">
        <f t="shared" si="1"/>
        <v>77</v>
      </c>
      <c r="K30" s="4">
        <v>23</v>
      </c>
      <c r="L30" s="58">
        <f t="shared" si="2"/>
        <v>94.71</v>
      </c>
      <c r="M30" s="58">
        <f t="shared" si="3"/>
        <v>17.29</v>
      </c>
      <c r="N30" s="7" t="s">
        <v>286</v>
      </c>
      <c r="O30" s="4"/>
      <c r="P30" s="4"/>
      <c r="Q30" s="4">
        <v>5</v>
      </c>
      <c r="R30" s="68">
        <v>6</v>
      </c>
      <c r="S30" s="68">
        <v>1</v>
      </c>
      <c r="T30" s="68"/>
    </row>
    <row r="31" spans="1:21" ht="60" x14ac:dyDescent="0.25">
      <c r="A31" s="4">
        <v>30</v>
      </c>
      <c r="B31" s="4" t="s">
        <v>90</v>
      </c>
      <c r="C31" s="74" t="s">
        <v>419</v>
      </c>
      <c r="D31" s="4" t="s">
        <v>88</v>
      </c>
      <c r="E31" s="7" t="s">
        <v>420</v>
      </c>
      <c r="F31" s="4" t="s">
        <v>24</v>
      </c>
      <c r="G31" s="4" t="s">
        <v>24</v>
      </c>
      <c r="H31" s="4">
        <f t="shared" si="0"/>
        <v>35</v>
      </c>
      <c r="I31" s="6">
        <v>16</v>
      </c>
      <c r="J31" s="58">
        <f t="shared" si="1"/>
        <v>560</v>
      </c>
      <c r="K31" s="4">
        <v>23</v>
      </c>
      <c r="L31" s="58">
        <f t="shared" si="2"/>
        <v>688.8</v>
      </c>
      <c r="M31" s="58">
        <f t="shared" si="3"/>
        <v>125.74</v>
      </c>
      <c r="N31" s="7" t="s">
        <v>58</v>
      </c>
      <c r="O31" s="4"/>
      <c r="P31" s="4">
        <v>30</v>
      </c>
      <c r="Q31" s="4">
        <v>5</v>
      </c>
      <c r="R31" s="68">
        <v>5</v>
      </c>
      <c r="S31" s="68">
        <v>10</v>
      </c>
      <c r="T31" s="68">
        <v>20</v>
      </c>
    </row>
    <row r="32" spans="1:21" ht="45" x14ac:dyDescent="0.25">
      <c r="A32" s="4">
        <v>31</v>
      </c>
      <c r="B32" s="3" t="s">
        <v>90</v>
      </c>
      <c r="C32" s="14" t="s">
        <v>421</v>
      </c>
      <c r="D32" s="3" t="s">
        <v>28</v>
      </c>
      <c r="E32" s="3" t="s">
        <v>422</v>
      </c>
      <c r="F32" s="3" t="s">
        <v>24</v>
      </c>
      <c r="G32" s="3" t="s">
        <v>24</v>
      </c>
      <c r="H32" s="4">
        <f t="shared" si="0"/>
        <v>70</v>
      </c>
      <c r="I32" s="6">
        <v>6</v>
      </c>
      <c r="J32" s="58">
        <f t="shared" si="1"/>
        <v>420</v>
      </c>
      <c r="K32" s="3">
        <v>23</v>
      </c>
      <c r="L32" s="58">
        <f t="shared" si="2"/>
        <v>516.6</v>
      </c>
      <c r="M32" s="58">
        <f t="shared" si="3"/>
        <v>94.31</v>
      </c>
      <c r="N32" s="15" t="s">
        <v>58</v>
      </c>
      <c r="O32" s="3"/>
      <c r="P32" s="3">
        <v>30</v>
      </c>
      <c r="Q32" s="3">
        <v>50</v>
      </c>
      <c r="R32" s="68">
        <v>50</v>
      </c>
      <c r="S32" s="68"/>
      <c r="T32" s="68">
        <v>20</v>
      </c>
    </row>
    <row r="33" spans="1:21" ht="90" x14ac:dyDescent="0.25">
      <c r="A33" s="48">
        <v>75</v>
      </c>
      <c r="B33" s="48" t="s">
        <v>217</v>
      </c>
      <c r="C33" s="49" t="s">
        <v>505</v>
      </c>
      <c r="D33" s="48" t="s">
        <v>28</v>
      </c>
      <c r="E33" s="48" t="s">
        <v>506</v>
      </c>
      <c r="F33" s="81" t="s">
        <v>24</v>
      </c>
      <c r="G33" s="81" t="s">
        <v>24</v>
      </c>
      <c r="H33" s="4">
        <f t="shared" si="0"/>
        <v>250</v>
      </c>
      <c r="I33" s="82"/>
      <c r="J33" s="58">
        <f t="shared" si="1"/>
        <v>0</v>
      </c>
      <c r="K33" s="83">
        <v>23</v>
      </c>
      <c r="L33" s="58">
        <f t="shared" si="2"/>
        <v>0</v>
      </c>
      <c r="M33" s="58">
        <f t="shared" si="3"/>
        <v>0</v>
      </c>
      <c r="N33" s="51" t="s">
        <v>195</v>
      </c>
      <c r="O33" s="23"/>
      <c r="P33" s="23"/>
      <c r="Q33" s="23"/>
      <c r="R33" s="23"/>
      <c r="S33" s="51">
        <v>250</v>
      </c>
      <c r="T33" s="23"/>
      <c r="U33" s="92" t="s">
        <v>1021</v>
      </c>
    </row>
    <row r="34" spans="1:21" ht="60" x14ac:dyDescent="0.25">
      <c r="A34" s="48">
        <v>76</v>
      </c>
      <c r="B34" s="48" t="s">
        <v>217</v>
      </c>
      <c r="C34" s="49" t="s">
        <v>507</v>
      </c>
      <c r="D34" s="48" t="s">
        <v>28</v>
      </c>
      <c r="E34" s="48" t="s">
        <v>508</v>
      </c>
      <c r="F34" s="81" t="s">
        <v>24</v>
      </c>
      <c r="G34" s="81" t="s">
        <v>24</v>
      </c>
      <c r="H34" s="4">
        <f t="shared" si="0"/>
        <v>200</v>
      </c>
      <c r="I34" s="82"/>
      <c r="J34" s="58">
        <f t="shared" si="1"/>
        <v>0</v>
      </c>
      <c r="K34" s="83">
        <v>23</v>
      </c>
      <c r="L34" s="58">
        <f t="shared" si="2"/>
        <v>0</v>
      </c>
      <c r="M34" s="58">
        <f t="shared" si="3"/>
        <v>0</v>
      </c>
      <c r="N34" s="51" t="s">
        <v>195</v>
      </c>
      <c r="O34" s="23"/>
      <c r="P34" s="23"/>
      <c r="Q34" s="23"/>
      <c r="R34" s="23"/>
      <c r="S34" s="51">
        <v>200</v>
      </c>
      <c r="T34" s="23"/>
      <c r="U34" s="92"/>
    </row>
    <row r="35" spans="1:21" ht="90" x14ac:dyDescent="0.25">
      <c r="A35" s="4">
        <v>41</v>
      </c>
      <c r="B35" s="3" t="s">
        <v>217</v>
      </c>
      <c r="C35" s="9" t="s">
        <v>439</v>
      </c>
      <c r="D35" s="3" t="s">
        <v>28</v>
      </c>
      <c r="E35" s="3" t="s">
        <v>440</v>
      </c>
      <c r="F35" s="3" t="s">
        <v>24</v>
      </c>
      <c r="G35" s="3" t="s">
        <v>24</v>
      </c>
      <c r="H35" s="4">
        <f t="shared" si="0"/>
        <v>1900</v>
      </c>
      <c r="I35" s="10">
        <v>1.85</v>
      </c>
      <c r="J35" s="58">
        <f t="shared" si="1"/>
        <v>3515</v>
      </c>
      <c r="K35" s="3">
        <v>23</v>
      </c>
      <c r="L35" s="58">
        <f t="shared" si="2"/>
        <v>4323.45</v>
      </c>
      <c r="M35" s="58">
        <f t="shared" si="3"/>
        <v>789.25</v>
      </c>
      <c r="N35" s="15" t="s">
        <v>58</v>
      </c>
      <c r="O35" s="3"/>
      <c r="P35" s="3">
        <v>500</v>
      </c>
      <c r="Q35" s="3"/>
      <c r="R35" s="68"/>
      <c r="S35" s="68">
        <v>900</v>
      </c>
      <c r="T35" s="68">
        <v>1000</v>
      </c>
    </row>
    <row r="36" spans="1:21" ht="90" x14ac:dyDescent="0.25">
      <c r="A36" s="4">
        <v>42</v>
      </c>
      <c r="B36" s="3" t="s">
        <v>217</v>
      </c>
      <c r="C36" s="9" t="s">
        <v>441</v>
      </c>
      <c r="D36" s="3" t="s">
        <v>28</v>
      </c>
      <c r="E36" s="3" t="s">
        <v>442</v>
      </c>
      <c r="F36" s="3" t="s">
        <v>24</v>
      </c>
      <c r="G36" s="3" t="s">
        <v>24</v>
      </c>
      <c r="H36" s="4">
        <f t="shared" si="0"/>
        <v>1500</v>
      </c>
      <c r="I36" s="10">
        <v>1.95</v>
      </c>
      <c r="J36" s="58">
        <f t="shared" si="1"/>
        <v>2925</v>
      </c>
      <c r="K36" s="3">
        <v>23</v>
      </c>
      <c r="L36" s="58">
        <f t="shared" si="2"/>
        <v>3597.75</v>
      </c>
      <c r="M36" s="58">
        <f t="shared" si="3"/>
        <v>656.77</v>
      </c>
      <c r="N36" s="15" t="s">
        <v>58</v>
      </c>
      <c r="O36" s="3"/>
      <c r="P36" s="3">
        <v>1000</v>
      </c>
      <c r="Q36" s="3"/>
      <c r="R36" s="68"/>
      <c r="S36" s="68">
        <v>1000</v>
      </c>
      <c r="T36" s="68">
        <v>500</v>
      </c>
    </row>
    <row r="37" spans="1:21" ht="90" x14ac:dyDescent="0.25">
      <c r="A37" s="4">
        <v>40</v>
      </c>
      <c r="B37" s="3" t="s">
        <v>217</v>
      </c>
      <c r="C37" s="9" t="s">
        <v>437</v>
      </c>
      <c r="D37" s="3" t="s">
        <v>28</v>
      </c>
      <c r="E37" s="3" t="s">
        <v>438</v>
      </c>
      <c r="F37" s="3" t="s">
        <v>24</v>
      </c>
      <c r="G37" s="3" t="s">
        <v>24</v>
      </c>
      <c r="H37" s="4">
        <f t="shared" ref="H37:H69" si="4">R37+S37+T37</f>
        <v>2700</v>
      </c>
      <c r="I37" s="10">
        <v>2.4</v>
      </c>
      <c r="J37" s="58">
        <f t="shared" ref="J37:J68" si="5">H37*I37</f>
        <v>6480</v>
      </c>
      <c r="K37" s="3">
        <v>23</v>
      </c>
      <c r="L37" s="58">
        <f t="shared" ref="L37:L70" si="6">J37*1.23</f>
        <v>7970.4</v>
      </c>
      <c r="M37" s="58">
        <f t="shared" ref="M37:M70" si="7">J37/4.4536</f>
        <v>1455</v>
      </c>
      <c r="N37" s="15" t="s">
        <v>58</v>
      </c>
      <c r="O37" s="3"/>
      <c r="P37" s="3">
        <v>1000</v>
      </c>
      <c r="Q37" s="3"/>
      <c r="R37" s="68"/>
      <c r="S37" s="68">
        <v>1700</v>
      </c>
      <c r="T37" s="68">
        <v>1000</v>
      </c>
    </row>
    <row r="38" spans="1:21" ht="90" x14ac:dyDescent="0.25">
      <c r="A38" s="4">
        <v>33</v>
      </c>
      <c r="B38" s="3" t="s">
        <v>217</v>
      </c>
      <c r="C38" s="9" t="s">
        <v>423</v>
      </c>
      <c r="D38" s="3" t="s">
        <v>28</v>
      </c>
      <c r="E38" s="3" t="s">
        <v>424</v>
      </c>
      <c r="F38" s="3" t="s">
        <v>24</v>
      </c>
      <c r="G38" s="3" t="s">
        <v>24</v>
      </c>
      <c r="H38" s="4">
        <f t="shared" si="4"/>
        <v>850</v>
      </c>
      <c r="I38" s="10">
        <v>1.5</v>
      </c>
      <c r="J38" s="58">
        <f t="shared" si="5"/>
        <v>1275</v>
      </c>
      <c r="K38" s="3">
        <v>23</v>
      </c>
      <c r="L38" s="58">
        <f t="shared" si="6"/>
        <v>1568.25</v>
      </c>
      <c r="M38" s="58">
        <f t="shared" si="7"/>
        <v>286.29000000000002</v>
      </c>
      <c r="N38" s="15" t="s">
        <v>58</v>
      </c>
      <c r="O38" s="3"/>
      <c r="P38" s="3">
        <v>350</v>
      </c>
      <c r="Q38" s="3"/>
      <c r="R38" s="68"/>
      <c r="S38" s="68">
        <v>350</v>
      </c>
      <c r="T38" s="68">
        <v>500</v>
      </c>
    </row>
    <row r="39" spans="1:21" s="28" customFormat="1" ht="30" x14ac:dyDescent="0.25">
      <c r="A39" s="48">
        <v>77</v>
      </c>
      <c r="B39" s="48" t="s">
        <v>217</v>
      </c>
      <c r="C39" s="49" t="s">
        <v>509</v>
      </c>
      <c r="D39" s="48" t="s">
        <v>28</v>
      </c>
      <c r="E39" s="48" t="s">
        <v>510</v>
      </c>
      <c r="F39" s="81" t="s">
        <v>24</v>
      </c>
      <c r="G39" s="81" t="s">
        <v>24</v>
      </c>
      <c r="H39" s="4">
        <f t="shared" si="4"/>
        <v>100</v>
      </c>
      <c r="I39" s="82"/>
      <c r="J39" s="58">
        <f t="shared" si="5"/>
        <v>0</v>
      </c>
      <c r="K39" s="83">
        <v>23</v>
      </c>
      <c r="L39" s="58">
        <f t="shared" si="6"/>
        <v>0</v>
      </c>
      <c r="M39" s="58">
        <f t="shared" si="7"/>
        <v>0</v>
      </c>
      <c r="N39" s="51" t="s">
        <v>195</v>
      </c>
      <c r="O39" s="23"/>
      <c r="P39" s="23"/>
      <c r="Q39" s="23"/>
      <c r="R39" s="23"/>
      <c r="S39" s="51">
        <v>100</v>
      </c>
      <c r="T39" s="23"/>
      <c r="U39" s="28" t="s">
        <v>1022</v>
      </c>
    </row>
    <row r="40" spans="1:21" ht="90" x14ac:dyDescent="0.25">
      <c r="A40" s="4">
        <v>34</v>
      </c>
      <c r="B40" s="3" t="s">
        <v>217</v>
      </c>
      <c r="C40" s="9" t="s">
        <v>425</v>
      </c>
      <c r="D40" s="3" t="s">
        <v>28</v>
      </c>
      <c r="E40" s="3" t="s">
        <v>426</v>
      </c>
      <c r="F40" s="3" t="s">
        <v>24</v>
      </c>
      <c r="G40" s="3" t="s">
        <v>24</v>
      </c>
      <c r="H40" s="4">
        <f t="shared" si="4"/>
        <v>2000</v>
      </c>
      <c r="I40" s="10">
        <v>1.8</v>
      </c>
      <c r="J40" s="58">
        <f t="shared" si="5"/>
        <v>3600</v>
      </c>
      <c r="K40" s="3">
        <v>23</v>
      </c>
      <c r="L40" s="58">
        <f t="shared" si="6"/>
        <v>4428</v>
      </c>
      <c r="M40" s="58">
        <f t="shared" si="7"/>
        <v>808.33</v>
      </c>
      <c r="N40" s="15" t="s">
        <v>58</v>
      </c>
      <c r="O40" s="3"/>
      <c r="P40" s="3">
        <v>500</v>
      </c>
      <c r="Q40" s="3"/>
      <c r="R40" s="68"/>
      <c r="S40" s="68">
        <v>1500</v>
      </c>
      <c r="T40" s="68">
        <v>500</v>
      </c>
    </row>
    <row r="41" spans="1:21" s="28" customFormat="1" ht="30" x14ac:dyDescent="0.25">
      <c r="A41" s="48">
        <v>78</v>
      </c>
      <c r="B41" s="48" t="s">
        <v>217</v>
      </c>
      <c r="C41" s="49" t="s">
        <v>511</v>
      </c>
      <c r="D41" s="48" t="s">
        <v>28</v>
      </c>
      <c r="E41" s="48" t="s">
        <v>512</v>
      </c>
      <c r="F41" s="81" t="s">
        <v>24</v>
      </c>
      <c r="G41" s="81" t="s">
        <v>24</v>
      </c>
      <c r="H41" s="4">
        <f t="shared" si="4"/>
        <v>50</v>
      </c>
      <c r="I41" s="82"/>
      <c r="J41" s="58">
        <f t="shared" si="5"/>
        <v>0</v>
      </c>
      <c r="K41" s="83">
        <v>23</v>
      </c>
      <c r="L41" s="58">
        <f t="shared" si="6"/>
        <v>0</v>
      </c>
      <c r="M41" s="58">
        <f t="shared" si="7"/>
        <v>0</v>
      </c>
      <c r="N41" s="51" t="s">
        <v>195</v>
      </c>
      <c r="O41" s="23"/>
      <c r="P41" s="23"/>
      <c r="Q41" s="23"/>
      <c r="R41" s="23"/>
      <c r="S41" s="51">
        <v>50</v>
      </c>
      <c r="T41" s="23"/>
      <c r="U41" s="28" t="s">
        <v>1022</v>
      </c>
    </row>
    <row r="42" spans="1:21" ht="90" x14ac:dyDescent="0.25">
      <c r="A42" s="4">
        <v>35</v>
      </c>
      <c r="B42" s="3" t="s">
        <v>217</v>
      </c>
      <c r="C42" s="9" t="s">
        <v>427</v>
      </c>
      <c r="D42" s="3" t="s">
        <v>28</v>
      </c>
      <c r="E42" s="3" t="s">
        <v>428</v>
      </c>
      <c r="F42" s="3" t="s">
        <v>24</v>
      </c>
      <c r="G42" s="3" t="s">
        <v>24</v>
      </c>
      <c r="H42" s="4">
        <f t="shared" si="4"/>
        <v>1450</v>
      </c>
      <c r="I42" s="6">
        <v>1.3</v>
      </c>
      <c r="J42" s="58">
        <f t="shared" si="5"/>
        <v>1885</v>
      </c>
      <c r="K42" s="3">
        <v>23</v>
      </c>
      <c r="L42" s="58">
        <f t="shared" si="6"/>
        <v>2318.5500000000002</v>
      </c>
      <c r="M42" s="58">
        <f t="shared" si="7"/>
        <v>423.25</v>
      </c>
      <c r="N42" s="15" t="s">
        <v>58</v>
      </c>
      <c r="O42" s="3"/>
      <c r="P42" s="3">
        <v>500</v>
      </c>
      <c r="Q42" s="3"/>
      <c r="R42" s="68"/>
      <c r="S42" s="68">
        <v>950</v>
      </c>
      <c r="T42" s="68">
        <v>500</v>
      </c>
    </row>
    <row r="43" spans="1:21" ht="90" x14ac:dyDescent="0.25">
      <c r="A43" s="4">
        <v>36</v>
      </c>
      <c r="B43" s="4" t="s">
        <v>217</v>
      </c>
      <c r="C43" s="9" t="s">
        <v>429</v>
      </c>
      <c r="D43" s="4" t="s">
        <v>28</v>
      </c>
      <c r="E43" s="4" t="s">
        <v>430</v>
      </c>
      <c r="F43" s="4" t="s">
        <v>24</v>
      </c>
      <c r="G43" s="4" t="s">
        <v>24</v>
      </c>
      <c r="H43" s="4">
        <f t="shared" si="4"/>
        <v>3400</v>
      </c>
      <c r="I43" s="10">
        <v>2</v>
      </c>
      <c r="J43" s="58">
        <f t="shared" si="5"/>
        <v>6800</v>
      </c>
      <c r="K43" s="4">
        <v>23</v>
      </c>
      <c r="L43" s="58">
        <f t="shared" si="6"/>
        <v>8364</v>
      </c>
      <c r="M43" s="58">
        <f t="shared" si="7"/>
        <v>1526.85</v>
      </c>
      <c r="N43" s="7" t="s">
        <v>58</v>
      </c>
      <c r="O43" s="4"/>
      <c r="P43" s="4">
        <v>200</v>
      </c>
      <c r="Q43" s="4"/>
      <c r="R43" s="68"/>
      <c r="S43" s="68">
        <v>2400</v>
      </c>
      <c r="T43" s="68">
        <v>1000</v>
      </c>
    </row>
    <row r="44" spans="1:21" ht="90" x14ac:dyDescent="0.25">
      <c r="A44" s="4">
        <v>37</v>
      </c>
      <c r="B44" s="3" t="s">
        <v>217</v>
      </c>
      <c r="C44" s="9" t="s">
        <v>431</v>
      </c>
      <c r="D44" s="3" t="s">
        <v>28</v>
      </c>
      <c r="E44" s="3" t="s">
        <v>432</v>
      </c>
      <c r="F44" s="3" t="s">
        <v>24</v>
      </c>
      <c r="G44" s="3" t="s">
        <v>24</v>
      </c>
      <c r="H44" s="4">
        <f t="shared" si="4"/>
        <v>420</v>
      </c>
      <c r="I44" s="10">
        <v>2.4</v>
      </c>
      <c r="J44" s="58">
        <f t="shared" si="5"/>
        <v>1008</v>
      </c>
      <c r="K44" s="3">
        <v>23</v>
      </c>
      <c r="L44" s="58">
        <f t="shared" si="6"/>
        <v>1239.8399999999999</v>
      </c>
      <c r="M44" s="58">
        <f t="shared" si="7"/>
        <v>226.33</v>
      </c>
      <c r="N44" s="15" t="s">
        <v>58</v>
      </c>
      <c r="O44" s="3"/>
      <c r="P44" s="3">
        <v>200</v>
      </c>
      <c r="Q44" s="3"/>
      <c r="R44" s="68"/>
      <c r="S44" s="68">
        <v>420</v>
      </c>
      <c r="T44" s="68"/>
    </row>
    <row r="45" spans="1:21" ht="90" x14ac:dyDescent="0.25">
      <c r="A45" s="4">
        <v>38</v>
      </c>
      <c r="B45" s="4" t="s">
        <v>217</v>
      </c>
      <c r="C45" s="9" t="s">
        <v>433</v>
      </c>
      <c r="D45" s="4" t="s">
        <v>28</v>
      </c>
      <c r="E45" s="4" t="s">
        <v>434</v>
      </c>
      <c r="F45" s="4" t="s">
        <v>24</v>
      </c>
      <c r="G45" s="4" t="s">
        <v>24</v>
      </c>
      <c r="H45" s="4">
        <f t="shared" si="4"/>
        <v>1900</v>
      </c>
      <c r="I45" s="10">
        <v>1.4</v>
      </c>
      <c r="J45" s="58">
        <f t="shared" si="5"/>
        <v>2660</v>
      </c>
      <c r="K45" s="4">
        <v>23</v>
      </c>
      <c r="L45" s="58">
        <f t="shared" si="6"/>
        <v>3271.8</v>
      </c>
      <c r="M45" s="58">
        <f t="shared" si="7"/>
        <v>597.27</v>
      </c>
      <c r="N45" s="7" t="s">
        <v>58</v>
      </c>
      <c r="O45" s="4"/>
      <c r="P45" s="4">
        <v>400</v>
      </c>
      <c r="Q45" s="4"/>
      <c r="R45" s="68"/>
      <c r="S45" s="68">
        <v>900</v>
      </c>
      <c r="T45" s="68">
        <v>1000</v>
      </c>
    </row>
    <row r="46" spans="1:21" ht="90" x14ac:dyDescent="0.25">
      <c r="A46" s="4">
        <v>39</v>
      </c>
      <c r="B46" s="4" t="s">
        <v>217</v>
      </c>
      <c r="C46" s="9" t="s">
        <v>435</v>
      </c>
      <c r="D46" s="4" t="s">
        <v>28</v>
      </c>
      <c r="E46" s="4" t="s">
        <v>436</v>
      </c>
      <c r="F46" s="4" t="s">
        <v>24</v>
      </c>
      <c r="G46" s="4" t="s">
        <v>24</v>
      </c>
      <c r="H46" s="4">
        <f t="shared" si="4"/>
        <v>1200</v>
      </c>
      <c r="I46" s="10">
        <v>1.6</v>
      </c>
      <c r="J46" s="58">
        <f t="shared" si="5"/>
        <v>1920</v>
      </c>
      <c r="K46" s="4">
        <v>23</v>
      </c>
      <c r="L46" s="58">
        <f t="shared" si="6"/>
        <v>2361.6</v>
      </c>
      <c r="M46" s="58">
        <f t="shared" si="7"/>
        <v>431.11</v>
      </c>
      <c r="N46" s="7" t="s">
        <v>58</v>
      </c>
      <c r="O46" s="4"/>
      <c r="P46" s="4">
        <v>1000</v>
      </c>
      <c r="Q46" s="4"/>
      <c r="R46" s="68"/>
      <c r="S46" s="68">
        <v>1200</v>
      </c>
      <c r="T46" s="68"/>
    </row>
    <row r="47" spans="1:21" ht="60" x14ac:dyDescent="0.25">
      <c r="A47" s="3">
        <v>45</v>
      </c>
      <c r="B47" s="3" t="s">
        <v>443</v>
      </c>
      <c r="C47" s="14" t="s">
        <v>444</v>
      </c>
      <c r="D47" s="3" t="s">
        <v>113</v>
      </c>
      <c r="E47" s="3"/>
      <c r="F47" s="3" t="s">
        <v>24</v>
      </c>
      <c r="G47" s="3" t="s">
        <v>24</v>
      </c>
      <c r="H47" s="4">
        <f t="shared" si="4"/>
        <v>230</v>
      </c>
      <c r="I47" s="6">
        <v>3.1</v>
      </c>
      <c r="J47" s="58">
        <f t="shared" si="5"/>
        <v>713</v>
      </c>
      <c r="K47" s="3">
        <v>23</v>
      </c>
      <c r="L47" s="58">
        <f t="shared" si="6"/>
        <v>876.99</v>
      </c>
      <c r="M47" s="58">
        <f t="shared" si="7"/>
        <v>160.1</v>
      </c>
      <c r="N47" s="15" t="s">
        <v>58</v>
      </c>
      <c r="O47" s="3">
        <v>230</v>
      </c>
      <c r="P47" s="3"/>
      <c r="Q47" s="3"/>
      <c r="R47" s="68">
        <v>230</v>
      </c>
      <c r="S47" s="68"/>
      <c r="T47" s="68"/>
    </row>
    <row r="48" spans="1:21" s="28" customFormat="1" ht="30" x14ac:dyDescent="0.25">
      <c r="A48" s="48">
        <v>79</v>
      </c>
      <c r="B48" s="48" t="s">
        <v>443</v>
      </c>
      <c r="C48" s="49" t="s">
        <v>513</v>
      </c>
      <c r="D48" s="48" t="s">
        <v>113</v>
      </c>
      <c r="E48" s="48" t="s">
        <v>514</v>
      </c>
      <c r="F48" s="81"/>
      <c r="G48" s="81" t="s">
        <v>24</v>
      </c>
      <c r="H48" s="4">
        <f t="shared" si="4"/>
        <v>5</v>
      </c>
      <c r="I48" s="82"/>
      <c r="J48" s="58">
        <f t="shared" si="5"/>
        <v>0</v>
      </c>
      <c r="K48" s="83">
        <v>23</v>
      </c>
      <c r="L48" s="58">
        <f t="shared" si="6"/>
        <v>0</v>
      </c>
      <c r="M48" s="58">
        <f t="shared" si="7"/>
        <v>0</v>
      </c>
      <c r="N48" s="51" t="s">
        <v>195</v>
      </c>
      <c r="O48" s="23"/>
      <c r="P48" s="23"/>
      <c r="Q48" s="23"/>
      <c r="R48" s="23"/>
      <c r="S48" s="51">
        <v>5</v>
      </c>
      <c r="T48" s="23"/>
      <c r="U48" s="28" t="s">
        <v>1022</v>
      </c>
    </row>
    <row r="49" spans="1:21" ht="45" x14ac:dyDescent="0.25">
      <c r="A49" s="3">
        <v>46</v>
      </c>
      <c r="B49" s="3" t="s">
        <v>388</v>
      </c>
      <c r="C49" s="22" t="s">
        <v>445</v>
      </c>
      <c r="D49" s="3" t="s">
        <v>22</v>
      </c>
      <c r="E49" s="3" t="s">
        <v>446</v>
      </c>
      <c r="F49" s="3" t="s">
        <v>24</v>
      </c>
      <c r="G49" s="3" t="s">
        <v>24</v>
      </c>
      <c r="H49" s="4">
        <f t="shared" si="4"/>
        <v>60</v>
      </c>
      <c r="I49" s="6">
        <v>12.5</v>
      </c>
      <c r="J49" s="58">
        <f t="shared" si="5"/>
        <v>750</v>
      </c>
      <c r="K49" s="3"/>
      <c r="L49" s="58">
        <f t="shared" si="6"/>
        <v>922.5</v>
      </c>
      <c r="M49" s="58">
        <f t="shared" si="7"/>
        <v>168.4</v>
      </c>
      <c r="N49" s="15" t="s">
        <v>58</v>
      </c>
      <c r="O49" s="3">
        <v>51</v>
      </c>
      <c r="P49" s="3"/>
      <c r="Q49" s="3"/>
      <c r="R49" s="68">
        <v>60</v>
      </c>
      <c r="S49" s="68"/>
      <c r="T49" s="68"/>
    </row>
    <row r="50" spans="1:21" ht="105" x14ac:dyDescent="0.25">
      <c r="A50" s="4">
        <v>52</v>
      </c>
      <c r="B50" s="3" t="s">
        <v>90</v>
      </c>
      <c r="C50" s="14" t="s">
        <v>451</v>
      </c>
      <c r="D50" s="3" t="s">
        <v>28</v>
      </c>
      <c r="E50" s="3"/>
      <c r="F50" s="3" t="s">
        <v>24</v>
      </c>
      <c r="G50" s="3" t="s">
        <v>24</v>
      </c>
      <c r="H50" s="4">
        <f t="shared" si="4"/>
        <v>17</v>
      </c>
      <c r="I50" s="10">
        <v>9.6</v>
      </c>
      <c r="J50" s="58">
        <f t="shared" si="5"/>
        <v>163.19999999999999</v>
      </c>
      <c r="K50" s="3">
        <v>23</v>
      </c>
      <c r="L50" s="58">
        <f t="shared" si="6"/>
        <v>200.74</v>
      </c>
      <c r="M50" s="58">
        <f t="shared" si="7"/>
        <v>36.64</v>
      </c>
      <c r="N50" s="15" t="s">
        <v>58</v>
      </c>
      <c r="O50" s="3"/>
      <c r="P50" s="3">
        <v>30</v>
      </c>
      <c r="Q50" s="3">
        <v>20</v>
      </c>
      <c r="R50" s="68">
        <v>2</v>
      </c>
      <c r="S50" s="68">
        <v>15</v>
      </c>
      <c r="T50" s="68"/>
    </row>
    <row r="51" spans="1:21" s="28" customFormat="1" ht="75" x14ac:dyDescent="0.25">
      <c r="A51" s="48">
        <v>80</v>
      </c>
      <c r="B51" s="48" t="s">
        <v>258</v>
      </c>
      <c r="C51" s="49" t="s">
        <v>1023</v>
      </c>
      <c r="D51" s="48" t="s">
        <v>28</v>
      </c>
      <c r="E51" s="48" t="s">
        <v>516</v>
      </c>
      <c r="F51" s="81" t="s">
        <v>24</v>
      </c>
      <c r="G51" s="81" t="s">
        <v>24</v>
      </c>
      <c r="H51" s="4">
        <f t="shared" si="4"/>
        <v>24</v>
      </c>
      <c r="I51" s="82"/>
      <c r="J51" s="58">
        <f t="shared" si="5"/>
        <v>0</v>
      </c>
      <c r="K51" s="83">
        <v>23</v>
      </c>
      <c r="L51" s="58">
        <f t="shared" si="6"/>
        <v>0</v>
      </c>
      <c r="M51" s="58">
        <f t="shared" si="7"/>
        <v>0</v>
      </c>
      <c r="N51" s="51" t="s">
        <v>195</v>
      </c>
      <c r="O51" s="23"/>
      <c r="P51" s="23"/>
      <c r="Q51" s="23"/>
      <c r="R51" s="23"/>
      <c r="S51" s="48">
        <v>24</v>
      </c>
      <c r="T51" s="23"/>
      <c r="U51" s="28" t="s">
        <v>1024</v>
      </c>
    </row>
    <row r="52" spans="1:21" ht="75" x14ac:dyDescent="0.25">
      <c r="A52" s="4">
        <v>56</v>
      </c>
      <c r="B52" s="4" t="s">
        <v>258</v>
      </c>
      <c r="C52" s="9" t="s">
        <v>458</v>
      </c>
      <c r="D52" s="4" t="s">
        <v>28</v>
      </c>
      <c r="E52" s="4" t="s">
        <v>459</v>
      </c>
      <c r="F52" s="4" t="s">
        <v>24</v>
      </c>
      <c r="G52" s="4" t="s">
        <v>24</v>
      </c>
      <c r="H52" s="4">
        <f t="shared" si="4"/>
        <v>265</v>
      </c>
      <c r="I52" s="10">
        <v>11.5</v>
      </c>
      <c r="J52" s="58">
        <f t="shared" si="5"/>
        <v>3047.5</v>
      </c>
      <c r="K52" s="4">
        <v>23</v>
      </c>
      <c r="L52" s="58">
        <f t="shared" si="6"/>
        <v>3748.43</v>
      </c>
      <c r="M52" s="58">
        <f t="shared" si="7"/>
        <v>684.28</v>
      </c>
      <c r="N52" s="7" t="s">
        <v>58</v>
      </c>
      <c r="O52" s="4"/>
      <c r="P52" s="4">
        <v>100</v>
      </c>
      <c r="Q52" s="3">
        <v>30</v>
      </c>
      <c r="R52" s="68">
        <v>15</v>
      </c>
      <c r="S52" s="68">
        <v>200</v>
      </c>
      <c r="T52" s="68">
        <v>50</v>
      </c>
    </row>
    <row r="53" spans="1:21" ht="75" x14ac:dyDescent="0.25">
      <c r="A53" s="4">
        <v>51</v>
      </c>
      <c r="B53" s="4" t="s">
        <v>90</v>
      </c>
      <c r="C53" s="9" t="s">
        <v>450</v>
      </c>
      <c r="D53" s="4" t="s">
        <v>28</v>
      </c>
      <c r="E53" s="4" t="s">
        <v>518</v>
      </c>
      <c r="F53" s="4" t="s">
        <v>24</v>
      </c>
      <c r="G53" s="4" t="s">
        <v>24</v>
      </c>
      <c r="H53" s="4">
        <f t="shared" si="4"/>
        <v>66</v>
      </c>
      <c r="I53" s="10">
        <v>8.6999999999999993</v>
      </c>
      <c r="J53" s="58">
        <f t="shared" si="5"/>
        <v>574.20000000000005</v>
      </c>
      <c r="K53" s="4">
        <v>23</v>
      </c>
      <c r="L53" s="58">
        <f t="shared" si="6"/>
        <v>706.27</v>
      </c>
      <c r="M53" s="58">
        <f t="shared" si="7"/>
        <v>128.93</v>
      </c>
      <c r="N53" s="7" t="s">
        <v>58</v>
      </c>
      <c r="O53" s="4"/>
      <c r="P53" s="4">
        <v>30</v>
      </c>
      <c r="Q53" s="4">
        <v>20</v>
      </c>
      <c r="R53" s="68">
        <v>6</v>
      </c>
      <c r="S53" s="68">
        <v>50</v>
      </c>
      <c r="T53" s="68">
        <v>10</v>
      </c>
    </row>
    <row r="54" spans="1:21" ht="60" x14ac:dyDescent="0.25">
      <c r="A54" s="4">
        <v>50</v>
      </c>
      <c r="B54" s="3" t="s">
        <v>258</v>
      </c>
      <c r="C54" s="14" t="s">
        <v>448</v>
      </c>
      <c r="D54" s="3" t="s">
        <v>28</v>
      </c>
      <c r="E54" s="3" t="s">
        <v>449</v>
      </c>
      <c r="F54" s="3" t="s">
        <v>24</v>
      </c>
      <c r="G54" s="3" t="s">
        <v>24</v>
      </c>
      <c r="H54" s="4">
        <f t="shared" si="4"/>
        <v>130</v>
      </c>
      <c r="I54" s="10">
        <v>9.5</v>
      </c>
      <c r="J54" s="58">
        <f t="shared" si="5"/>
        <v>1235</v>
      </c>
      <c r="K54" s="3">
        <v>23</v>
      </c>
      <c r="L54" s="58">
        <f t="shared" si="6"/>
        <v>1519.05</v>
      </c>
      <c r="M54" s="58">
        <f t="shared" si="7"/>
        <v>277.3</v>
      </c>
      <c r="N54" s="15" t="s">
        <v>58</v>
      </c>
      <c r="O54" s="3"/>
      <c r="P54" s="3">
        <v>30</v>
      </c>
      <c r="Q54" s="3">
        <v>30</v>
      </c>
      <c r="R54" s="68">
        <v>10</v>
      </c>
      <c r="S54" s="68">
        <v>70</v>
      </c>
      <c r="T54" s="68">
        <v>50</v>
      </c>
    </row>
    <row r="55" spans="1:21" ht="90" x14ac:dyDescent="0.25">
      <c r="A55" s="84">
        <v>82</v>
      </c>
      <c r="B55" s="84" t="s">
        <v>90</v>
      </c>
      <c r="C55" s="85" t="s">
        <v>520</v>
      </c>
      <c r="D55" s="84" t="s">
        <v>28</v>
      </c>
      <c r="E55" s="84" t="s">
        <v>521</v>
      </c>
      <c r="F55" s="86"/>
      <c r="G55" s="86" t="s">
        <v>24</v>
      </c>
      <c r="H55" s="4">
        <f t="shared" si="4"/>
        <v>50</v>
      </c>
      <c r="I55" s="87"/>
      <c r="J55" s="58">
        <f t="shared" si="5"/>
        <v>0</v>
      </c>
      <c r="K55" s="89">
        <v>23</v>
      </c>
      <c r="L55" s="58">
        <f t="shared" si="6"/>
        <v>0</v>
      </c>
      <c r="M55" s="58">
        <f t="shared" si="7"/>
        <v>0</v>
      </c>
      <c r="N55" s="90" t="s">
        <v>195</v>
      </c>
      <c r="O55" s="91"/>
      <c r="P55" s="91"/>
      <c r="Q55" s="91"/>
      <c r="R55" s="91"/>
      <c r="S55" s="90">
        <v>50</v>
      </c>
      <c r="T55" s="91"/>
      <c r="U55" t="s">
        <v>1025</v>
      </c>
    </row>
    <row r="56" spans="1:21" ht="105" x14ac:dyDescent="0.25">
      <c r="A56" s="91">
        <v>49</v>
      </c>
      <c r="B56" s="91" t="s">
        <v>90</v>
      </c>
      <c r="C56" s="132" t="s">
        <v>447</v>
      </c>
      <c r="D56" s="91" t="s">
        <v>28</v>
      </c>
      <c r="E56" s="91"/>
      <c r="F56" s="91" t="s">
        <v>24</v>
      </c>
      <c r="G56" s="91" t="s">
        <v>24</v>
      </c>
      <c r="H56" s="4">
        <f t="shared" si="4"/>
        <v>105</v>
      </c>
      <c r="I56" s="133">
        <v>8</v>
      </c>
      <c r="J56" s="58">
        <f t="shared" si="5"/>
        <v>840</v>
      </c>
      <c r="K56" s="91">
        <v>23</v>
      </c>
      <c r="L56" s="58">
        <f t="shared" si="6"/>
        <v>1033.2</v>
      </c>
      <c r="M56" s="58">
        <f t="shared" si="7"/>
        <v>188.61</v>
      </c>
      <c r="N56" s="134" t="s">
        <v>58</v>
      </c>
      <c r="O56" s="91"/>
      <c r="P56" s="91">
        <v>80</v>
      </c>
      <c r="Q56" s="91">
        <v>30</v>
      </c>
      <c r="R56" s="91">
        <v>15</v>
      </c>
      <c r="S56" s="91">
        <v>40</v>
      </c>
      <c r="T56" s="91">
        <v>50</v>
      </c>
    </row>
    <row r="57" spans="1:21" ht="75" x14ac:dyDescent="0.25">
      <c r="A57" s="4">
        <v>53</v>
      </c>
      <c r="B57" s="4" t="s">
        <v>90</v>
      </c>
      <c r="C57" s="9" t="s">
        <v>452</v>
      </c>
      <c r="D57" s="4" t="s">
        <v>28</v>
      </c>
      <c r="E57" s="4" t="s">
        <v>453</v>
      </c>
      <c r="F57" s="4" t="s">
        <v>24</v>
      </c>
      <c r="G57" s="4" t="s">
        <v>24</v>
      </c>
      <c r="H57" s="4">
        <f t="shared" si="4"/>
        <v>211</v>
      </c>
      <c r="I57" s="10">
        <v>5.2</v>
      </c>
      <c r="J57" s="58">
        <f t="shared" si="5"/>
        <v>1097.2</v>
      </c>
      <c r="K57" s="4">
        <v>23</v>
      </c>
      <c r="L57" s="58">
        <f t="shared" si="6"/>
        <v>1349.56</v>
      </c>
      <c r="M57" s="58">
        <f t="shared" si="7"/>
        <v>246.36</v>
      </c>
      <c r="N57" s="7" t="s">
        <v>58</v>
      </c>
      <c r="O57" s="4"/>
      <c r="P57" s="4">
        <v>200</v>
      </c>
      <c r="Q57" s="4"/>
      <c r="R57" s="68">
        <v>11</v>
      </c>
      <c r="S57" s="68">
        <v>150</v>
      </c>
      <c r="T57" s="68">
        <v>50</v>
      </c>
    </row>
    <row r="58" spans="1:21" ht="75" x14ac:dyDescent="0.25">
      <c r="A58" s="4">
        <v>54</v>
      </c>
      <c r="B58" s="4" t="s">
        <v>90</v>
      </c>
      <c r="C58" s="9" t="s">
        <v>454</v>
      </c>
      <c r="D58" s="4" t="s">
        <v>28</v>
      </c>
      <c r="E58" s="4" t="s">
        <v>455</v>
      </c>
      <c r="F58" s="4" t="s">
        <v>24</v>
      </c>
      <c r="G58" s="4" t="s">
        <v>24</v>
      </c>
      <c r="H58" s="4">
        <f t="shared" si="4"/>
        <v>201</v>
      </c>
      <c r="I58" s="10">
        <v>7</v>
      </c>
      <c r="J58" s="58">
        <f t="shared" si="5"/>
        <v>1407</v>
      </c>
      <c r="K58" s="4">
        <v>23</v>
      </c>
      <c r="L58" s="58">
        <f t="shared" si="6"/>
        <v>1730.61</v>
      </c>
      <c r="M58" s="58">
        <f t="shared" si="7"/>
        <v>315.92</v>
      </c>
      <c r="N58" s="7" t="s">
        <v>58</v>
      </c>
      <c r="O58" s="4"/>
      <c r="P58" s="4">
        <v>100</v>
      </c>
      <c r="Q58" s="4">
        <v>5</v>
      </c>
      <c r="R58" s="68">
        <v>11</v>
      </c>
      <c r="S58" s="68">
        <v>140</v>
      </c>
      <c r="T58" s="68">
        <v>50</v>
      </c>
    </row>
    <row r="59" spans="1:21" ht="75" x14ac:dyDescent="0.25">
      <c r="A59" s="4">
        <v>55</v>
      </c>
      <c r="B59" s="4" t="s">
        <v>90</v>
      </c>
      <c r="C59" s="9" t="s">
        <v>456</v>
      </c>
      <c r="D59" s="4" t="s">
        <v>28</v>
      </c>
      <c r="E59" s="4" t="s">
        <v>457</v>
      </c>
      <c r="F59" s="4" t="s">
        <v>24</v>
      </c>
      <c r="G59" s="4" t="s">
        <v>24</v>
      </c>
      <c r="H59" s="4">
        <f t="shared" si="4"/>
        <v>297</v>
      </c>
      <c r="I59" s="10">
        <v>10.5</v>
      </c>
      <c r="J59" s="58">
        <f t="shared" si="5"/>
        <v>3118.5</v>
      </c>
      <c r="K59" s="4">
        <v>23</v>
      </c>
      <c r="L59" s="58">
        <f t="shared" si="6"/>
        <v>3835.76</v>
      </c>
      <c r="M59" s="58">
        <f t="shared" si="7"/>
        <v>700.22</v>
      </c>
      <c r="N59" s="7" t="s">
        <v>58</v>
      </c>
      <c r="O59" s="4"/>
      <c r="P59" s="4">
        <v>200</v>
      </c>
      <c r="Q59" s="4"/>
      <c r="R59" s="68">
        <v>7</v>
      </c>
      <c r="S59" s="68">
        <v>240</v>
      </c>
      <c r="T59" s="68">
        <v>50</v>
      </c>
    </row>
    <row r="60" spans="1:21" ht="75" x14ac:dyDescent="0.25">
      <c r="A60" s="4">
        <v>57</v>
      </c>
      <c r="B60" s="4" t="s">
        <v>90</v>
      </c>
      <c r="C60" s="9" t="s">
        <v>460</v>
      </c>
      <c r="D60" s="4" t="s">
        <v>28</v>
      </c>
      <c r="E60" s="4" t="s">
        <v>461</v>
      </c>
      <c r="F60" s="4" t="s">
        <v>24</v>
      </c>
      <c r="G60" s="4" t="s">
        <v>24</v>
      </c>
      <c r="H60" s="4">
        <f t="shared" si="4"/>
        <v>265</v>
      </c>
      <c r="I60" s="10">
        <v>12.5</v>
      </c>
      <c r="J60" s="58">
        <f t="shared" si="5"/>
        <v>3312.5</v>
      </c>
      <c r="K60" s="4">
        <v>23</v>
      </c>
      <c r="L60" s="58">
        <f t="shared" si="6"/>
        <v>4074.38</v>
      </c>
      <c r="M60" s="58">
        <f t="shared" si="7"/>
        <v>743.78</v>
      </c>
      <c r="N60" s="7" t="s">
        <v>58</v>
      </c>
      <c r="O60" s="4"/>
      <c r="P60" s="4">
        <v>200</v>
      </c>
      <c r="Q60" s="4"/>
      <c r="R60" s="68">
        <v>15</v>
      </c>
      <c r="S60" s="68">
        <v>200</v>
      </c>
      <c r="T60" s="68">
        <v>50</v>
      </c>
    </row>
    <row r="61" spans="1:21" ht="75" x14ac:dyDescent="0.25">
      <c r="A61" s="4">
        <v>58</v>
      </c>
      <c r="B61" s="4" t="s">
        <v>90</v>
      </c>
      <c r="C61" s="9" t="s">
        <v>462</v>
      </c>
      <c r="D61" s="4" t="s">
        <v>28</v>
      </c>
      <c r="E61" s="4" t="s">
        <v>463</v>
      </c>
      <c r="F61" s="4" t="s">
        <v>24</v>
      </c>
      <c r="G61" s="4" t="s">
        <v>24</v>
      </c>
      <c r="H61" s="4">
        <f t="shared" si="4"/>
        <v>209</v>
      </c>
      <c r="I61" s="10">
        <v>13.5</v>
      </c>
      <c r="J61" s="58">
        <f t="shared" si="5"/>
        <v>2821.5</v>
      </c>
      <c r="K61" s="4">
        <v>23</v>
      </c>
      <c r="L61" s="58">
        <f t="shared" si="6"/>
        <v>3470.45</v>
      </c>
      <c r="M61" s="58">
        <f t="shared" si="7"/>
        <v>633.53</v>
      </c>
      <c r="N61" s="7" t="s">
        <v>58</v>
      </c>
      <c r="O61" s="4"/>
      <c r="P61" s="4">
        <v>200</v>
      </c>
      <c r="Q61" s="4"/>
      <c r="R61" s="68">
        <v>9</v>
      </c>
      <c r="S61" s="68">
        <v>200</v>
      </c>
      <c r="T61" s="68"/>
    </row>
    <row r="62" spans="1:21" ht="45" x14ac:dyDescent="0.25">
      <c r="A62" s="4">
        <v>59</v>
      </c>
      <c r="B62" s="3" t="s">
        <v>258</v>
      </c>
      <c r="C62" s="14" t="s">
        <v>464</v>
      </c>
      <c r="D62" s="3" t="s">
        <v>28</v>
      </c>
      <c r="E62" s="3" t="s">
        <v>465</v>
      </c>
      <c r="F62" s="3" t="s">
        <v>24</v>
      </c>
      <c r="G62" s="3" t="s">
        <v>24</v>
      </c>
      <c r="H62" s="4">
        <f t="shared" si="4"/>
        <v>450</v>
      </c>
      <c r="I62" s="10">
        <v>2.8</v>
      </c>
      <c r="J62" s="58">
        <f t="shared" si="5"/>
        <v>1260</v>
      </c>
      <c r="K62" s="3">
        <v>23</v>
      </c>
      <c r="L62" s="58">
        <f t="shared" si="6"/>
        <v>1549.8</v>
      </c>
      <c r="M62" s="58">
        <f t="shared" si="7"/>
        <v>282.92</v>
      </c>
      <c r="N62" s="15" t="s">
        <v>58</v>
      </c>
      <c r="O62" s="3">
        <v>100</v>
      </c>
      <c r="P62" s="3">
        <v>50</v>
      </c>
      <c r="Q62" s="3"/>
      <c r="R62" s="68">
        <v>300</v>
      </c>
      <c r="S62" s="68">
        <v>150</v>
      </c>
      <c r="T62" s="68"/>
    </row>
    <row r="63" spans="1:21" ht="45" x14ac:dyDescent="0.25">
      <c r="A63" s="4">
        <v>60</v>
      </c>
      <c r="B63" s="3" t="s">
        <v>258</v>
      </c>
      <c r="C63" s="14" t="s">
        <v>466</v>
      </c>
      <c r="D63" s="3" t="s">
        <v>28</v>
      </c>
      <c r="E63" s="3" t="s">
        <v>467</v>
      </c>
      <c r="F63" s="3" t="s">
        <v>24</v>
      </c>
      <c r="G63" s="3" t="s">
        <v>24</v>
      </c>
      <c r="H63" s="4">
        <f t="shared" si="4"/>
        <v>810</v>
      </c>
      <c r="I63" s="6">
        <v>3.14</v>
      </c>
      <c r="J63" s="58">
        <f t="shared" si="5"/>
        <v>2543.4</v>
      </c>
      <c r="K63" s="3">
        <v>23</v>
      </c>
      <c r="L63" s="58">
        <f t="shared" si="6"/>
        <v>3128.38</v>
      </c>
      <c r="M63" s="58">
        <f t="shared" si="7"/>
        <v>571.09</v>
      </c>
      <c r="N63" s="15" t="s">
        <v>58</v>
      </c>
      <c r="O63" s="3">
        <v>100</v>
      </c>
      <c r="P63" s="3">
        <v>50</v>
      </c>
      <c r="Q63" s="3">
        <v>200</v>
      </c>
      <c r="R63" s="68">
        <v>510</v>
      </c>
      <c r="S63" s="68">
        <v>150</v>
      </c>
      <c r="T63" s="68">
        <v>150</v>
      </c>
    </row>
    <row r="64" spans="1:21" ht="45" x14ac:dyDescent="0.25">
      <c r="A64" s="4">
        <v>61</v>
      </c>
      <c r="B64" s="3" t="s">
        <v>258</v>
      </c>
      <c r="C64" s="14" t="s">
        <v>468</v>
      </c>
      <c r="D64" s="3" t="s">
        <v>28</v>
      </c>
      <c r="E64" s="3" t="s">
        <v>467</v>
      </c>
      <c r="F64" s="3" t="s">
        <v>24</v>
      </c>
      <c r="G64" s="3" t="s">
        <v>24</v>
      </c>
      <c r="H64" s="4">
        <f t="shared" si="4"/>
        <v>350</v>
      </c>
      <c r="I64" s="10">
        <v>3.6</v>
      </c>
      <c r="J64" s="58">
        <f t="shared" si="5"/>
        <v>1260</v>
      </c>
      <c r="K64" s="3">
        <v>23</v>
      </c>
      <c r="L64" s="58">
        <f t="shared" si="6"/>
        <v>1549.8</v>
      </c>
      <c r="M64" s="58">
        <f t="shared" si="7"/>
        <v>282.92</v>
      </c>
      <c r="N64" s="15" t="s">
        <v>58</v>
      </c>
      <c r="O64" s="3">
        <v>100</v>
      </c>
      <c r="P64" s="3">
        <v>50</v>
      </c>
      <c r="Q64" s="3"/>
      <c r="R64" s="68">
        <v>300</v>
      </c>
      <c r="S64" s="68">
        <v>50</v>
      </c>
      <c r="T64" s="68"/>
    </row>
    <row r="65" spans="1:21" ht="75" x14ac:dyDescent="0.25">
      <c r="A65" s="4">
        <v>63</v>
      </c>
      <c r="B65" s="4" t="s">
        <v>217</v>
      </c>
      <c r="C65" s="9" t="s">
        <v>471</v>
      </c>
      <c r="D65" s="4" t="s">
        <v>28</v>
      </c>
      <c r="E65" s="4" t="s">
        <v>472</v>
      </c>
      <c r="F65" s="4" t="s">
        <v>24</v>
      </c>
      <c r="G65" s="4" t="s">
        <v>24</v>
      </c>
      <c r="H65" s="4">
        <f t="shared" si="4"/>
        <v>1000</v>
      </c>
      <c r="I65" s="6">
        <v>0.5</v>
      </c>
      <c r="J65" s="58">
        <f t="shared" si="5"/>
        <v>500</v>
      </c>
      <c r="K65" s="4">
        <v>23</v>
      </c>
      <c r="L65" s="58">
        <f t="shared" si="6"/>
        <v>615</v>
      </c>
      <c r="M65" s="58">
        <f t="shared" si="7"/>
        <v>112.27</v>
      </c>
      <c r="N65" s="7" t="s">
        <v>58</v>
      </c>
      <c r="O65" s="4"/>
      <c r="P65" s="4">
        <v>1000</v>
      </c>
      <c r="Q65" s="4"/>
      <c r="R65" s="68"/>
      <c r="S65" s="68"/>
      <c r="T65" s="68">
        <v>1000</v>
      </c>
    </row>
    <row r="66" spans="1:21" ht="75" x14ac:dyDescent="0.25">
      <c r="A66" s="8">
        <v>66</v>
      </c>
      <c r="B66" s="8" t="s">
        <v>217</v>
      </c>
      <c r="C66" s="16" t="s">
        <v>477</v>
      </c>
      <c r="D66" s="8" t="s">
        <v>28</v>
      </c>
      <c r="E66" s="8" t="s">
        <v>478</v>
      </c>
      <c r="F66" s="8" t="s">
        <v>24</v>
      </c>
      <c r="G66" s="8" t="s">
        <v>24</v>
      </c>
      <c r="H66" s="4">
        <f t="shared" si="4"/>
        <v>980</v>
      </c>
      <c r="I66" s="12">
        <v>0.8</v>
      </c>
      <c r="J66" s="58">
        <f t="shared" si="5"/>
        <v>784</v>
      </c>
      <c r="K66" s="8">
        <v>23</v>
      </c>
      <c r="L66" s="58">
        <f t="shared" si="6"/>
        <v>964.32</v>
      </c>
      <c r="M66" s="58">
        <f t="shared" si="7"/>
        <v>176.04</v>
      </c>
      <c r="N66" s="13" t="s">
        <v>58</v>
      </c>
      <c r="O66" s="8"/>
      <c r="P66" s="8">
        <v>500</v>
      </c>
      <c r="Q66" s="8"/>
      <c r="R66" s="68">
        <v>180</v>
      </c>
      <c r="S66" s="68">
        <v>500</v>
      </c>
      <c r="T66" s="68">
        <v>300</v>
      </c>
    </row>
    <row r="67" spans="1:21" ht="75" x14ac:dyDescent="0.25">
      <c r="A67" s="4">
        <v>64</v>
      </c>
      <c r="B67" s="4" t="s">
        <v>217</v>
      </c>
      <c r="C67" s="9" t="s">
        <v>473</v>
      </c>
      <c r="D67" s="4" t="s">
        <v>28</v>
      </c>
      <c r="E67" s="4" t="s">
        <v>474</v>
      </c>
      <c r="F67" s="4" t="s">
        <v>24</v>
      </c>
      <c r="G67" s="4" t="s">
        <v>24</v>
      </c>
      <c r="H67" s="4">
        <f t="shared" si="4"/>
        <v>1250</v>
      </c>
      <c r="I67" s="10">
        <v>0.9</v>
      </c>
      <c r="J67" s="58">
        <f t="shared" si="5"/>
        <v>1125</v>
      </c>
      <c r="K67" s="4">
        <v>23</v>
      </c>
      <c r="L67" s="58">
        <f t="shared" si="6"/>
        <v>1383.75</v>
      </c>
      <c r="M67" s="58">
        <f t="shared" si="7"/>
        <v>252.6</v>
      </c>
      <c r="N67" s="7" t="s">
        <v>58</v>
      </c>
      <c r="O67" s="4"/>
      <c r="P67" s="4">
        <v>1000</v>
      </c>
      <c r="Q67" s="4"/>
      <c r="R67" s="68">
        <v>150</v>
      </c>
      <c r="S67" s="68">
        <v>100</v>
      </c>
      <c r="T67" s="68">
        <v>1000</v>
      </c>
    </row>
    <row r="68" spans="1:21" ht="75" x14ac:dyDescent="0.25">
      <c r="A68" s="4">
        <v>65</v>
      </c>
      <c r="B68" s="4" t="s">
        <v>217</v>
      </c>
      <c r="C68" s="9" t="s">
        <v>475</v>
      </c>
      <c r="D68" s="4" t="s">
        <v>28</v>
      </c>
      <c r="E68" s="4" t="s">
        <v>476</v>
      </c>
      <c r="F68" s="4" t="s">
        <v>24</v>
      </c>
      <c r="G68" s="4" t="s">
        <v>24</v>
      </c>
      <c r="H68" s="4">
        <f t="shared" si="4"/>
        <v>850</v>
      </c>
      <c r="I68" s="10">
        <v>1</v>
      </c>
      <c r="J68" s="58">
        <f t="shared" si="5"/>
        <v>850</v>
      </c>
      <c r="K68" s="4">
        <v>23</v>
      </c>
      <c r="L68" s="58">
        <f t="shared" si="6"/>
        <v>1045.5</v>
      </c>
      <c r="M68" s="58">
        <f t="shared" si="7"/>
        <v>190.86</v>
      </c>
      <c r="N68" s="7" t="s">
        <v>58</v>
      </c>
      <c r="O68" s="4"/>
      <c r="P68" s="4">
        <v>1000</v>
      </c>
      <c r="Q68" s="4"/>
      <c r="R68" s="68">
        <v>150</v>
      </c>
      <c r="S68" s="68">
        <v>500</v>
      </c>
      <c r="T68" s="68">
        <v>200</v>
      </c>
    </row>
    <row r="69" spans="1:21" ht="75" x14ac:dyDescent="0.25">
      <c r="A69" s="4">
        <v>62</v>
      </c>
      <c r="B69" s="4" t="s">
        <v>217</v>
      </c>
      <c r="C69" s="9" t="s">
        <v>469</v>
      </c>
      <c r="D69" s="4" t="s">
        <v>28</v>
      </c>
      <c r="E69" s="4" t="s">
        <v>470</v>
      </c>
      <c r="F69" s="4" t="s">
        <v>24</v>
      </c>
      <c r="G69" s="4" t="s">
        <v>24</v>
      </c>
      <c r="H69" s="4">
        <f t="shared" si="4"/>
        <v>1000</v>
      </c>
      <c r="I69" s="6">
        <v>0.16</v>
      </c>
      <c r="J69" s="58">
        <f t="shared" ref="J69" si="8">H69*I69</f>
        <v>160</v>
      </c>
      <c r="K69" s="4">
        <v>23</v>
      </c>
      <c r="L69" s="58">
        <f t="shared" si="6"/>
        <v>196.8</v>
      </c>
      <c r="M69" s="58">
        <f t="shared" si="7"/>
        <v>35.93</v>
      </c>
      <c r="N69" s="7" t="s">
        <v>58</v>
      </c>
      <c r="O69" s="4"/>
      <c r="P69" s="4">
        <v>1000</v>
      </c>
      <c r="Q69" s="4"/>
      <c r="R69" s="68"/>
      <c r="S69" s="68"/>
      <c r="T69" s="68">
        <v>1000</v>
      </c>
    </row>
    <row r="70" spans="1:21" ht="18.75" x14ac:dyDescent="0.25">
      <c r="A70" s="263" t="s">
        <v>1026</v>
      </c>
      <c r="B70" s="264"/>
      <c r="C70" s="264"/>
      <c r="D70" s="264"/>
      <c r="E70" s="264"/>
      <c r="F70" s="264"/>
      <c r="G70" s="264"/>
      <c r="H70" s="264"/>
      <c r="I70" s="265"/>
      <c r="J70" s="135">
        <f>SUM(J5:J69)</f>
        <v>152189</v>
      </c>
      <c r="K70" s="136" t="s">
        <v>24</v>
      </c>
      <c r="L70" s="135">
        <f t="shared" si="6"/>
        <v>187192.47</v>
      </c>
      <c r="M70" s="135">
        <f t="shared" si="7"/>
        <v>34172.129999999997</v>
      </c>
      <c r="N70" s="137"/>
      <c r="O70" s="136"/>
      <c r="P70" s="136"/>
      <c r="Q70" s="136"/>
      <c r="R70" s="136"/>
      <c r="S70" s="138"/>
      <c r="T70" s="138"/>
    </row>
    <row r="71" spans="1:21" x14ac:dyDescent="0.25">
      <c r="M71" s="119"/>
    </row>
    <row r="75" spans="1:21" x14ac:dyDescent="0.25">
      <c r="A75" s="249" t="s">
        <v>0</v>
      </c>
      <c r="B75" s="249" t="s">
        <v>1</v>
      </c>
      <c r="C75" s="249" t="s">
        <v>2</v>
      </c>
      <c r="D75" s="249" t="s">
        <v>3</v>
      </c>
      <c r="E75" s="249" t="s">
        <v>4</v>
      </c>
      <c r="F75" s="249" t="s">
        <v>5</v>
      </c>
      <c r="G75" s="249" t="s">
        <v>6</v>
      </c>
      <c r="H75" s="249" t="s">
        <v>7</v>
      </c>
      <c r="I75" s="250" t="s">
        <v>8</v>
      </c>
      <c r="J75" s="250" t="s">
        <v>9</v>
      </c>
      <c r="K75" s="249" t="s">
        <v>10</v>
      </c>
      <c r="L75" s="251" t="s">
        <v>11</v>
      </c>
      <c r="M75" s="251" t="s">
        <v>12</v>
      </c>
      <c r="N75" s="249" t="s">
        <v>13</v>
      </c>
      <c r="O75" s="241" t="s">
        <v>14</v>
      </c>
      <c r="P75" s="241"/>
      <c r="Q75" s="241"/>
      <c r="R75" s="235" t="s">
        <v>15</v>
      </c>
      <c r="S75" s="236"/>
      <c r="T75" s="237"/>
    </row>
    <row r="76" spans="1:21" ht="30" x14ac:dyDescent="0.25">
      <c r="A76" s="249"/>
      <c r="B76" s="249"/>
      <c r="C76" s="249"/>
      <c r="D76" s="249"/>
      <c r="E76" s="249"/>
      <c r="F76" s="249"/>
      <c r="G76" s="249"/>
      <c r="H76" s="249"/>
      <c r="I76" s="250"/>
      <c r="J76" s="250"/>
      <c r="K76" s="249"/>
      <c r="L76" s="252"/>
      <c r="M76" s="252"/>
      <c r="N76" s="249"/>
      <c r="O76" s="2" t="s">
        <v>16</v>
      </c>
      <c r="P76" s="2" t="s">
        <v>17</v>
      </c>
      <c r="Q76" s="2" t="s">
        <v>18</v>
      </c>
      <c r="R76" s="2" t="s">
        <v>16</v>
      </c>
      <c r="S76" s="2" t="s">
        <v>17</v>
      </c>
      <c r="T76" s="2" t="s">
        <v>18</v>
      </c>
    </row>
    <row r="77" spans="1:21" ht="18.75" x14ac:dyDescent="0.25">
      <c r="A77" s="238" t="s">
        <v>384</v>
      </c>
      <c r="B77" s="239"/>
      <c r="C77" s="239"/>
      <c r="D77" s="239"/>
      <c r="E77" s="239"/>
      <c r="F77" s="239"/>
      <c r="G77" s="239"/>
      <c r="H77" s="239"/>
      <c r="I77" s="239"/>
      <c r="J77" s="239"/>
      <c r="K77" s="239"/>
      <c r="L77" s="239"/>
      <c r="M77" s="239"/>
      <c r="N77" s="239"/>
      <c r="O77" s="239"/>
      <c r="P77" s="239"/>
      <c r="Q77" s="239"/>
      <c r="R77" s="239"/>
      <c r="S77" s="239"/>
      <c r="T77" s="240"/>
    </row>
    <row r="78" spans="1:21" ht="45" x14ac:dyDescent="0.25">
      <c r="A78" s="8">
        <v>1</v>
      </c>
      <c r="B78" s="8" t="s">
        <v>523</v>
      </c>
      <c r="C78" s="16" t="s">
        <v>524</v>
      </c>
      <c r="D78" s="8" t="s">
        <v>28</v>
      </c>
      <c r="E78" s="8" t="s">
        <v>525</v>
      </c>
      <c r="F78" s="8" t="s">
        <v>24</v>
      </c>
      <c r="G78" s="8" t="s">
        <v>24</v>
      </c>
      <c r="H78" s="8">
        <f>R78+S78+T78</f>
        <v>2300</v>
      </c>
      <c r="I78" s="17">
        <v>0.2</v>
      </c>
      <c r="J78" s="17">
        <f>H78*I78</f>
        <v>460</v>
      </c>
      <c r="K78" s="8">
        <v>23</v>
      </c>
      <c r="L78" s="17">
        <f t="shared" ref="L78:L141" si="9">J78*1.23</f>
        <v>565.79999999999995</v>
      </c>
      <c r="M78" s="17">
        <f>J78/4.4536</f>
        <v>103.29</v>
      </c>
      <c r="N78" s="13" t="s">
        <v>58</v>
      </c>
      <c r="O78" s="8"/>
      <c r="P78" s="8">
        <v>700</v>
      </c>
      <c r="Q78" s="8"/>
      <c r="R78" s="68">
        <v>1400</v>
      </c>
      <c r="S78" s="68">
        <v>900</v>
      </c>
      <c r="T78" s="68"/>
      <c r="U78" t="s">
        <v>1371</v>
      </c>
    </row>
    <row r="79" spans="1:21" ht="30" x14ac:dyDescent="0.25">
      <c r="A79" s="30">
        <v>127</v>
      </c>
      <c r="B79" s="36" t="s">
        <v>523</v>
      </c>
      <c r="C79" s="61" t="s">
        <v>1027</v>
      </c>
      <c r="D79" s="36" t="s">
        <v>113</v>
      </c>
      <c r="E79" s="40" t="s">
        <v>857</v>
      </c>
      <c r="F79" s="78" t="s">
        <v>24</v>
      </c>
      <c r="G79" s="78" t="s">
        <v>24</v>
      </c>
      <c r="H79" s="8">
        <f t="shared" ref="H79:H142" si="10">R79+S79+T79</f>
        <v>4</v>
      </c>
      <c r="I79" s="63">
        <v>17.07</v>
      </c>
      <c r="J79" s="17">
        <f t="shared" ref="J79:J142" si="11">H79*I79</f>
        <v>68.28</v>
      </c>
      <c r="K79" s="65">
        <v>23</v>
      </c>
      <c r="L79" s="64">
        <f t="shared" si="9"/>
        <v>83.98</v>
      </c>
      <c r="M79" s="17">
        <f t="shared" ref="M79:M142" si="12">J79/4.4536</f>
        <v>15.33</v>
      </c>
      <c r="N79" s="34" t="s">
        <v>195</v>
      </c>
      <c r="O79" s="30"/>
      <c r="P79" s="30"/>
      <c r="Q79" s="36"/>
      <c r="R79" s="60"/>
      <c r="S79" s="77">
        <v>4</v>
      </c>
      <c r="T79" s="60"/>
    </row>
    <row r="80" spans="1:21" ht="45" x14ac:dyDescent="0.25">
      <c r="A80" s="4">
        <v>2</v>
      </c>
      <c r="B80" s="4" t="s">
        <v>523</v>
      </c>
      <c r="C80" s="9" t="s">
        <v>526</v>
      </c>
      <c r="D80" s="4" t="s">
        <v>28</v>
      </c>
      <c r="E80" s="4" t="s">
        <v>527</v>
      </c>
      <c r="F80" s="4" t="s">
        <v>24</v>
      </c>
      <c r="G80" s="4" t="s">
        <v>24</v>
      </c>
      <c r="H80" s="8">
        <f t="shared" si="10"/>
        <v>1800</v>
      </c>
      <c r="I80" s="6">
        <v>0.16</v>
      </c>
      <c r="J80" s="17">
        <f t="shared" si="11"/>
        <v>288</v>
      </c>
      <c r="K80" s="4">
        <v>23</v>
      </c>
      <c r="L80" s="58">
        <f t="shared" si="9"/>
        <v>354.24</v>
      </c>
      <c r="M80" s="17">
        <f t="shared" si="12"/>
        <v>64.67</v>
      </c>
      <c r="N80" s="7" t="s">
        <v>58</v>
      </c>
      <c r="O80" s="4"/>
      <c r="P80" s="4">
        <v>700</v>
      </c>
      <c r="Q80" s="4"/>
      <c r="R80" s="68">
        <v>900</v>
      </c>
      <c r="S80" s="68">
        <v>900</v>
      </c>
      <c r="T80" s="68"/>
      <c r="U80" t="s">
        <v>1371</v>
      </c>
    </row>
    <row r="81" spans="1:21" ht="30" x14ac:dyDescent="0.25">
      <c r="A81" s="30">
        <v>128</v>
      </c>
      <c r="B81" s="36" t="s">
        <v>523</v>
      </c>
      <c r="C81" s="61" t="s">
        <v>1028</v>
      </c>
      <c r="D81" s="36" t="s">
        <v>113</v>
      </c>
      <c r="E81" s="36" t="s">
        <v>859</v>
      </c>
      <c r="F81" s="80" t="s">
        <v>24</v>
      </c>
      <c r="G81" s="80" t="s">
        <v>24</v>
      </c>
      <c r="H81" s="8">
        <f t="shared" si="10"/>
        <v>4</v>
      </c>
      <c r="I81" s="63">
        <v>17.07</v>
      </c>
      <c r="J81" s="17">
        <f t="shared" si="11"/>
        <v>68.28</v>
      </c>
      <c r="K81" s="65">
        <v>23</v>
      </c>
      <c r="L81" s="64">
        <f t="shared" si="9"/>
        <v>83.98</v>
      </c>
      <c r="M81" s="17">
        <f t="shared" si="12"/>
        <v>15.33</v>
      </c>
      <c r="N81" s="34" t="s">
        <v>195</v>
      </c>
      <c r="O81" s="30"/>
      <c r="P81" s="30"/>
      <c r="Q81" s="36"/>
      <c r="R81" s="60"/>
      <c r="S81" s="77">
        <v>4</v>
      </c>
      <c r="T81" s="60"/>
    </row>
    <row r="82" spans="1:21" ht="45" x14ac:dyDescent="0.25">
      <c r="A82" s="23">
        <v>3</v>
      </c>
      <c r="B82" s="23" t="s">
        <v>523</v>
      </c>
      <c r="C82" s="139" t="s">
        <v>528</v>
      </c>
      <c r="D82" s="23" t="s">
        <v>28</v>
      </c>
      <c r="E82" s="23" t="s">
        <v>529</v>
      </c>
      <c r="F82" s="23" t="s">
        <v>24</v>
      </c>
      <c r="G82" s="23" t="s">
        <v>24</v>
      </c>
      <c r="H82" s="8">
        <f t="shared" si="10"/>
        <v>901</v>
      </c>
      <c r="I82" s="25">
        <v>0.3</v>
      </c>
      <c r="J82" s="17">
        <f t="shared" si="11"/>
        <v>270.3</v>
      </c>
      <c r="K82" s="23">
        <v>23</v>
      </c>
      <c r="L82" s="26">
        <f t="shared" si="9"/>
        <v>332.47</v>
      </c>
      <c r="M82" s="17">
        <f t="shared" si="12"/>
        <v>60.69</v>
      </c>
      <c r="N82" s="27" t="s">
        <v>58</v>
      </c>
      <c r="O82" s="23"/>
      <c r="P82" s="23">
        <v>3</v>
      </c>
      <c r="Q82" s="23"/>
      <c r="R82" s="23">
        <v>900</v>
      </c>
      <c r="S82" s="23">
        <v>1</v>
      </c>
      <c r="T82" s="23"/>
      <c r="U82" t="s">
        <v>1029</v>
      </c>
    </row>
    <row r="83" spans="1:21" ht="30" x14ac:dyDescent="0.25">
      <c r="A83" s="30">
        <v>129</v>
      </c>
      <c r="B83" s="36" t="s">
        <v>523</v>
      </c>
      <c r="C83" s="61" t="s">
        <v>1030</v>
      </c>
      <c r="D83" s="36" t="s">
        <v>113</v>
      </c>
      <c r="E83" s="36" t="s">
        <v>861</v>
      </c>
      <c r="F83" s="80" t="s">
        <v>24</v>
      </c>
      <c r="G83" s="80" t="s">
        <v>24</v>
      </c>
      <c r="H83" s="8">
        <f t="shared" si="10"/>
        <v>2</v>
      </c>
      <c r="I83" s="63">
        <v>17.07</v>
      </c>
      <c r="J83" s="17">
        <f t="shared" si="11"/>
        <v>34.14</v>
      </c>
      <c r="K83" s="65">
        <v>23</v>
      </c>
      <c r="L83" s="64">
        <f t="shared" si="9"/>
        <v>41.99</v>
      </c>
      <c r="M83" s="17">
        <f t="shared" si="12"/>
        <v>7.67</v>
      </c>
      <c r="N83" s="34" t="s">
        <v>195</v>
      </c>
      <c r="O83" s="30"/>
      <c r="P83" s="30"/>
      <c r="Q83" s="36"/>
      <c r="R83" s="60"/>
      <c r="S83" s="77">
        <v>2</v>
      </c>
      <c r="T83" s="60"/>
    </row>
    <row r="84" spans="1:21" ht="30" x14ac:dyDescent="0.25">
      <c r="A84" s="30">
        <v>130</v>
      </c>
      <c r="B84" s="36" t="s">
        <v>523</v>
      </c>
      <c r="C84" s="61" t="s">
        <v>1031</v>
      </c>
      <c r="D84" s="36" t="s">
        <v>113</v>
      </c>
      <c r="E84" s="36" t="s">
        <v>863</v>
      </c>
      <c r="F84" s="80" t="s">
        <v>24</v>
      </c>
      <c r="G84" s="80" t="s">
        <v>24</v>
      </c>
      <c r="H84" s="8">
        <f t="shared" si="10"/>
        <v>2</v>
      </c>
      <c r="I84" s="63">
        <v>17.07</v>
      </c>
      <c r="J84" s="17">
        <f t="shared" si="11"/>
        <v>34.14</v>
      </c>
      <c r="K84" s="65">
        <v>23</v>
      </c>
      <c r="L84" s="64">
        <f t="shared" si="9"/>
        <v>41.99</v>
      </c>
      <c r="M84" s="17">
        <f t="shared" si="12"/>
        <v>7.67</v>
      </c>
      <c r="N84" s="34" t="s">
        <v>195</v>
      </c>
      <c r="O84" s="30"/>
      <c r="P84" s="30"/>
      <c r="Q84" s="36"/>
      <c r="R84" s="60"/>
      <c r="S84" s="77">
        <v>2</v>
      </c>
      <c r="T84" s="60"/>
    </row>
    <row r="85" spans="1:21" ht="45" x14ac:dyDescent="0.25">
      <c r="A85" s="4">
        <v>4</v>
      </c>
      <c r="B85" s="4" t="s">
        <v>523</v>
      </c>
      <c r="C85" s="9" t="s">
        <v>530</v>
      </c>
      <c r="D85" s="4" t="s">
        <v>28</v>
      </c>
      <c r="E85" s="4" t="s">
        <v>531</v>
      </c>
      <c r="F85" s="4" t="s">
        <v>24</v>
      </c>
      <c r="G85" s="4" t="s">
        <v>24</v>
      </c>
      <c r="H85" s="8">
        <f t="shared" si="10"/>
        <v>1100</v>
      </c>
      <c r="I85" s="10">
        <v>0.2</v>
      </c>
      <c r="J85" s="17">
        <f t="shared" si="11"/>
        <v>220</v>
      </c>
      <c r="K85" s="4">
        <v>23</v>
      </c>
      <c r="L85" s="58">
        <f t="shared" si="9"/>
        <v>270.60000000000002</v>
      </c>
      <c r="M85" s="17">
        <f t="shared" si="12"/>
        <v>49.4</v>
      </c>
      <c r="N85" s="7" t="s">
        <v>58</v>
      </c>
      <c r="O85" s="4"/>
      <c r="P85" s="4">
        <v>500</v>
      </c>
      <c r="Q85" s="4"/>
      <c r="R85" s="68">
        <v>1000</v>
      </c>
      <c r="S85" s="68">
        <v>100</v>
      </c>
      <c r="T85" s="68"/>
      <c r="U85" t="s">
        <v>1371</v>
      </c>
    </row>
    <row r="86" spans="1:21" ht="30" x14ac:dyDescent="0.25">
      <c r="A86" s="30">
        <v>131</v>
      </c>
      <c r="B86" s="36" t="s">
        <v>523</v>
      </c>
      <c r="C86" s="61" t="s">
        <v>1032</v>
      </c>
      <c r="D86" s="36" t="s">
        <v>113</v>
      </c>
      <c r="E86" s="36" t="s">
        <v>865</v>
      </c>
      <c r="F86" s="80" t="s">
        <v>24</v>
      </c>
      <c r="G86" s="80" t="s">
        <v>24</v>
      </c>
      <c r="H86" s="8">
        <f t="shared" si="10"/>
        <v>5</v>
      </c>
      <c r="I86" s="63">
        <v>17.07</v>
      </c>
      <c r="J86" s="17">
        <f t="shared" si="11"/>
        <v>85.35</v>
      </c>
      <c r="K86" s="65">
        <v>23</v>
      </c>
      <c r="L86" s="64">
        <f t="shared" si="9"/>
        <v>104.98</v>
      </c>
      <c r="M86" s="17">
        <f t="shared" si="12"/>
        <v>19.16</v>
      </c>
      <c r="N86" s="34" t="s">
        <v>195</v>
      </c>
      <c r="O86" s="30"/>
      <c r="P86" s="30"/>
      <c r="Q86" s="36"/>
      <c r="R86" s="60"/>
      <c r="S86" s="77">
        <v>5</v>
      </c>
      <c r="T86" s="60"/>
    </row>
    <row r="87" spans="1:21" ht="45" x14ac:dyDescent="0.25">
      <c r="A87" s="183">
        <v>5</v>
      </c>
      <c r="B87" s="183" t="s">
        <v>523</v>
      </c>
      <c r="C87" s="188" t="s">
        <v>532</v>
      </c>
      <c r="D87" s="183" t="s">
        <v>28</v>
      </c>
      <c r="E87" s="183" t="s">
        <v>529</v>
      </c>
      <c r="F87" s="4" t="s">
        <v>24</v>
      </c>
      <c r="G87" s="4" t="s">
        <v>24</v>
      </c>
      <c r="H87" s="8">
        <f t="shared" si="10"/>
        <v>2900</v>
      </c>
      <c r="I87" s="185">
        <v>0.19</v>
      </c>
      <c r="J87" s="17">
        <f t="shared" si="11"/>
        <v>551</v>
      </c>
      <c r="K87" s="183">
        <v>23</v>
      </c>
      <c r="L87" s="186">
        <f t="shared" si="9"/>
        <v>677.73</v>
      </c>
      <c r="M87" s="17">
        <f t="shared" si="12"/>
        <v>123.72</v>
      </c>
      <c r="N87" s="187" t="s">
        <v>58</v>
      </c>
      <c r="O87" s="4"/>
      <c r="P87" s="4">
        <v>500</v>
      </c>
      <c r="Q87" s="4"/>
      <c r="R87" s="183">
        <v>800</v>
      </c>
      <c r="S87" s="183">
        <v>100</v>
      </c>
      <c r="T87" s="183">
        <v>2000</v>
      </c>
      <c r="U87" t="s">
        <v>1371</v>
      </c>
    </row>
    <row r="88" spans="1:21" ht="45" x14ac:dyDescent="0.25">
      <c r="A88" s="196">
        <v>126</v>
      </c>
      <c r="B88" s="196" t="s">
        <v>658</v>
      </c>
      <c r="C88" s="197" t="s">
        <v>1033</v>
      </c>
      <c r="D88" s="196" t="s">
        <v>28</v>
      </c>
      <c r="E88" s="196"/>
      <c r="F88" s="48"/>
      <c r="G88" s="48"/>
      <c r="H88" s="8">
        <f t="shared" si="10"/>
        <v>300</v>
      </c>
      <c r="I88" s="198">
        <v>200</v>
      </c>
      <c r="J88" s="17">
        <f t="shared" si="11"/>
        <v>60000</v>
      </c>
      <c r="K88" s="196"/>
      <c r="L88" s="198">
        <f t="shared" si="9"/>
        <v>73800</v>
      </c>
      <c r="M88" s="17">
        <f t="shared" si="12"/>
        <v>13472.25</v>
      </c>
      <c r="N88" s="187" t="s">
        <v>853</v>
      </c>
      <c r="O88" s="48"/>
      <c r="P88" s="48"/>
      <c r="Q88" s="48"/>
      <c r="R88" s="196"/>
      <c r="S88" s="196"/>
      <c r="T88" s="196">
        <v>300</v>
      </c>
      <c r="U88" t="s">
        <v>1034</v>
      </c>
    </row>
    <row r="89" spans="1:21" ht="45" x14ac:dyDescent="0.25">
      <c r="A89" s="36"/>
      <c r="B89" s="36" t="s">
        <v>797</v>
      </c>
      <c r="C89" s="140" t="s">
        <v>1035</v>
      </c>
      <c r="D89" s="36" t="s">
        <v>321</v>
      </c>
      <c r="E89" s="106"/>
      <c r="F89" s="36"/>
      <c r="G89" s="36"/>
      <c r="H89" s="8">
        <f t="shared" si="10"/>
        <v>10</v>
      </c>
      <c r="I89" s="39">
        <v>14</v>
      </c>
      <c r="J89" s="17">
        <f t="shared" si="11"/>
        <v>140</v>
      </c>
      <c r="K89" s="36">
        <v>23</v>
      </c>
      <c r="L89" s="39">
        <f t="shared" si="9"/>
        <v>172.2</v>
      </c>
      <c r="M89" s="17">
        <f t="shared" si="12"/>
        <v>31.44</v>
      </c>
      <c r="N89" s="40" t="s">
        <v>29</v>
      </c>
      <c r="O89" s="36"/>
      <c r="P89" s="36"/>
      <c r="Q89" s="36"/>
      <c r="R89" s="36">
        <v>10</v>
      </c>
      <c r="S89" s="36"/>
      <c r="T89" s="36"/>
      <c r="U89" s="41"/>
    </row>
    <row r="90" spans="1:21" ht="45" x14ac:dyDescent="0.25">
      <c r="A90" s="36"/>
      <c r="B90" s="36" t="s">
        <v>797</v>
      </c>
      <c r="C90" s="140" t="s">
        <v>1036</v>
      </c>
      <c r="D90" s="36" t="s">
        <v>321</v>
      </c>
      <c r="E90" s="141" t="s">
        <v>851</v>
      </c>
      <c r="F90" s="36"/>
      <c r="G90" s="36"/>
      <c r="H90" s="8">
        <f t="shared" si="10"/>
        <v>10</v>
      </c>
      <c r="I90" s="39">
        <v>18.5</v>
      </c>
      <c r="J90" s="17">
        <f t="shared" si="11"/>
        <v>185</v>
      </c>
      <c r="K90" s="36">
        <v>23</v>
      </c>
      <c r="L90" s="39">
        <f t="shared" si="9"/>
        <v>227.55</v>
      </c>
      <c r="M90" s="17">
        <f t="shared" si="12"/>
        <v>41.54</v>
      </c>
      <c r="N90" s="40" t="s">
        <v>29</v>
      </c>
      <c r="O90" s="36"/>
      <c r="P90" s="36"/>
      <c r="Q90" s="36"/>
      <c r="R90" s="36">
        <v>10</v>
      </c>
      <c r="S90" s="36"/>
      <c r="T90" s="36"/>
      <c r="U90" s="41"/>
    </row>
    <row r="91" spans="1:21" ht="45" x14ac:dyDescent="0.25">
      <c r="A91" s="36"/>
      <c r="B91" s="36" t="s">
        <v>797</v>
      </c>
      <c r="C91" s="140" t="s">
        <v>1037</v>
      </c>
      <c r="D91" s="36" t="s">
        <v>321</v>
      </c>
      <c r="E91" s="141" t="s">
        <v>848</v>
      </c>
      <c r="F91" s="36"/>
      <c r="G91" s="36"/>
      <c r="H91" s="8">
        <f t="shared" si="10"/>
        <v>10</v>
      </c>
      <c r="I91" s="39">
        <v>12.5</v>
      </c>
      <c r="J91" s="17">
        <f t="shared" si="11"/>
        <v>125</v>
      </c>
      <c r="K91" s="36">
        <v>23</v>
      </c>
      <c r="L91" s="39">
        <f t="shared" si="9"/>
        <v>153.75</v>
      </c>
      <c r="M91" s="17">
        <f t="shared" si="12"/>
        <v>28.07</v>
      </c>
      <c r="N91" s="40" t="s">
        <v>29</v>
      </c>
      <c r="O91" s="36"/>
      <c r="P91" s="36"/>
      <c r="Q91" s="36"/>
      <c r="R91" s="36">
        <v>10</v>
      </c>
      <c r="S91" s="36"/>
      <c r="T91" s="36"/>
      <c r="U91" s="41"/>
    </row>
    <row r="92" spans="1:21" ht="45" x14ac:dyDescent="0.25">
      <c r="A92" s="36"/>
      <c r="B92" s="36" t="s">
        <v>797</v>
      </c>
      <c r="C92" s="140" t="s">
        <v>1038</v>
      </c>
      <c r="D92" s="36" t="s">
        <v>321</v>
      </c>
      <c r="E92" s="141" t="s">
        <v>846</v>
      </c>
      <c r="F92" s="36"/>
      <c r="G92" s="36"/>
      <c r="H92" s="8">
        <f t="shared" si="10"/>
        <v>10</v>
      </c>
      <c r="I92" s="39">
        <v>19</v>
      </c>
      <c r="J92" s="17">
        <f t="shared" si="11"/>
        <v>190</v>
      </c>
      <c r="K92" s="36">
        <v>23</v>
      </c>
      <c r="L92" s="39">
        <f t="shared" si="9"/>
        <v>233.7</v>
      </c>
      <c r="M92" s="17">
        <f t="shared" si="12"/>
        <v>42.66</v>
      </c>
      <c r="N92" s="40" t="s">
        <v>29</v>
      </c>
      <c r="O92" s="36"/>
      <c r="P92" s="36"/>
      <c r="Q92" s="36"/>
      <c r="R92" s="36">
        <v>10</v>
      </c>
      <c r="S92" s="36"/>
      <c r="T92" s="36"/>
      <c r="U92" s="41"/>
    </row>
    <row r="93" spans="1:21" ht="45" x14ac:dyDescent="0.25">
      <c r="A93" s="36"/>
      <c r="B93" s="36" t="s">
        <v>797</v>
      </c>
      <c r="C93" s="140" t="s">
        <v>1039</v>
      </c>
      <c r="D93" s="36" t="s">
        <v>321</v>
      </c>
      <c r="E93" s="106"/>
      <c r="F93" s="36"/>
      <c r="G93" s="36"/>
      <c r="H93" s="8">
        <f t="shared" si="10"/>
        <v>10</v>
      </c>
      <c r="I93" s="39">
        <v>12</v>
      </c>
      <c r="J93" s="17">
        <f t="shared" si="11"/>
        <v>120</v>
      </c>
      <c r="K93" s="36">
        <v>23</v>
      </c>
      <c r="L93" s="39">
        <f t="shared" si="9"/>
        <v>147.6</v>
      </c>
      <c r="M93" s="17">
        <f t="shared" si="12"/>
        <v>26.94</v>
      </c>
      <c r="N93" s="40" t="s">
        <v>29</v>
      </c>
      <c r="O93" s="36"/>
      <c r="P93" s="36"/>
      <c r="Q93" s="36"/>
      <c r="R93" s="36">
        <v>10</v>
      </c>
      <c r="S93" s="36"/>
      <c r="T93" s="36"/>
      <c r="U93" s="41"/>
    </row>
    <row r="94" spans="1:21" ht="60" x14ac:dyDescent="0.25">
      <c r="A94" s="142">
        <v>171</v>
      </c>
      <c r="B94" s="142" t="s">
        <v>523</v>
      </c>
      <c r="C94" s="143" t="s">
        <v>943</v>
      </c>
      <c r="D94" s="142" t="s">
        <v>28</v>
      </c>
      <c r="E94" s="142" t="s">
        <v>276</v>
      </c>
      <c r="F94" s="144"/>
      <c r="G94" s="144"/>
      <c r="H94" s="8">
        <f t="shared" si="10"/>
        <v>20</v>
      </c>
      <c r="I94" s="145">
        <v>17</v>
      </c>
      <c r="J94" s="17">
        <f t="shared" si="11"/>
        <v>340</v>
      </c>
      <c r="K94" s="146">
        <v>23</v>
      </c>
      <c r="L94" s="145">
        <f t="shared" si="9"/>
        <v>418.2</v>
      </c>
      <c r="M94" s="17">
        <f t="shared" si="12"/>
        <v>76.34</v>
      </c>
      <c r="N94" s="147" t="s">
        <v>195</v>
      </c>
      <c r="O94" s="142"/>
      <c r="P94" s="142"/>
      <c r="Q94" s="142"/>
      <c r="R94" s="142"/>
      <c r="S94" s="147">
        <v>20</v>
      </c>
      <c r="T94" s="142"/>
      <c r="U94" s="148" t="s">
        <v>1040</v>
      </c>
    </row>
    <row r="95" spans="1:21" ht="60" x14ac:dyDescent="0.25">
      <c r="A95" s="142">
        <v>172</v>
      </c>
      <c r="B95" s="142" t="s">
        <v>523</v>
      </c>
      <c r="C95" s="143" t="s">
        <v>944</v>
      </c>
      <c r="D95" s="142" t="s">
        <v>28</v>
      </c>
      <c r="E95" s="142" t="s">
        <v>276</v>
      </c>
      <c r="F95" s="144"/>
      <c r="G95" s="144"/>
      <c r="H95" s="8">
        <f t="shared" si="10"/>
        <v>20</v>
      </c>
      <c r="I95" s="145">
        <v>13</v>
      </c>
      <c r="J95" s="17">
        <f t="shared" si="11"/>
        <v>260</v>
      </c>
      <c r="K95" s="146">
        <v>23</v>
      </c>
      <c r="L95" s="145">
        <f t="shared" si="9"/>
        <v>319.8</v>
      </c>
      <c r="M95" s="17">
        <f t="shared" si="12"/>
        <v>58.38</v>
      </c>
      <c r="N95" s="147" t="s">
        <v>195</v>
      </c>
      <c r="O95" s="142"/>
      <c r="P95" s="142"/>
      <c r="Q95" s="142"/>
      <c r="R95" s="142"/>
      <c r="S95" s="147">
        <v>20</v>
      </c>
      <c r="T95" s="142"/>
      <c r="U95" s="148" t="s">
        <v>1040</v>
      </c>
    </row>
    <row r="96" spans="1:21" ht="60" x14ac:dyDescent="0.25">
      <c r="A96" s="142">
        <v>173</v>
      </c>
      <c r="B96" s="142" t="s">
        <v>523</v>
      </c>
      <c r="C96" s="143" t="s">
        <v>945</v>
      </c>
      <c r="D96" s="142" t="s">
        <v>28</v>
      </c>
      <c r="E96" s="142" t="s">
        <v>276</v>
      </c>
      <c r="F96" s="144"/>
      <c r="G96" s="144"/>
      <c r="H96" s="8">
        <f t="shared" si="10"/>
        <v>25</v>
      </c>
      <c r="I96" s="145">
        <v>24</v>
      </c>
      <c r="J96" s="17">
        <f t="shared" si="11"/>
        <v>600</v>
      </c>
      <c r="K96" s="146">
        <v>23</v>
      </c>
      <c r="L96" s="145">
        <f t="shared" si="9"/>
        <v>738</v>
      </c>
      <c r="M96" s="17">
        <f t="shared" si="12"/>
        <v>134.72</v>
      </c>
      <c r="N96" s="147" t="s">
        <v>195</v>
      </c>
      <c r="O96" s="142"/>
      <c r="P96" s="142"/>
      <c r="Q96" s="142"/>
      <c r="R96" s="142"/>
      <c r="S96" s="147">
        <v>25</v>
      </c>
      <c r="T96" s="142"/>
      <c r="U96" s="148" t="s">
        <v>1040</v>
      </c>
    </row>
    <row r="97" spans="1:21" ht="60" x14ac:dyDescent="0.25">
      <c r="A97" s="142">
        <v>174</v>
      </c>
      <c r="B97" s="142" t="s">
        <v>523</v>
      </c>
      <c r="C97" s="143" t="s">
        <v>946</v>
      </c>
      <c r="D97" s="142" t="s">
        <v>28</v>
      </c>
      <c r="E97" s="142" t="s">
        <v>276</v>
      </c>
      <c r="F97" s="144"/>
      <c r="G97" s="144"/>
      <c r="H97" s="8">
        <f t="shared" si="10"/>
        <v>5</v>
      </c>
      <c r="I97" s="145">
        <v>32</v>
      </c>
      <c r="J97" s="17">
        <f t="shared" si="11"/>
        <v>160</v>
      </c>
      <c r="K97" s="146">
        <v>23</v>
      </c>
      <c r="L97" s="145">
        <f t="shared" si="9"/>
        <v>196.8</v>
      </c>
      <c r="M97" s="17">
        <f t="shared" si="12"/>
        <v>35.93</v>
      </c>
      <c r="N97" s="147" t="s">
        <v>195</v>
      </c>
      <c r="O97" s="142"/>
      <c r="P97" s="142"/>
      <c r="Q97" s="142"/>
      <c r="R97" s="142"/>
      <c r="S97" s="147">
        <v>5</v>
      </c>
      <c r="T97" s="142"/>
      <c r="U97" s="148" t="s">
        <v>1040</v>
      </c>
    </row>
    <row r="98" spans="1:21" ht="60" x14ac:dyDescent="0.25">
      <c r="A98" s="142">
        <v>175</v>
      </c>
      <c r="B98" s="142" t="s">
        <v>523</v>
      </c>
      <c r="C98" s="143" t="s">
        <v>947</v>
      </c>
      <c r="D98" s="142" t="s">
        <v>28</v>
      </c>
      <c r="E98" s="142" t="s">
        <v>276</v>
      </c>
      <c r="F98" s="144"/>
      <c r="G98" s="144"/>
      <c r="H98" s="8">
        <f t="shared" si="10"/>
        <v>10</v>
      </c>
      <c r="I98" s="145">
        <v>19</v>
      </c>
      <c r="J98" s="17">
        <f t="shared" si="11"/>
        <v>190</v>
      </c>
      <c r="K98" s="146">
        <v>23</v>
      </c>
      <c r="L98" s="145">
        <f t="shared" si="9"/>
        <v>233.7</v>
      </c>
      <c r="M98" s="17">
        <f t="shared" si="12"/>
        <v>42.66</v>
      </c>
      <c r="N98" s="147" t="s">
        <v>195</v>
      </c>
      <c r="O98" s="142"/>
      <c r="P98" s="142"/>
      <c r="Q98" s="142"/>
      <c r="R98" s="142"/>
      <c r="S98" s="147">
        <v>10</v>
      </c>
      <c r="T98" s="142"/>
      <c r="U98" s="148" t="s">
        <v>1040</v>
      </c>
    </row>
    <row r="99" spans="1:21" ht="45" x14ac:dyDescent="0.25">
      <c r="A99" s="36"/>
      <c r="B99" s="36" t="s">
        <v>797</v>
      </c>
      <c r="C99" s="149" t="s">
        <v>1041</v>
      </c>
      <c r="D99" s="36" t="s">
        <v>28</v>
      </c>
      <c r="E99" s="36"/>
      <c r="F99" s="36"/>
      <c r="G99" s="36"/>
      <c r="H99" s="8">
        <f t="shared" si="10"/>
        <v>200</v>
      </c>
      <c r="I99" s="39">
        <v>3.8</v>
      </c>
      <c r="J99" s="17">
        <f t="shared" si="11"/>
        <v>760</v>
      </c>
      <c r="K99" s="36">
        <v>23</v>
      </c>
      <c r="L99" s="39">
        <f t="shared" si="9"/>
        <v>934.8</v>
      </c>
      <c r="M99" s="17">
        <f t="shared" si="12"/>
        <v>170.65</v>
      </c>
      <c r="N99" s="40" t="s">
        <v>29</v>
      </c>
      <c r="O99" s="36"/>
      <c r="P99" s="36"/>
      <c r="Q99" s="36"/>
      <c r="R99" s="36">
        <v>200</v>
      </c>
      <c r="S99" s="36"/>
      <c r="T99" s="36"/>
      <c r="U99" t="s">
        <v>1371</v>
      </c>
    </row>
    <row r="100" spans="1:21" ht="45" x14ac:dyDescent="0.25">
      <c r="A100" s="36"/>
      <c r="B100" s="36" t="s">
        <v>797</v>
      </c>
      <c r="C100" s="149" t="s">
        <v>1042</v>
      </c>
      <c r="D100" s="36" t="s">
        <v>28</v>
      </c>
      <c r="E100" s="36" t="s">
        <v>833</v>
      </c>
      <c r="F100" s="36"/>
      <c r="G100" s="36"/>
      <c r="H100" s="8">
        <f t="shared" si="10"/>
        <v>200</v>
      </c>
      <c r="I100" s="39">
        <v>4.4000000000000004</v>
      </c>
      <c r="J100" s="17">
        <f t="shared" si="11"/>
        <v>880</v>
      </c>
      <c r="K100" s="36">
        <v>23</v>
      </c>
      <c r="L100" s="39">
        <f t="shared" si="9"/>
        <v>1082.4000000000001</v>
      </c>
      <c r="M100" s="17">
        <f t="shared" si="12"/>
        <v>197.59</v>
      </c>
      <c r="N100" s="40" t="s">
        <v>29</v>
      </c>
      <c r="O100" s="36"/>
      <c r="P100" s="36"/>
      <c r="Q100" s="36"/>
      <c r="R100" s="36">
        <v>200</v>
      </c>
      <c r="S100" s="36"/>
      <c r="T100" s="36"/>
      <c r="U100" t="s">
        <v>1371</v>
      </c>
    </row>
    <row r="101" spans="1:21" ht="45" x14ac:dyDescent="0.25">
      <c r="A101" s="36"/>
      <c r="B101" s="36" t="s">
        <v>797</v>
      </c>
      <c r="C101" s="149" t="s">
        <v>1043</v>
      </c>
      <c r="D101" s="36" t="s">
        <v>28</v>
      </c>
      <c r="E101" s="36"/>
      <c r="F101" s="36"/>
      <c r="G101" s="36"/>
      <c r="H101" s="8">
        <f t="shared" si="10"/>
        <v>200</v>
      </c>
      <c r="I101" s="39">
        <v>4.9000000000000004</v>
      </c>
      <c r="J101" s="17">
        <f t="shared" si="11"/>
        <v>980</v>
      </c>
      <c r="K101" s="36">
        <v>23</v>
      </c>
      <c r="L101" s="39">
        <f t="shared" si="9"/>
        <v>1205.4000000000001</v>
      </c>
      <c r="M101" s="17">
        <f t="shared" si="12"/>
        <v>220.05</v>
      </c>
      <c r="N101" s="40" t="s">
        <v>29</v>
      </c>
      <c r="O101" s="36"/>
      <c r="P101" s="36"/>
      <c r="Q101" s="36"/>
      <c r="R101" s="36">
        <v>200</v>
      </c>
      <c r="S101" s="36"/>
      <c r="T101" s="36"/>
      <c r="U101" t="s">
        <v>1371</v>
      </c>
    </row>
    <row r="102" spans="1:21" ht="45" x14ac:dyDescent="0.25">
      <c r="A102" s="36"/>
      <c r="B102" s="36" t="s">
        <v>797</v>
      </c>
      <c r="C102" s="149" t="s">
        <v>1044</v>
      </c>
      <c r="D102" s="36" t="s">
        <v>28</v>
      </c>
      <c r="E102" s="36"/>
      <c r="F102" s="36"/>
      <c r="G102" s="36"/>
      <c r="H102" s="8">
        <f t="shared" si="10"/>
        <v>200</v>
      </c>
      <c r="I102" s="39">
        <v>5.6</v>
      </c>
      <c r="J102" s="17">
        <f t="shared" si="11"/>
        <v>1120</v>
      </c>
      <c r="K102" s="36">
        <v>23</v>
      </c>
      <c r="L102" s="39">
        <f t="shared" si="9"/>
        <v>1377.6</v>
      </c>
      <c r="M102" s="17">
        <f t="shared" si="12"/>
        <v>251.48</v>
      </c>
      <c r="N102" s="40" t="s">
        <v>29</v>
      </c>
      <c r="O102" s="36"/>
      <c r="P102" s="36"/>
      <c r="Q102" s="36"/>
      <c r="R102" s="36">
        <v>200</v>
      </c>
      <c r="S102" s="36"/>
      <c r="T102" s="36"/>
      <c r="U102" t="s">
        <v>1371</v>
      </c>
    </row>
    <row r="103" spans="1:21" ht="45" x14ac:dyDescent="0.25">
      <c r="A103" s="36"/>
      <c r="B103" s="36" t="s">
        <v>797</v>
      </c>
      <c r="C103" s="111" t="s">
        <v>1045</v>
      </c>
      <c r="D103" s="36" t="s">
        <v>28</v>
      </c>
      <c r="E103" s="36"/>
      <c r="F103" s="36"/>
      <c r="G103" s="36"/>
      <c r="H103" s="8">
        <f t="shared" si="10"/>
        <v>200</v>
      </c>
      <c r="I103" s="39">
        <v>1.6</v>
      </c>
      <c r="J103" s="17">
        <f t="shared" si="11"/>
        <v>320</v>
      </c>
      <c r="K103" s="36">
        <v>23</v>
      </c>
      <c r="L103" s="39">
        <f t="shared" si="9"/>
        <v>393.6</v>
      </c>
      <c r="M103" s="17">
        <f t="shared" si="12"/>
        <v>71.849999999999994</v>
      </c>
      <c r="N103" s="40" t="s">
        <v>29</v>
      </c>
      <c r="O103" s="36"/>
      <c r="P103" s="36"/>
      <c r="Q103" s="36"/>
      <c r="R103" s="36">
        <v>200</v>
      </c>
      <c r="S103" s="36"/>
      <c r="T103" s="36"/>
      <c r="U103" t="s">
        <v>1371</v>
      </c>
    </row>
    <row r="104" spans="1:21" ht="45" x14ac:dyDescent="0.25">
      <c r="A104" s="36"/>
      <c r="B104" s="36" t="s">
        <v>797</v>
      </c>
      <c r="C104" s="111" t="s">
        <v>1046</v>
      </c>
      <c r="D104" s="36" t="s">
        <v>839</v>
      </c>
      <c r="E104" s="36"/>
      <c r="F104" s="36"/>
      <c r="G104" s="36"/>
      <c r="H104" s="8">
        <f t="shared" si="10"/>
        <v>20</v>
      </c>
      <c r="I104" s="39">
        <v>1.75</v>
      </c>
      <c r="J104" s="17">
        <f t="shared" si="11"/>
        <v>35</v>
      </c>
      <c r="K104" s="36">
        <v>23</v>
      </c>
      <c r="L104" s="39">
        <f t="shared" si="9"/>
        <v>43.05</v>
      </c>
      <c r="M104" s="17">
        <f t="shared" si="12"/>
        <v>7.86</v>
      </c>
      <c r="N104" s="40" t="s">
        <v>29</v>
      </c>
      <c r="O104" s="36"/>
      <c r="P104" s="36"/>
      <c r="Q104" s="36"/>
      <c r="R104" s="36">
        <v>20</v>
      </c>
      <c r="S104" s="36"/>
      <c r="T104" s="36"/>
      <c r="U104" s="41"/>
    </row>
    <row r="105" spans="1:21" ht="45" x14ac:dyDescent="0.25">
      <c r="A105" s="36"/>
      <c r="B105" s="36" t="s">
        <v>797</v>
      </c>
      <c r="C105" s="111" t="s">
        <v>1047</v>
      </c>
      <c r="D105" s="36" t="s">
        <v>839</v>
      </c>
      <c r="E105" s="36"/>
      <c r="F105" s="36"/>
      <c r="G105" s="36"/>
      <c r="H105" s="8">
        <f t="shared" si="10"/>
        <v>50</v>
      </c>
      <c r="I105" s="39">
        <v>1.2</v>
      </c>
      <c r="J105" s="17">
        <f t="shared" si="11"/>
        <v>60</v>
      </c>
      <c r="K105" s="36">
        <v>23</v>
      </c>
      <c r="L105" s="39">
        <f t="shared" si="9"/>
        <v>73.8</v>
      </c>
      <c r="M105" s="17">
        <f t="shared" si="12"/>
        <v>13.47</v>
      </c>
      <c r="N105" s="40" t="s">
        <v>29</v>
      </c>
      <c r="O105" s="36"/>
      <c r="P105" s="36"/>
      <c r="Q105" s="36"/>
      <c r="R105" s="36">
        <v>50</v>
      </c>
      <c r="S105" s="36"/>
      <c r="T105" s="36"/>
      <c r="U105" s="41"/>
    </row>
    <row r="106" spans="1:21" ht="45" x14ac:dyDescent="0.25">
      <c r="A106" s="36"/>
      <c r="B106" s="36" t="s">
        <v>797</v>
      </c>
      <c r="C106" s="111" t="s">
        <v>1048</v>
      </c>
      <c r="D106" s="36" t="s">
        <v>28</v>
      </c>
      <c r="E106" s="36"/>
      <c r="F106" s="36"/>
      <c r="G106" s="36"/>
      <c r="H106" s="8">
        <f t="shared" si="10"/>
        <v>200</v>
      </c>
      <c r="I106" s="39">
        <v>1.3</v>
      </c>
      <c r="J106" s="17">
        <f t="shared" si="11"/>
        <v>260</v>
      </c>
      <c r="K106" s="36">
        <v>23</v>
      </c>
      <c r="L106" s="39">
        <f t="shared" si="9"/>
        <v>319.8</v>
      </c>
      <c r="M106" s="17">
        <f t="shared" si="12"/>
        <v>58.38</v>
      </c>
      <c r="N106" s="40" t="s">
        <v>29</v>
      </c>
      <c r="O106" s="36"/>
      <c r="P106" s="36"/>
      <c r="Q106" s="36"/>
      <c r="R106" s="36">
        <v>200</v>
      </c>
      <c r="S106" s="36"/>
      <c r="T106" s="36"/>
      <c r="U106" t="s">
        <v>1371</v>
      </c>
    </row>
    <row r="107" spans="1:21" ht="45" x14ac:dyDescent="0.25">
      <c r="A107" s="30"/>
      <c r="B107" s="36" t="s">
        <v>797</v>
      </c>
      <c r="C107" s="93" t="s">
        <v>1049</v>
      </c>
      <c r="D107" s="30" t="s">
        <v>28</v>
      </c>
      <c r="E107" s="30"/>
      <c r="F107" s="30"/>
      <c r="G107" s="30"/>
      <c r="H107" s="8">
        <f t="shared" si="10"/>
        <v>200</v>
      </c>
      <c r="I107" s="39">
        <v>0.5</v>
      </c>
      <c r="J107" s="17">
        <f t="shared" si="11"/>
        <v>100</v>
      </c>
      <c r="K107" s="30">
        <v>23</v>
      </c>
      <c r="L107" s="64">
        <f t="shared" si="9"/>
        <v>123</v>
      </c>
      <c r="M107" s="17">
        <f t="shared" si="12"/>
        <v>22.45</v>
      </c>
      <c r="N107" s="70" t="s">
        <v>29</v>
      </c>
      <c r="O107" s="30"/>
      <c r="P107" s="30"/>
      <c r="Q107" s="30"/>
      <c r="R107" s="60">
        <v>200</v>
      </c>
      <c r="S107" s="60"/>
      <c r="T107" s="60"/>
      <c r="U107" t="s">
        <v>1371</v>
      </c>
    </row>
    <row r="108" spans="1:21" ht="45" x14ac:dyDescent="0.25">
      <c r="A108" s="30"/>
      <c r="B108" s="36" t="s">
        <v>797</v>
      </c>
      <c r="C108" s="93" t="s">
        <v>1050</v>
      </c>
      <c r="D108" s="30" t="s">
        <v>28</v>
      </c>
      <c r="E108" s="30"/>
      <c r="F108" s="30"/>
      <c r="G108" s="30"/>
      <c r="H108" s="8">
        <f t="shared" si="10"/>
        <v>200</v>
      </c>
      <c r="I108" s="39">
        <v>0.55000000000000004</v>
      </c>
      <c r="J108" s="17">
        <f t="shared" si="11"/>
        <v>110</v>
      </c>
      <c r="K108" s="30">
        <v>23</v>
      </c>
      <c r="L108" s="64">
        <f t="shared" si="9"/>
        <v>135.30000000000001</v>
      </c>
      <c r="M108" s="17">
        <f t="shared" si="12"/>
        <v>24.7</v>
      </c>
      <c r="N108" s="70" t="s">
        <v>29</v>
      </c>
      <c r="O108" s="30"/>
      <c r="P108" s="30"/>
      <c r="Q108" s="30"/>
      <c r="R108" s="60">
        <v>200</v>
      </c>
      <c r="S108" s="60"/>
      <c r="T108" s="60"/>
      <c r="U108" t="s">
        <v>1371</v>
      </c>
    </row>
    <row r="109" spans="1:21" ht="45" x14ac:dyDescent="0.25">
      <c r="A109" s="30"/>
      <c r="B109" s="36" t="s">
        <v>797</v>
      </c>
      <c r="C109" s="93" t="s">
        <v>1051</v>
      </c>
      <c r="D109" s="30" t="s">
        <v>28</v>
      </c>
      <c r="E109" s="30"/>
      <c r="F109" s="30"/>
      <c r="G109" s="30"/>
      <c r="H109" s="8">
        <f t="shared" si="10"/>
        <v>200</v>
      </c>
      <c r="I109" s="39">
        <v>0.55000000000000004</v>
      </c>
      <c r="J109" s="17">
        <f t="shared" si="11"/>
        <v>110</v>
      </c>
      <c r="K109" s="30">
        <v>23</v>
      </c>
      <c r="L109" s="64">
        <f t="shared" si="9"/>
        <v>135.30000000000001</v>
      </c>
      <c r="M109" s="17">
        <f t="shared" si="12"/>
        <v>24.7</v>
      </c>
      <c r="N109" s="70" t="s">
        <v>29</v>
      </c>
      <c r="O109" s="30"/>
      <c r="P109" s="30"/>
      <c r="Q109" s="30"/>
      <c r="R109" s="60">
        <v>200</v>
      </c>
      <c r="S109" s="60"/>
      <c r="T109" s="60"/>
      <c r="U109" t="s">
        <v>1371</v>
      </c>
    </row>
    <row r="110" spans="1:21" ht="45" x14ac:dyDescent="0.25">
      <c r="A110" s="30"/>
      <c r="B110" s="36" t="s">
        <v>797</v>
      </c>
      <c r="C110" s="93" t="s">
        <v>1052</v>
      </c>
      <c r="D110" s="30" t="s">
        <v>28</v>
      </c>
      <c r="E110" s="30"/>
      <c r="F110" s="30"/>
      <c r="G110" s="30"/>
      <c r="H110" s="8">
        <f t="shared" si="10"/>
        <v>200</v>
      </c>
      <c r="I110" s="39">
        <v>0.75</v>
      </c>
      <c r="J110" s="17">
        <f t="shared" si="11"/>
        <v>150</v>
      </c>
      <c r="K110" s="30">
        <v>23</v>
      </c>
      <c r="L110" s="64">
        <f t="shared" si="9"/>
        <v>184.5</v>
      </c>
      <c r="M110" s="17">
        <f t="shared" si="12"/>
        <v>33.68</v>
      </c>
      <c r="N110" s="70" t="s">
        <v>29</v>
      </c>
      <c r="O110" s="30"/>
      <c r="P110" s="30"/>
      <c r="Q110" s="30"/>
      <c r="R110" s="60">
        <v>200</v>
      </c>
      <c r="S110" s="60"/>
      <c r="T110" s="60"/>
      <c r="U110" t="s">
        <v>1371</v>
      </c>
    </row>
    <row r="111" spans="1:21" ht="45" x14ac:dyDescent="0.25">
      <c r="A111" s="30"/>
      <c r="B111" s="36" t="s">
        <v>797</v>
      </c>
      <c r="C111" s="93" t="s">
        <v>1053</v>
      </c>
      <c r="D111" s="30" t="s">
        <v>28</v>
      </c>
      <c r="E111" s="30"/>
      <c r="F111" s="30"/>
      <c r="G111" s="30"/>
      <c r="H111" s="8">
        <f t="shared" si="10"/>
        <v>200</v>
      </c>
      <c r="I111" s="39">
        <v>0.55000000000000004</v>
      </c>
      <c r="J111" s="17">
        <f t="shared" si="11"/>
        <v>110</v>
      </c>
      <c r="K111" s="30">
        <v>23</v>
      </c>
      <c r="L111" s="64">
        <f t="shared" si="9"/>
        <v>135.30000000000001</v>
      </c>
      <c r="M111" s="17">
        <f t="shared" si="12"/>
        <v>24.7</v>
      </c>
      <c r="N111" s="70" t="s">
        <v>29</v>
      </c>
      <c r="O111" s="30"/>
      <c r="P111" s="30"/>
      <c r="Q111" s="30"/>
      <c r="R111" s="60">
        <v>200</v>
      </c>
      <c r="S111" s="60"/>
      <c r="T111" s="60"/>
      <c r="U111" t="s">
        <v>1371</v>
      </c>
    </row>
    <row r="112" spans="1:21" ht="45" x14ac:dyDescent="0.25">
      <c r="A112" s="30"/>
      <c r="B112" s="36" t="s">
        <v>797</v>
      </c>
      <c r="C112" s="93" t="s">
        <v>1054</v>
      </c>
      <c r="D112" s="30" t="s">
        <v>28</v>
      </c>
      <c r="E112" s="30"/>
      <c r="F112" s="30"/>
      <c r="G112" s="30"/>
      <c r="H112" s="8">
        <f t="shared" si="10"/>
        <v>200</v>
      </c>
      <c r="I112" s="39">
        <v>0.65</v>
      </c>
      <c r="J112" s="17">
        <f t="shared" si="11"/>
        <v>130</v>
      </c>
      <c r="K112" s="30">
        <v>23</v>
      </c>
      <c r="L112" s="64">
        <f t="shared" si="9"/>
        <v>159.9</v>
      </c>
      <c r="M112" s="17">
        <f t="shared" si="12"/>
        <v>29.19</v>
      </c>
      <c r="N112" s="70" t="s">
        <v>29</v>
      </c>
      <c r="O112" s="30"/>
      <c r="P112" s="30"/>
      <c r="Q112" s="30"/>
      <c r="R112" s="60">
        <v>200</v>
      </c>
      <c r="S112" s="60"/>
      <c r="T112" s="60"/>
      <c r="U112" t="s">
        <v>1371</v>
      </c>
    </row>
    <row r="113" spans="1:21" ht="45" x14ac:dyDescent="0.25">
      <c r="A113" s="30"/>
      <c r="B113" s="36" t="s">
        <v>797</v>
      </c>
      <c r="C113" s="93" t="s">
        <v>1055</v>
      </c>
      <c r="D113" s="30" t="s">
        <v>28</v>
      </c>
      <c r="E113" s="30"/>
      <c r="F113" s="30"/>
      <c r="G113" s="30"/>
      <c r="H113" s="8">
        <f t="shared" si="10"/>
        <v>200</v>
      </c>
      <c r="I113" s="39">
        <v>0.6</v>
      </c>
      <c r="J113" s="17">
        <f t="shared" si="11"/>
        <v>120</v>
      </c>
      <c r="K113" s="30">
        <v>23</v>
      </c>
      <c r="L113" s="64">
        <f t="shared" si="9"/>
        <v>147.6</v>
      </c>
      <c r="M113" s="17">
        <f t="shared" si="12"/>
        <v>26.94</v>
      </c>
      <c r="N113" s="70" t="s">
        <v>29</v>
      </c>
      <c r="O113" s="30"/>
      <c r="P113" s="30"/>
      <c r="Q113" s="30"/>
      <c r="R113" s="60">
        <v>200</v>
      </c>
      <c r="S113" s="60"/>
      <c r="T113" s="60"/>
      <c r="U113" t="s">
        <v>1371</v>
      </c>
    </row>
    <row r="114" spans="1:21" ht="45" x14ac:dyDescent="0.25">
      <c r="A114" s="30"/>
      <c r="B114" s="36" t="s">
        <v>797</v>
      </c>
      <c r="C114" s="93" t="s">
        <v>1056</v>
      </c>
      <c r="D114" s="30" t="s">
        <v>28</v>
      </c>
      <c r="E114" s="30"/>
      <c r="F114" s="30"/>
      <c r="G114" s="30"/>
      <c r="H114" s="8">
        <f t="shared" si="10"/>
        <v>200</v>
      </c>
      <c r="I114" s="39">
        <v>0.7</v>
      </c>
      <c r="J114" s="17">
        <f t="shared" si="11"/>
        <v>140</v>
      </c>
      <c r="K114" s="30">
        <v>23</v>
      </c>
      <c r="L114" s="64">
        <f t="shared" si="9"/>
        <v>172.2</v>
      </c>
      <c r="M114" s="17">
        <f t="shared" si="12"/>
        <v>31.44</v>
      </c>
      <c r="N114" s="70" t="s">
        <v>29</v>
      </c>
      <c r="O114" s="30"/>
      <c r="P114" s="30"/>
      <c r="Q114" s="30"/>
      <c r="R114" s="60">
        <v>200</v>
      </c>
      <c r="S114" s="60"/>
      <c r="T114" s="60"/>
      <c r="U114" t="s">
        <v>1371</v>
      </c>
    </row>
    <row r="115" spans="1:21" ht="45" x14ac:dyDescent="0.25">
      <c r="A115" s="30"/>
      <c r="B115" s="36" t="s">
        <v>797</v>
      </c>
      <c r="C115" s="93" t="s">
        <v>1057</v>
      </c>
      <c r="D115" s="30" t="s">
        <v>28</v>
      </c>
      <c r="E115" s="30"/>
      <c r="F115" s="30"/>
      <c r="G115" s="30"/>
      <c r="H115" s="8">
        <f t="shared" si="10"/>
        <v>200</v>
      </c>
      <c r="I115" s="39">
        <v>0.7</v>
      </c>
      <c r="J115" s="17">
        <f t="shared" si="11"/>
        <v>140</v>
      </c>
      <c r="K115" s="30">
        <v>23</v>
      </c>
      <c r="L115" s="64">
        <f t="shared" si="9"/>
        <v>172.2</v>
      </c>
      <c r="M115" s="17">
        <f t="shared" si="12"/>
        <v>31.44</v>
      </c>
      <c r="N115" s="70" t="s">
        <v>29</v>
      </c>
      <c r="O115" s="30"/>
      <c r="P115" s="30"/>
      <c r="Q115" s="30"/>
      <c r="R115" s="60">
        <v>200</v>
      </c>
      <c r="S115" s="60"/>
      <c r="T115" s="60"/>
      <c r="U115" t="s">
        <v>1371</v>
      </c>
    </row>
    <row r="116" spans="1:21" ht="45" x14ac:dyDescent="0.25">
      <c r="A116" s="30"/>
      <c r="B116" s="36" t="s">
        <v>797</v>
      </c>
      <c r="C116" s="93" t="s">
        <v>1058</v>
      </c>
      <c r="D116" s="30" t="s">
        <v>28</v>
      </c>
      <c r="E116" s="30"/>
      <c r="F116" s="30"/>
      <c r="G116" s="30"/>
      <c r="H116" s="8">
        <f t="shared" si="10"/>
        <v>200</v>
      </c>
      <c r="I116" s="39">
        <v>0.52</v>
      </c>
      <c r="J116" s="17">
        <f t="shared" si="11"/>
        <v>104</v>
      </c>
      <c r="K116" s="30">
        <v>23</v>
      </c>
      <c r="L116" s="64">
        <f t="shared" si="9"/>
        <v>127.92</v>
      </c>
      <c r="M116" s="17">
        <f t="shared" si="12"/>
        <v>23.35</v>
      </c>
      <c r="N116" s="70" t="s">
        <v>29</v>
      </c>
      <c r="O116" s="30"/>
      <c r="P116" s="30"/>
      <c r="Q116" s="30"/>
      <c r="R116" s="60">
        <v>200</v>
      </c>
      <c r="S116" s="60"/>
      <c r="T116" s="60"/>
      <c r="U116" t="s">
        <v>1371</v>
      </c>
    </row>
    <row r="117" spans="1:21" ht="45" x14ac:dyDescent="0.25">
      <c r="A117" s="30"/>
      <c r="B117" s="36" t="s">
        <v>797</v>
      </c>
      <c r="C117" s="93" t="s">
        <v>1059</v>
      </c>
      <c r="D117" s="30" t="s">
        <v>28</v>
      </c>
      <c r="E117" s="30"/>
      <c r="F117" s="30"/>
      <c r="G117" s="30"/>
      <c r="H117" s="8">
        <f t="shared" si="10"/>
        <v>200</v>
      </c>
      <c r="I117" s="39">
        <v>0.6</v>
      </c>
      <c r="J117" s="17">
        <f t="shared" si="11"/>
        <v>120</v>
      </c>
      <c r="K117" s="30">
        <v>23</v>
      </c>
      <c r="L117" s="64">
        <f t="shared" si="9"/>
        <v>147.6</v>
      </c>
      <c r="M117" s="17">
        <f t="shared" si="12"/>
        <v>26.94</v>
      </c>
      <c r="N117" s="70" t="s">
        <v>29</v>
      </c>
      <c r="O117" s="30"/>
      <c r="P117" s="30"/>
      <c r="Q117" s="30"/>
      <c r="R117" s="60">
        <v>200</v>
      </c>
      <c r="S117" s="60"/>
      <c r="T117" s="60"/>
      <c r="U117" t="s">
        <v>1371</v>
      </c>
    </row>
    <row r="118" spans="1:21" ht="45" x14ac:dyDescent="0.25">
      <c r="A118" s="30"/>
      <c r="B118" s="36" t="s">
        <v>797</v>
      </c>
      <c r="C118" s="93" t="s">
        <v>1060</v>
      </c>
      <c r="D118" s="30" t="s">
        <v>28</v>
      </c>
      <c r="E118" s="30"/>
      <c r="F118" s="30"/>
      <c r="G118" s="30"/>
      <c r="H118" s="8">
        <f t="shared" si="10"/>
        <v>200</v>
      </c>
      <c r="I118" s="39">
        <v>0.6</v>
      </c>
      <c r="J118" s="17">
        <f t="shared" si="11"/>
        <v>120</v>
      </c>
      <c r="K118" s="30">
        <v>23</v>
      </c>
      <c r="L118" s="64">
        <f t="shared" si="9"/>
        <v>147.6</v>
      </c>
      <c r="M118" s="17">
        <f t="shared" si="12"/>
        <v>26.94</v>
      </c>
      <c r="N118" s="70" t="s">
        <v>29</v>
      </c>
      <c r="O118" s="30"/>
      <c r="P118" s="30"/>
      <c r="Q118" s="30"/>
      <c r="R118" s="60">
        <v>200</v>
      </c>
      <c r="S118" s="60"/>
      <c r="T118" s="60"/>
      <c r="U118" t="s">
        <v>1371</v>
      </c>
    </row>
    <row r="119" spans="1:21" ht="45" x14ac:dyDescent="0.25">
      <c r="A119" s="30"/>
      <c r="B119" s="36" t="s">
        <v>797</v>
      </c>
      <c r="C119" s="93" t="s">
        <v>1061</v>
      </c>
      <c r="D119" s="30" t="s">
        <v>28</v>
      </c>
      <c r="E119" s="30"/>
      <c r="F119" s="30"/>
      <c r="G119" s="30"/>
      <c r="H119" s="8">
        <f t="shared" si="10"/>
        <v>200</v>
      </c>
      <c r="I119" s="39">
        <v>0.52</v>
      </c>
      <c r="J119" s="17">
        <f t="shared" si="11"/>
        <v>104</v>
      </c>
      <c r="K119" s="30">
        <v>23</v>
      </c>
      <c r="L119" s="64">
        <f t="shared" si="9"/>
        <v>127.92</v>
      </c>
      <c r="M119" s="17">
        <f t="shared" si="12"/>
        <v>23.35</v>
      </c>
      <c r="N119" s="70" t="s">
        <v>29</v>
      </c>
      <c r="O119" s="30"/>
      <c r="P119" s="30"/>
      <c r="Q119" s="30"/>
      <c r="R119" s="60">
        <v>200</v>
      </c>
      <c r="S119" s="60"/>
      <c r="T119" s="60"/>
      <c r="U119" t="s">
        <v>1371</v>
      </c>
    </row>
    <row r="120" spans="1:21" ht="45" x14ac:dyDescent="0.25">
      <c r="A120" s="30"/>
      <c r="B120" s="36" t="s">
        <v>797</v>
      </c>
      <c r="C120" s="93" t="s">
        <v>1062</v>
      </c>
      <c r="D120" s="30" t="s">
        <v>28</v>
      </c>
      <c r="E120" s="30"/>
      <c r="F120" s="30"/>
      <c r="G120" s="30"/>
      <c r="H120" s="8">
        <f t="shared" si="10"/>
        <v>200</v>
      </c>
      <c r="I120" s="39">
        <v>0.52</v>
      </c>
      <c r="J120" s="17">
        <f t="shared" si="11"/>
        <v>104</v>
      </c>
      <c r="K120" s="30">
        <v>23</v>
      </c>
      <c r="L120" s="64">
        <f t="shared" si="9"/>
        <v>127.92</v>
      </c>
      <c r="M120" s="17">
        <f t="shared" si="12"/>
        <v>23.35</v>
      </c>
      <c r="N120" s="70" t="s">
        <v>29</v>
      </c>
      <c r="O120" s="30"/>
      <c r="P120" s="30"/>
      <c r="Q120" s="30"/>
      <c r="R120" s="60">
        <v>200</v>
      </c>
      <c r="S120" s="60"/>
      <c r="T120" s="60"/>
      <c r="U120" t="s">
        <v>1371</v>
      </c>
    </row>
    <row r="121" spans="1:21" ht="45" x14ac:dyDescent="0.25">
      <c r="A121" s="30"/>
      <c r="B121" s="36" t="s">
        <v>797</v>
      </c>
      <c r="C121" s="93" t="s">
        <v>1063</v>
      </c>
      <c r="D121" s="30" t="s">
        <v>28</v>
      </c>
      <c r="E121" s="30"/>
      <c r="F121" s="30"/>
      <c r="G121" s="30"/>
      <c r="H121" s="8">
        <f t="shared" si="10"/>
        <v>200</v>
      </c>
      <c r="I121" s="39">
        <v>0.65</v>
      </c>
      <c r="J121" s="17">
        <f t="shared" si="11"/>
        <v>130</v>
      </c>
      <c r="K121" s="30">
        <v>23</v>
      </c>
      <c r="L121" s="64">
        <f t="shared" si="9"/>
        <v>159.9</v>
      </c>
      <c r="M121" s="17">
        <f t="shared" si="12"/>
        <v>29.19</v>
      </c>
      <c r="N121" s="70" t="s">
        <v>29</v>
      </c>
      <c r="O121" s="30"/>
      <c r="P121" s="30"/>
      <c r="Q121" s="30"/>
      <c r="R121" s="60">
        <v>200</v>
      </c>
      <c r="S121" s="60"/>
      <c r="T121" s="60"/>
      <c r="U121" t="s">
        <v>1371</v>
      </c>
    </row>
    <row r="122" spans="1:21" ht="45" x14ac:dyDescent="0.25">
      <c r="A122" s="30"/>
      <c r="B122" s="36" t="s">
        <v>797</v>
      </c>
      <c r="C122" s="93" t="s">
        <v>1064</v>
      </c>
      <c r="D122" s="30" t="s">
        <v>28</v>
      </c>
      <c r="E122" s="30"/>
      <c r="F122" s="30"/>
      <c r="G122" s="30"/>
      <c r="H122" s="8">
        <f t="shared" si="10"/>
        <v>200</v>
      </c>
      <c r="I122" s="39">
        <v>0.7</v>
      </c>
      <c r="J122" s="17">
        <f t="shared" si="11"/>
        <v>140</v>
      </c>
      <c r="K122" s="30">
        <v>23</v>
      </c>
      <c r="L122" s="64">
        <f t="shared" si="9"/>
        <v>172.2</v>
      </c>
      <c r="M122" s="17">
        <f t="shared" si="12"/>
        <v>31.44</v>
      </c>
      <c r="N122" s="70" t="s">
        <v>29</v>
      </c>
      <c r="O122" s="30"/>
      <c r="P122" s="30"/>
      <c r="Q122" s="30"/>
      <c r="R122" s="60">
        <v>200</v>
      </c>
      <c r="S122" s="60"/>
      <c r="T122" s="60"/>
      <c r="U122" t="s">
        <v>1371</v>
      </c>
    </row>
    <row r="123" spans="1:21" ht="45" x14ac:dyDescent="0.25">
      <c r="A123" s="30"/>
      <c r="B123" s="36" t="s">
        <v>797</v>
      </c>
      <c r="C123" s="93" t="s">
        <v>1065</v>
      </c>
      <c r="D123" s="30" t="s">
        <v>28</v>
      </c>
      <c r="E123" s="30"/>
      <c r="F123" s="30"/>
      <c r="G123" s="30"/>
      <c r="H123" s="8">
        <f t="shared" si="10"/>
        <v>200</v>
      </c>
      <c r="I123" s="39">
        <v>0.65</v>
      </c>
      <c r="J123" s="17">
        <f t="shared" si="11"/>
        <v>130</v>
      </c>
      <c r="K123" s="30">
        <v>23</v>
      </c>
      <c r="L123" s="64">
        <f t="shared" si="9"/>
        <v>159.9</v>
      </c>
      <c r="M123" s="17">
        <f t="shared" si="12"/>
        <v>29.19</v>
      </c>
      <c r="N123" s="70" t="s">
        <v>29</v>
      </c>
      <c r="O123" s="30"/>
      <c r="P123" s="30"/>
      <c r="Q123" s="30"/>
      <c r="R123" s="60">
        <v>200</v>
      </c>
      <c r="S123" s="60"/>
      <c r="T123" s="60"/>
      <c r="U123" t="s">
        <v>1371</v>
      </c>
    </row>
    <row r="124" spans="1:21" ht="45" x14ac:dyDescent="0.25">
      <c r="A124" s="30"/>
      <c r="B124" s="36" t="s">
        <v>797</v>
      </c>
      <c r="C124" s="93" t="s">
        <v>1066</v>
      </c>
      <c r="D124" s="30" t="s">
        <v>28</v>
      </c>
      <c r="E124" s="30"/>
      <c r="F124" s="30"/>
      <c r="G124" s="30"/>
      <c r="H124" s="8">
        <f t="shared" si="10"/>
        <v>200</v>
      </c>
      <c r="I124" s="39">
        <v>0.7</v>
      </c>
      <c r="J124" s="17">
        <f t="shared" si="11"/>
        <v>140</v>
      </c>
      <c r="K124" s="30">
        <v>23</v>
      </c>
      <c r="L124" s="64">
        <f t="shared" si="9"/>
        <v>172.2</v>
      </c>
      <c r="M124" s="17">
        <f t="shared" si="12"/>
        <v>31.44</v>
      </c>
      <c r="N124" s="70" t="s">
        <v>29</v>
      </c>
      <c r="O124" s="30"/>
      <c r="P124" s="30"/>
      <c r="Q124" s="30"/>
      <c r="R124" s="60">
        <v>200</v>
      </c>
      <c r="S124" s="60"/>
      <c r="T124" s="60"/>
      <c r="U124" t="s">
        <v>1371</v>
      </c>
    </row>
    <row r="125" spans="1:21" ht="45" x14ac:dyDescent="0.25">
      <c r="A125" s="30"/>
      <c r="B125" s="36" t="s">
        <v>797</v>
      </c>
      <c r="C125" s="93" t="s">
        <v>1067</v>
      </c>
      <c r="D125" s="30" t="s">
        <v>28</v>
      </c>
      <c r="E125" s="30"/>
      <c r="F125" s="30"/>
      <c r="G125" s="30"/>
      <c r="H125" s="8">
        <f t="shared" si="10"/>
        <v>200</v>
      </c>
      <c r="I125" s="39">
        <v>0.65</v>
      </c>
      <c r="J125" s="17">
        <f t="shared" si="11"/>
        <v>130</v>
      </c>
      <c r="K125" s="30">
        <v>23</v>
      </c>
      <c r="L125" s="64">
        <f t="shared" si="9"/>
        <v>159.9</v>
      </c>
      <c r="M125" s="17">
        <f t="shared" si="12"/>
        <v>29.19</v>
      </c>
      <c r="N125" s="70" t="s">
        <v>29</v>
      </c>
      <c r="O125" s="30"/>
      <c r="P125" s="30"/>
      <c r="Q125" s="30"/>
      <c r="R125" s="60">
        <v>200</v>
      </c>
      <c r="S125" s="60"/>
      <c r="T125" s="60"/>
      <c r="U125" t="s">
        <v>1371</v>
      </c>
    </row>
    <row r="126" spans="1:21" ht="45" x14ac:dyDescent="0.25">
      <c r="A126" s="30"/>
      <c r="B126" s="36" t="s">
        <v>797</v>
      </c>
      <c r="C126" s="93" t="s">
        <v>1068</v>
      </c>
      <c r="D126" s="30" t="s">
        <v>28</v>
      </c>
      <c r="E126" s="30"/>
      <c r="F126" s="30"/>
      <c r="G126" s="30"/>
      <c r="H126" s="8">
        <f t="shared" si="10"/>
        <v>200</v>
      </c>
      <c r="I126" s="39">
        <v>0.75</v>
      </c>
      <c r="J126" s="17">
        <f t="shared" si="11"/>
        <v>150</v>
      </c>
      <c r="K126" s="30">
        <v>23</v>
      </c>
      <c r="L126" s="64">
        <f t="shared" si="9"/>
        <v>184.5</v>
      </c>
      <c r="M126" s="17">
        <f t="shared" si="12"/>
        <v>33.68</v>
      </c>
      <c r="N126" s="70" t="s">
        <v>29</v>
      </c>
      <c r="O126" s="30"/>
      <c r="P126" s="30"/>
      <c r="Q126" s="30"/>
      <c r="R126" s="60">
        <v>200</v>
      </c>
      <c r="S126" s="60"/>
      <c r="T126" s="60"/>
      <c r="U126" t="s">
        <v>1371</v>
      </c>
    </row>
    <row r="127" spans="1:21" ht="45" x14ac:dyDescent="0.25">
      <c r="A127" s="30"/>
      <c r="B127" s="36" t="s">
        <v>797</v>
      </c>
      <c r="C127" s="93" t="s">
        <v>1069</v>
      </c>
      <c r="D127" s="30" t="s">
        <v>28</v>
      </c>
      <c r="E127" s="30"/>
      <c r="F127" s="30"/>
      <c r="G127" s="30"/>
      <c r="H127" s="8">
        <f t="shared" si="10"/>
        <v>200</v>
      </c>
      <c r="I127" s="39">
        <v>0.51</v>
      </c>
      <c r="J127" s="17">
        <f t="shared" si="11"/>
        <v>102</v>
      </c>
      <c r="K127" s="30">
        <v>23</v>
      </c>
      <c r="L127" s="64">
        <f t="shared" si="9"/>
        <v>125.46</v>
      </c>
      <c r="M127" s="17">
        <f t="shared" si="12"/>
        <v>22.9</v>
      </c>
      <c r="N127" s="70" t="s">
        <v>29</v>
      </c>
      <c r="O127" s="30"/>
      <c r="P127" s="30"/>
      <c r="Q127" s="30"/>
      <c r="R127" s="60">
        <v>200</v>
      </c>
      <c r="S127" s="60"/>
      <c r="T127" s="60"/>
      <c r="U127" t="s">
        <v>1371</v>
      </c>
    </row>
    <row r="128" spans="1:21" ht="45" x14ac:dyDescent="0.25">
      <c r="A128" s="30"/>
      <c r="B128" s="36" t="s">
        <v>797</v>
      </c>
      <c r="C128" s="93" t="s">
        <v>1070</v>
      </c>
      <c r="D128" s="30" t="s">
        <v>28</v>
      </c>
      <c r="E128" s="30"/>
      <c r="F128" s="30"/>
      <c r="G128" s="30"/>
      <c r="H128" s="8">
        <f t="shared" si="10"/>
        <v>200</v>
      </c>
      <c r="I128" s="39">
        <v>0.65</v>
      </c>
      <c r="J128" s="17">
        <f t="shared" si="11"/>
        <v>130</v>
      </c>
      <c r="K128" s="30">
        <v>23</v>
      </c>
      <c r="L128" s="64">
        <f t="shared" si="9"/>
        <v>159.9</v>
      </c>
      <c r="M128" s="17">
        <f t="shared" si="12"/>
        <v>29.19</v>
      </c>
      <c r="N128" s="70" t="s">
        <v>29</v>
      </c>
      <c r="O128" s="30"/>
      <c r="P128" s="30"/>
      <c r="Q128" s="30"/>
      <c r="R128" s="60">
        <v>200</v>
      </c>
      <c r="S128" s="60"/>
      <c r="T128" s="60"/>
      <c r="U128" t="s">
        <v>1371</v>
      </c>
    </row>
    <row r="129" spans="1:21" ht="45" x14ac:dyDescent="0.25">
      <c r="A129" s="30"/>
      <c r="B129" s="36" t="s">
        <v>797</v>
      </c>
      <c r="C129" s="93" t="s">
        <v>1071</v>
      </c>
      <c r="D129" s="30" t="s">
        <v>28</v>
      </c>
      <c r="E129" s="30"/>
      <c r="F129" s="30"/>
      <c r="G129" s="30"/>
      <c r="H129" s="8">
        <f t="shared" si="10"/>
        <v>200</v>
      </c>
      <c r="I129" s="39">
        <v>0.85</v>
      </c>
      <c r="J129" s="17">
        <f t="shared" si="11"/>
        <v>170</v>
      </c>
      <c r="K129" s="30">
        <v>23</v>
      </c>
      <c r="L129" s="64">
        <f t="shared" si="9"/>
        <v>209.1</v>
      </c>
      <c r="M129" s="17">
        <f t="shared" si="12"/>
        <v>38.17</v>
      </c>
      <c r="N129" s="70" t="s">
        <v>29</v>
      </c>
      <c r="O129" s="30"/>
      <c r="P129" s="30"/>
      <c r="Q129" s="30"/>
      <c r="R129" s="60">
        <v>200</v>
      </c>
      <c r="S129" s="60"/>
      <c r="T129" s="60"/>
      <c r="U129" t="s">
        <v>1371</v>
      </c>
    </row>
    <row r="130" spans="1:21" ht="45" x14ac:dyDescent="0.25">
      <c r="A130" s="30"/>
      <c r="B130" s="36" t="s">
        <v>797</v>
      </c>
      <c r="C130" s="93" t="s">
        <v>1072</v>
      </c>
      <c r="D130" s="30" t="s">
        <v>28</v>
      </c>
      <c r="E130" s="30"/>
      <c r="F130" s="30"/>
      <c r="G130" s="30"/>
      <c r="H130" s="8">
        <f t="shared" si="10"/>
        <v>200</v>
      </c>
      <c r="I130" s="39">
        <v>0.65</v>
      </c>
      <c r="J130" s="17">
        <f t="shared" si="11"/>
        <v>130</v>
      </c>
      <c r="K130" s="30">
        <v>23</v>
      </c>
      <c r="L130" s="64">
        <f t="shared" si="9"/>
        <v>159.9</v>
      </c>
      <c r="M130" s="17">
        <f t="shared" si="12"/>
        <v>29.19</v>
      </c>
      <c r="N130" s="70" t="s">
        <v>29</v>
      </c>
      <c r="O130" s="30"/>
      <c r="P130" s="30"/>
      <c r="Q130" s="30"/>
      <c r="R130" s="60">
        <v>200</v>
      </c>
      <c r="S130" s="60"/>
      <c r="T130" s="60"/>
      <c r="U130" t="s">
        <v>1371</v>
      </c>
    </row>
    <row r="131" spans="1:21" ht="45" x14ac:dyDescent="0.25">
      <c r="A131" s="30"/>
      <c r="B131" s="36" t="s">
        <v>797</v>
      </c>
      <c r="C131" s="93" t="s">
        <v>1073</v>
      </c>
      <c r="D131" s="30" t="s">
        <v>28</v>
      </c>
      <c r="E131" s="30"/>
      <c r="F131" s="30"/>
      <c r="G131" s="30"/>
      <c r="H131" s="8">
        <f t="shared" si="10"/>
        <v>200</v>
      </c>
      <c r="I131" s="39">
        <v>0.7</v>
      </c>
      <c r="J131" s="17">
        <f t="shared" si="11"/>
        <v>140</v>
      </c>
      <c r="K131" s="30">
        <v>23</v>
      </c>
      <c r="L131" s="64">
        <f t="shared" si="9"/>
        <v>172.2</v>
      </c>
      <c r="M131" s="17">
        <f t="shared" si="12"/>
        <v>31.44</v>
      </c>
      <c r="N131" s="70" t="s">
        <v>29</v>
      </c>
      <c r="O131" s="30"/>
      <c r="P131" s="30"/>
      <c r="Q131" s="30"/>
      <c r="R131" s="60">
        <v>200</v>
      </c>
      <c r="S131" s="60"/>
      <c r="T131" s="60"/>
      <c r="U131" t="s">
        <v>1371</v>
      </c>
    </row>
    <row r="132" spans="1:21" ht="45" x14ac:dyDescent="0.25">
      <c r="A132" s="30"/>
      <c r="B132" s="30" t="s">
        <v>46</v>
      </c>
      <c r="C132" s="93" t="s">
        <v>1074</v>
      </c>
      <c r="D132" s="30" t="s">
        <v>28</v>
      </c>
      <c r="E132" s="30"/>
      <c r="F132" s="30"/>
      <c r="G132" s="30"/>
      <c r="H132" s="8">
        <f t="shared" si="10"/>
        <v>300</v>
      </c>
      <c r="I132" s="39">
        <v>0.09</v>
      </c>
      <c r="J132" s="17">
        <f t="shared" si="11"/>
        <v>27</v>
      </c>
      <c r="K132" s="30">
        <v>23</v>
      </c>
      <c r="L132" s="64">
        <f t="shared" si="9"/>
        <v>33.21</v>
      </c>
      <c r="M132" s="17">
        <f t="shared" si="12"/>
        <v>6.06</v>
      </c>
      <c r="N132" s="70" t="s">
        <v>29</v>
      </c>
      <c r="O132" s="30"/>
      <c r="P132" s="30"/>
      <c r="Q132" s="30"/>
      <c r="R132" s="60">
        <v>300</v>
      </c>
      <c r="S132" s="60"/>
      <c r="T132" s="60"/>
      <c r="U132" t="s">
        <v>1371</v>
      </c>
    </row>
    <row r="133" spans="1:21" ht="45" x14ac:dyDescent="0.25">
      <c r="A133" s="30"/>
      <c r="B133" s="30" t="s">
        <v>46</v>
      </c>
      <c r="C133" s="93" t="s">
        <v>1075</v>
      </c>
      <c r="D133" s="30" t="s">
        <v>28</v>
      </c>
      <c r="E133" s="30"/>
      <c r="F133" s="30"/>
      <c r="G133" s="30"/>
      <c r="H133" s="8">
        <f t="shared" si="10"/>
        <v>400</v>
      </c>
      <c r="I133" s="39">
        <v>0.1</v>
      </c>
      <c r="J133" s="17">
        <f t="shared" si="11"/>
        <v>40</v>
      </c>
      <c r="K133" s="30">
        <v>23</v>
      </c>
      <c r="L133" s="64">
        <f t="shared" si="9"/>
        <v>49.2</v>
      </c>
      <c r="M133" s="17">
        <f t="shared" si="12"/>
        <v>8.98</v>
      </c>
      <c r="N133" s="70" t="s">
        <v>29</v>
      </c>
      <c r="O133" s="30"/>
      <c r="P133" s="30"/>
      <c r="Q133" s="30"/>
      <c r="R133" s="60">
        <v>400</v>
      </c>
      <c r="S133" s="60"/>
      <c r="T133" s="60"/>
      <c r="U133" t="s">
        <v>1371</v>
      </c>
    </row>
    <row r="134" spans="1:21" ht="45" x14ac:dyDescent="0.25">
      <c r="A134" s="30"/>
      <c r="B134" s="30" t="s">
        <v>46</v>
      </c>
      <c r="C134" s="93" t="s">
        <v>1076</v>
      </c>
      <c r="D134" s="30" t="s">
        <v>28</v>
      </c>
      <c r="E134" s="30" t="s">
        <v>771</v>
      </c>
      <c r="F134" s="30"/>
      <c r="G134" s="30"/>
      <c r="H134" s="8">
        <f t="shared" si="10"/>
        <v>300</v>
      </c>
      <c r="I134" s="39">
        <v>0.1</v>
      </c>
      <c r="J134" s="17">
        <f t="shared" si="11"/>
        <v>30</v>
      </c>
      <c r="K134" s="30">
        <v>23</v>
      </c>
      <c r="L134" s="64">
        <f t="shared" si="9"/>
        <v>36.9</v>
      </c>
      <c r="M134" s="17">
        <f t="shared" si="12"/>
        <v>6.74</v>
      </c>
      <c r="N134" s="70" t="s">
        <v>29</v>
      </c>
      <c r="O134" s="30"/>
      <c r="P134" s="30"/>
      <c r="Q134" s="30"/>
      <c r="R134" s="60">
        <v>300</v>
      </c>
      <c r="S134" s="60"/>
      <c r="T134" s="60"/>
      <c r="U134" t="s">
        <v>1371</v>
      </c>
    </row>
    <row r="135" spans="1:21" ht="45" x14ac:dyDescent="0.25">
      <c r="A135" s="30"/>
      <c r="B135" s="30" t="s">
        <v>46</v>
      </c>
      <c r="C135" s="93" t="s">
        <v>1077</v>
      </c>
      <c r="D135" s="30" t="s">
        <v>28</v>
      </c>
      <c r="E135" s="30" t="s">
        <v>773</v>
      </c>
      <c r="F135" s="30"/>
      <c r="G135" s="30"/>
      <c r="H135" s="8">
        <f t="shared" si="10"/>
        <v>300</v>
      </c>
      <c r="I135" s="39">
        <v>0.15</v>
      </c>
      <c r="J135" s="17">
        <f t="shared" si="11"/>
        <v>45</v>
      </c>
      <c r="K135" s="30">
        <v>23</v>
      </c>
      <c r="L135" s="64">
        <f t="shared" si="9"/>
        <v>55.35</v>
      </c>
      <c r="M135" s="17">
        <f t="shared" si="12"/>
        <v>10.1</v>
      </c>
      <c r="N135" s="70" t="s">
        <v>29</v>
      </c>
      <c r="O135" s="30"/>
      <c r="P135" s="30"/>
      <c r="Q135" s="30"/>
      <c r="R135" s="60">
        <v>300</v>
      </c>
      <c r="S135" s="60"/>
      <c r="T135" s="60"/>
      <c r="U135" t="s">
        <v>1371</v>
      </c>
    </row>
    <row r="136" spans="1:21" ht="45" x14ac:dyDescent="0.25">
      <c r="A136" s="30"/>
      <c r="B136" s="30" t="s">
        <v>46</v>
      </c>
      <c r="C136" s="94" t="s">
        <v>1078</v>
      </c>
      <c r="D136" s="30" t="s">
        <v>28</v>
      </c>
      <c r="E136" s="29"/>
      <c r="F136" s="29"/>
      <c r="G136" s="29"/>
      <c r="H136" s="8">
        <f t="shared" si="10"/>
        <v>200</v>
      </c>
      <c r="I136" s="33">
        <v>0.2</v>
      </c>
      <c r="J136" s="17">
        <f t="shared" si="11"/>
        <v>40</v>
      </c>
      <c r="K136" s="30">
        <v>23</v>
      </c>
      <c r="L136" s="64">
        <f t="shared" si="9"/>
        <v>49.2</v>
      </c>
      <c r="M136" s="17">
        <f t="shared" si="12"/>
        <v>8.98</v>
      </c>
      <c r="N136" s="70" t="s">
        <v>29</v>
      </c>
      <c r="O136" s="29"/>
      <c r="P136" s="29"/>
      <c r="Q136" s="29"/>
      <c r="R136" s="60">
        <v>200</v>
      </c>
      <c r="S136" s="60"/>
      <c r="T136" s="60"/>
      <c r="U136" t="s">
        <v>1371</v>
      </c>
    </row>
    <row r="137" spans="1:21" ht="45" x14ac:dyDescent="0.25">
      <c r="A137" s="30"/>
      <c r="B137" s="30" t="s">
        <v>46</v>
      </c>
      <c r="C137" s="93" t="s">
        <v>1079</v>
      </c>
      <c r="D137" s="30" t="s">
        <v>28</v>
      </c>
      <c r="E137" s="30"/>
      <c r="F137" s="30"/>
      <c r="G137" s="30"/>
      <c r="H137" s="8">
        <f t="shared" si="10"/>
        <v>200</v>
      </c>
      <c r="I137" s="39">
        <v>0.17</v>
      </c>
      <c r="J137" s="17">
        <f t="shared" si="11"/>
        <v>34</v>
      </c>
      <c r="K137" s="30">
        <v>23</v>
      </c>
      <c r="L137" s="64">
        <f t="shared" si="9"/>
        <v>41.82</v>
      </c>
      <c r="M137" s="17">
        <f t="shared" si="12"/>
        <v>7.63</v>
      </c>
      <c r="N137" s="70" t="s">
        <v>29</v>
      </c>
      <c r="O137" s="30"/>
      <c r="P137" s="30"/>
      <c r="Q137" s="30"/>
      <c r="R137" s="60">
        <v>200</v>
      </c>
      <c r="S137" s="60"/>
      <c r="T137" s="60"/>
      <c r="U137" t="s">
        <v>1371</v>
      </c>
    </row>
    <row r="138" spans="1:21" ht="45" x14ac:dyDescent="0.25">
      <c r="A138" s="30"/>
      <c r="B138" s="30" t="s">
        <v>46</v>
      </c>
      <c r="C138" s="93" t="s">
        <v>1080</v>
      </c>
      <c r="D138" s="30" t="s">
        <v>28</v>
      </c>
      <c r="E138" s="30"/>
      <c r="F138" s="30"/>
      <c r="G138" s="30"/>
      <c r="H138" s="8">
        <f t="shared" si="10"/>
        <v>200</v>
      </c>
      <c r="I138" s="39">
        <v>0.17</v>
      </c>
      <c r="J138" s="17">
        <f t="shared" si="11"/>
        <v>34</v>
      </c>
      <c r="K138" s="30">
        <v>23</v>
      </c>
      <c r="L138" s="64">
        <f t="shared" si="9"/>
        <v>41.82</v>
      </c>
      <c r="M138" s="17">
        <f t="shared" si="12"/>
        <v>7.63</v>
      </c>
      <c r="N138" s="70" t="s">
        <v>29</v>
      </c>
      <c r="O138" s="30"/>
      <c r="P138" s="30"/>
      <c r="Q138" s="30"/>
      <c r="R138" s="60">
        <v>200</v>
      </c>
      <c r="S138" s="60"/>
      <c r="T138" s="60"/>
      <c r="U138" t="s">
        <v>1371</v>
      </c>
    </row>
    <row r="139" spans="1:21" ht="45" x14ac:dyDescent="0.25">
      <c r="A139" s="30"/>
      <c r="B139" s="30" t="s">
        <v>46</v>
      </c>
      <c r="C139" s="93" t="s">
        <v>1081</v>
      </c>
      <c r="D139" s="30" t="s">
        <v>28</v>
      </c>
      <c r="E139" s="30"/>
      <c r="F139" s="30"/>
      <c r="G139" s="30"/>
      <c r="H139" s="8">
        <f t="shared" si="10"/>
        <v>200</v>
      </c>
      <c r="I139" s="39">
        <v>0.19</v>
      </c>
      <c r="J139" s="17">
        <f t="shared" si="11"/>
        <v>38</v>
      </c>
      <c r="K139" s="30">
        <v>23</v>
      </c>
      <c r="L139" s="64">
        <f t="shared" si="9"/>
        <v>46.74</v>
      </c>
      <c r="M139" s="17">
        <f t="shared" si="12"/>
        <v>8.5299999999999994</v>
      </c>
      <c r="N139" s="70" t="s">
        <v>29</v>
      </c>
      <c r="O139" s="30"/>
      <c r="P139" s="30"/>
      <c r="Q139" s="30"/>
      <c r="R139" s="60">
        <v>200</v>
      </c>
      <c r="S139" s="60"/>
      <c r="T139" s="60"/>
      <c r="U139" t="s">
        <v>1371</v>
      </c>
    </row>
    <row r="140" spans="1:21" ht="45" x14ac:dyDescent="0.25">
      <c r="A140" s="48">
        <v>125</v>
      </c>
      <c r="B140" s="48" t="s">
        <v>658</v>
      </c>
      <c r="C140" s="130" t="s">
        <v>1082</v>
      </c>
      <c r="D140" s="48" t="s">
        <v>113</v>
      </c>
      <c r="E140" s="48"/>
      <c r="F140" s="48"/>
      <c r="G140" s="48"/>
      <c r="H140" s="8">
        <f t="shared" si="10"/>
        <v>15</v>
      </c>
      <c r="I140" s="50">
        <v>25</v>
      </c>
      <c r="J140" s="17">
        <f t="shared" si="11"/>
        <v>375</v>
      </c>
      <c r="K140" s="48"/>
      <c r="L140" s="50">
        <f t="shared" si="9"/>
        <v>461.25</v>
      </c>
      <c r="M140" s="17">
        <f t="shared" si="12"/>
        <v>84.2</v>
      </c>
      <c r="N140" s="27" t="s">
        <v>853</v>
      </c>
      <c r="O140" s="48"/>
      <c r="P140" s="48"/>
      <c r="Q140" s="48"/>
      <c r="R140" s="48"/>
      <c r="S140" s="48"/>
      <c r="T140" s="48">
        <v>15</v>
      </c>
      <c r="U140" s="28" t="s">
        <v>1083</v>
      </c>
    </row>
    <row r="141" spans="1:21" ht="45" x14ac:dyDescent="0.25">
      <c r="A141" s="30"/>
      <c r="B141" s="30" t="s">
        <v>46</v>
      </c>
      <c r="C141" s="93" t="s">
        <v>1084</v>
      </c>
      <c r="D141" s="30" t="s">
        <v>28</v>
      </c>
      <c r="E141" s="30"/>
      <c r="F141" s="30"/>
      <c r="G141" s="30"/>
      <c r="H141" s="8">
        <f t="shared" si="10"/>
        <v>200</v>
      </c>
      <c r="I141" s="39">
        <v>1.9</v>
      </c>
      <c r="J141" s="17">
        <f t="shared" si="11"/>
        <v>380</v>
      </c>
      <c r="K141" s="30">
        <v>23</v>
      </c>
      <c r="L141" s="64">
        <f t="shared" si="9"/>
        <v>467.4</v>
      </c>
      <c r="M141" s="17">
        <f t="shared" si="12"/>
        <v>85.32</v>
      </c>
      <c r="N141" s="70" t="s">
        <v>29</v>
      </c>
      <c r="O141" s="30"/>
      <c r="P141" s="30"/>
      <c r="Q141" s="30"/>
      <c r="R141" s="60">
        <v>200</v>
      </c>
      <c r="S141" s="60"/>
      <c r="T141" s="60"/>
      <c r="U141" t="s">
        <v>1371</v>
      </c>
    </row>
    <row r="142" spans="1:21" ht="45" x14ac:dyDescent="0.25">
      <c r="A142" s="30"/>
      <c r="B142" s="30" t="s">
        <v>46</v>
      </c>
      <c r="C142" s="93" t="s">
        <v>1085</v>
      </c>
      <c r="D142" s="30" t="s">
        <v>28</v>
      </c>
      <c r="E142" s="30"/>
      <c r="F142" s="30"/>
      <c r="G142" s="30"/>
      <c r="H142" s="8">
        <f t="shared" si="10"/>
        <v>200</v>
      </c>
      <c r="I142" s="39">
        <v>2.2999999999999998</v>
      </c>
      <c r="J142" s="17">
        <f t="shared" si="11"/>
        <v>460</v>
      </c>
      <c r="K142" s="30">
        <v>23</v>
      </c>
      <c r="L142" s="64">
        <f t="shared" ref="L142:L205" si="13">J142*1.23</f>
        <v>565.79999999999995</v>
      </c>
      <c r="M142" s="17">
        <f t="shared" si="12"/>
        <v>103.29</v>
      </c>
      <c r="N142" s="70" t="s">
        <v>29</v>
      </c>
      <c r="O142" s="30"/>
      <c r="P142" s="30"/>
      <c r="Q142" s="30"/>
      <c r="R142" s="60">
        <v>200</v>
      </c>
      <c r="S142" s="60"/>
      <c r="T142" s="60"/>
      <c r="U142" t="s">
        <v>1371</v>
      </c>
    </row>
    <row r="143" spans="1:21" ht="45" x14ac:dyDescent="0.25">
      <c r="A143" s="30"/>
      <c r="B143" s="30" t="s">
        <v>46</v>
      </c>
      <c r="C143" s="93" t="s">
        <v>1086</v>
      </c>
      <c r="D143" s="30" t="s">
        <v>28</v>
      </c>
      <c r="E143" s="30"/>
      <c r="F143" s="30"/>
      <c r="G143" s="30"/>
      <c r="H143" s="8">
        <f t="shared" ref="H143:H206" si="14">R143+S143+T143</f>
        <v>200</v>
      </c>
      <c r="I143" s="39">
        <v>1.75</v>
      </c>
      <c r="J143" s="17">
        <f t="shared" ref="J143:J206" si="15">H143*I143</f>
        <v>350</v>
      </c>
      <c r="K143" s="30">
        <v>23</v>
      </c>
      <c r="L143" s="64">
        <f t="shared" si="13"/>
        <v>430.5</v>
      </c>
      <c r="M143" s="17">
        <f t="shared" ref="M143:M206" si="16">J143/4.4536</f>
        <v>78.59</v>
      </c>
      <c r="N143" s="70" t="s">
        <v>29</v>
      </c>
      <c r="O143" s="30"/>
      <c r="P143" s="30"/>
      <c r="Q143" s="30"/>
      <c r="R143" s="60">
        <v>200</v>
      </c>
      <c r="S143" s="60"/>
      <c r="T143" s="60"/>
      <c r="U143" t="s">
        <v>1371</v>
      </c>
    </row>
    <row r="144" spans="1:21" ht="45" x14ac:dyDescent="0.25">
      <c r="A144" s="30"/>
      <c r="B144" s="30" t="s">
        <v>46</v>
      </c>
      <c r="C144" s="93" t="s">
        <v>1087</v>
      </c>
      <c r="D144" s="30" t="s">
        <v>28</v>
      </c>
      <c r="E144" s="30"/>
      <c r="F144" s="30"/>
      <c r="G144" s="30"/>
      <c r="H144" s="8">
        <f t="shared" si="14"/>
        <v>200</v>
      </c>
      <c r="I144" s="39">
        <v>2.1</v>
      </c>
      <c r="J144" s="17">
        <f t="shared" si="15"/>
        <v>420</v>
      </c>
      <c r="K144" s="30">
        <v>23</v>
      </c>
      <c r="L144" s="64">
        <f t="shared" si="13"/>
        <v>516.6</v>
      </c>
      <c r="M144" s="17">
        <f t="shared" si="16"/>
        <v>94.31</v>
      </c>
      <c r="N144" s="70" t="s">
        <v>29</v>
      </c>
      <c r="O144" s="30"/>
      <c r="P144" s="30"/>
      <c r="Q144" s="30"/>
      <c r="R144" s="60">
        <v>200</v>
      </c>
      <c r="S144" s="60"/>
      <c r="T144" s="60"/>
      <c r="U144" t="s">
        <v>1371</v>
      </c>
    </row>
    <row r="145" spans="1:21" ht="45" x14ac:dyDescent="0.25">
      <c r="A145" s="30"/>
      <c r="B145" s="30" t="s">
        <v>46</v>
      </c>
      <c r="C145" s="93" t="s">
        <v>1088</v>
      </c>
      <c r="D145" s="30" t="s">
        <v>28</v>
      </c>
      <c r="E145" s="30"/>
      <c r="F145" s="30"/>
      <c r="G145" s="30"/>
      <c r="H145" s="8">
        <f t="shared" si="14"/>
        <v>200</v>
      </c>
      <c r="I145" s="39">
        <v>1.6</v>
      </c>
      <c r="J145" s="17">
        <f t="shared" si="15"/>
        <v>320</v>
      </c>
      <c r="K145" s="30">
        <v>23</v>
      </c>
      <c r="L145" s="64">
        <f t="shared" si="13"/>
        <v>393.6</v>
      </c>
      <c r="M145" s="17">
        <f t="shared" si="16"/>
        <v>71.849999999999994</v>
      </c>
      <c r="N145" s="70" t="s">
        <v>29</v>
      </c>
      <c r="O145" s="30"/>
      <c r="P145" s="30"/>
      <c r="Q145" s="30"/>
      <c r="R145" s="60">
        <v>200</v>
      </c>
      <c r="S145" s="60"/>
      <c r="T145" s="60"/>
      <c r="U145" t="s">
        <v>1371</v>
      </c>
    </row>
    <row r="146" spans="1:21" ht="30" x14ac:dyDescent="0.25">
      <c r="A146" s="48">
        <v>132</v>
      </c>
      <c r="B146" s="48" t="s">
        <v>46</v>
      </c>
      <c r="C146" s="49" t="s">
        <v>1089</v>
      </c>
      <c r="D146" s="48" t="s">
        <v>28</v>
      </c>
      <c r="E146" s="48" t="s">
        <v>867</v>
      </c>
      <c r="F146" s="81" t="s">
        <v>24</v>
      </c>
      <c r="G146" s="81" t="s">
        <v>24</v>
      </c>
      <c r="H146" s="8">
        <f t="shared" si="14"/>
        <v>200</v>
      </c>
      <c r="I146" s="82">
        <v>3.9</v>
      </c>
      <c r="J146" s="17">
        <f t="shared" si="15"/>
        <v>780</v>
      </c>
      <c r="K146" s="83">
        <v>23</v>
      </c>
      <c r="L146" s="50">
        <f t="shared" si="13"/>
        <v>959.4</v>
      </c>
      <c r="M146" s="17">
        <f t="shared" si="16"/>
        <v>175.14</v>
      </c>
      <c r="N146" s="51" t="s">
        <v>195</v>
      </c>
      <c r="O146" s="48"/>
      <c r="P146" s="48"/>
      <c r="Q146" s="48"/>
      <c r="R146" s="48"/>
      <c r="S146" s="51">
        <v>200</v>
      </c>
      <c r="T146" s="48"/>
      <c r="U146" s="28" t="s">
        <v>1083</v>
      </c>
    </row>
    <row r="147" spans="1:21" ht="45" x14ac:dyDescent="0.25">
      <c r="A147" s="23">
        <v>27</v>
      </c>
      <c r="B147" s="23" t="s">
        <v>523</v>
      </c>
      <c r="C147" s="131" t="s">
        <v>562</v>
      </c>
      <c r="D147" s="23" t="s">
        <v>28</v>
      </c>
      <c r="E147" s="23"/>
      <c r="F147" s="23" t="s">
        <v>24</v>
      </c>
      <c r="G147" s="23" t="s">
        <v>24</v>
      </c>
      <c r="H147" s="8">
        <f t="shared" si="14"/>
        <v>300</v>
      </c>
      <c r="I147" s="26">
        <v>0.45</v>
      </c>
      <c r="J147" s="17">
        <f t="shared" si="15"/>
        <v>135</v>
      </c>
      <c r="K147" s="23">
        <v>23</v>
      </c>
      <c r="L147" s="26">
        <f t="shared" si="13"/>
        <v>166.05</v>
      </c>
      <c r="M147" s="17">
        <f t="shared" si="16"/>
        <v>30.31</v>
      </c>
      <c r="N147" s="27" t="s">
        <v>58</v>
      </c>
      <c r="O147" s="23"/>
      <c r="P147" s="23">
        <v>50</v>
      </c>
      <c r="Q147" s="23"/>
      <c r="R147" s="23"/>
      <c r="S147" s="23">
        <v>200</v>
      </c>
      <c r="T147" s="23">
        <v>100</v>
      </c>
      <c r="U147" t="s">
        <v>1083</v>
      </c>
    </row>
    <row r="148" spans="1:21" ht="75" x14ac:dyDescent="0.25">
      <c r="A148" s="30">
        <v>133</v>
      </c>
      <c r="B148" s="36" t="s">
        <v>46</v>
      </c>
      <c r="C148" s="61" t="s">
        <v>1090</v>
      </c>
      <c r="D148" s="36" t="s">
        <v>113</v>
      </c>
      <c r="E148" s="36" t="s">
        <v>869</v>
      </c>
      <c r="F148" s="80" t="s">
        <v>24</v>
      </c>
      <c r="G148" s="80" t="s">
        <v>24</v>
      </c>
      <c r="H148" s="8">
        <f t="shared" si="14"/>
        <v>2</v>
      </c>
      <c r="I148" s="63">
        <v>24</v>
      </c>
      <c r="J148" s="17">
        <f t="shared" si="15"/>
        <v>48</v>
      </c>
      <c r="K148" s="65">
        <v>23</v>
      </c>
      <c r="L148" s="64">
        <f t="shared" si="13"/>
        <v>59.04</v>
      </c>
      <c r="M148" s="17">
        <f t="shared" si="16"/>
        <v>10.78</v>
      </c>
      <c r="N148" s="34" t="s">
        <v>195</v>
      </c>
      <c r="O148" s="30"/>
      <c r="P148" s="30"/>
      <c r="Q148" s="36"/>
      <c r="R148" s="60"/>
      <c r="S148" s="77">
        <v>2</v>
      </c>
      <c r="T148" s="60"/>
    </row>
    <row r="149" spans="1:21" ht="75" x14ac:dyDescent="0.25">
      <c r="A149" s="4">
        <v>11</v>
      </c>
      <c r="B149" s="4" t="s">
        <v>46</v>
      </c>
      <c r="C149" s="9" t="s">
        <v>1091</v>
      </c>
      <c r="D149" s="4" t="s">
        <v>113</v>
      </c>
      <c r="E149" s="4" t="s">
        <v>538</v>
      </c>
      <c r="F149" s="4" t="s">
        <v>24</v>
      </c>
      <c r="G149" s="4" t="s">
        <v>24</v>
      </c>
      <c r="H149" s="8">
        <f t="shared" si="14"/>
        <v>27</v>
      </c>
      <c r="I149" s="6">
        <v>26</v>
      </c>
      <c r="J149" s="17">
        <f t="shared" si="15"/>
        <v>702</v>
      </c>
      <c r="K149" s="4">
        <v>23</v>
      </c>
      <c r="L149" s="58">
        <f t="shared" si="13"/>
        <v>863.46</v>
      </c>
      <c r="M149" s="17">
        <f t="shared" si="16"/>
        <v>157.63</v>
      </c>
      <c r="N149" s="7" t="s">
        <v>25</v>
      </c>
      <c r="O149" s="4"/>
      <c r="P149" s="4">
        <v>2</v>
      </c>
      <c r="Q149" s="4">
        <v>2</v>
      </c>
      <c r="R149" s="68"/>
      <c r="S149" s="68">
        <v>2</v>
      </c>
      <c r="T149" s="68">
        <v>25</v>
      </c>
    </row>
    <row r="150" spans="1:21" ht="75" x14ac:dyDescent="0.25">
      <c r="A150" s="4">
        <v>10</v>
      </c>
      <c r="B150" s="4" t="s">
        <v>46</v>
      </c>
      <c r="C150" s="9" t="s">
        <v>535</v>
      </c>
      <c r="D150" s="4" t="s">
        <v>113</v>
      </c>
      <c r="E150" s="4" t="s">
        <v>536</v>
      </c>
      <c r="F150" s="4" t="s">
        <v>24</v>
      </c>
      <c r="G150" s="4" t="s">
        <v>24</v>
      </c>
      <c r="H150" s="8">
        <f t="shared" si="14"/>
        <v>55</v>
      </c>
      <c r="I150" s="6">
        <v>26</v>
      </c>
      <c r="J150" s="17">
        <f t="shared" si="15"/>
        <v>1430</v>
      </c>
      <c r="K150" s="4">
        <v>23</v>
      </c>
      <c r="L150" s="58">
        <f t="shared" si="13"/>
        <v>1758.9</v>
      </c>
      <c r="M150" s="17">
        <f t="shared" si="16"/>
        <v>321.08999999999997</v>
      </c>
      <c r="N150" s="7" t="s">
        <v>25</v>
      </c>
      <c r="O150" s="4"/>
      <c r="P150" s="4">
        <v>10</v>
      </c>
      <c r="Q150" s="4">
        <v>2</v>
      </c>
      <c r="R150" s="68"/>
      <c r="S150" s="68">
        <v>5</v>
      </c>
      <c r="T150" s="68">
        <v>50</v>
      </c>
    </row>
    <row r="151" spans="1:21" ht="75" x14ac:dyDescent="0.25">
      <c r="A151" s="4">
        <v>13</v>
      </c>
      <c r="B151" s="4" t="s">
        <v>46</v>
      </c>
      <c r="C151" s="9" t="s">
        <v>541</v>
      </c>
      <c r="D151" s="4" t="s">
        <v>113</v>
      </c>
      <c r="E151" s="4" t="s">
        <v>542</v>
      </c>
      <c r="F151" s="4" t="s">
        <v>24</v>
      </c>
      <c r="G151" s="4" t="s">
        <v>24</v>
      </c>
      <c r="H151" s="8">
        <f t="shared" si="14"/>
        <v>80</v>
      </c>
      <c r="I151" s="6">
        <v>12.5</v>
      </c>
      <c r="J151" s="17">
        <f t="shared" si="15"/>
        <v>1000</v>
      </c>
      <c r="K151" s="4">
        <v>23</v>
      </c>
      <c r="L151" s="58">
        <f t="shared" si="13"/>
        <v>1230</v>
      </c>
      <c r="M151" s="17">
        <f t="shared" si="16"/>
        <v>224.54</v>
      </c>
      <c r="N151" s="7" t="s">
        <v>25</v>
      </c>
      <c r="O151" s="4"/>
      <c r="P151" s="4"/>
      <c r="Q151" s="4">
        <v>2</v>
      </c>
      <c r="R151" s="68"/>
      <c r="S151" s="68">
        <v>10</v>
      </c>
      <c r="T151" s="68">
        <v>70</v>
      </c>
    </row>
    <row r="152" spans="1:21" ht="75" x14ac:dyDescent="0.25">
      <c r="A152" s="4">
        <v>12</v>
      </c>
      <c r="B152" s="4" t="s">
        <v>46</v>
      </c>
      <c r="C152" s="9" t="s">
        <v>539</v>
      </c>
      <c r="D152" s="4" t="s">
        <v>113</v>
      </c>
      <c r="E152" s="4" t="s">
        <v>540</v>
      </c>
      <c r="F152" s="4" t="s">
        <v>24</v>
      </c>
      <c r="G152" s="4" t="s">
        <v>24</v>
      </c>
      <c r="H152" s="8">
        <f t="shared" si="14"/>
        <v>52</v>
      </c>
      <c r="I152" s="6">
        <v>13.2</v>
      </c>
      <c r="J152" s="17">
        <f t="shared" si="15"/>
        <v>686.4</v>
      </c>
      <c r="K152" s="4">
        <v>23</v>
      </c>
      <c r="L152" s="58">
        <f t="shared" si="13"/>
        <v>844.27</v>
      </c>
      <c r="M152" s="17">
        <f t="shared" si="16"/>
        <v>154.12</v>
      </c>
      <c r="N152" s="7" t="s">
        <v>25</v>
      </c>
      <c r="O152" s="4"/>
      <c r="P152" s="4">
        <v>10</v>
      </c>
      <c r="Q152" s="4">
        <v>2</v>
      </c>
      <c r="R152" s="68"/>
      <c r="S152" s="68">
        <v>2</v>
      </c>
      <c r="T152" s="68">
        <v>50</v>
      </c>
    </row>
    <row r="153" spans="1:21" ht="60" x14ac:dyDescent="0.25">
      <c r="A153" s="4">
        <v>9</v>
      </c>
      <c r="B153" s="4" t="s">
        <v>46</v>
      </c>
      <c r="C153" s="9" t="s">
        <v>533</v>
      </c>
      <c r="D153" s="4" t="s">
        <v>113</v>
      </c>
      <c r="E153" s="4" t="s">
        <v>534</v>
      </c>
      <c r="F153" s="4" t="s">
        <v>24</v>
      </c>
      <c r="G153" s="4" t="s">
        <v>24</v>
      </c>
      <c r="H153" s="8">
        <f t="shared" si="14"/>
        <v>76</v>
      </c>
      <c r="I153" s="6">
        <v>14</v>
      </c>
      <c r="J153" s="17">
        <f t="shared" si="15"/>
        <v>1064</v>
      </c>
      <c r="K153" s="4">
        <v>23</v>
      </c>
      <c r="L153" s="58">
        <f t="shared" si="13"/>
        <v>1308.72</v>
      </c>
      <c r="M153" s="17">
        <f t="shared" si="16"/>
        <v>238.91</v>
      </c>
      <c r="N153" s="7" t="s">
        <v>58</v>
      </c>
      <c r="O153" s="4"/>
      <c r="P153" s="4">
        <v>7</v>
      </c>
      <c r="Q153" s="4"/>
      <c r="R153" s="68"/>
      <c r="S153" s="68">
        <v>6</v>
      </c>
      <c r="T153" s="68">
        <v>70</v>
      </c>
    </row>
    <row r="154" spans="1:21" ht="45" x14ac:dyDescent="0.25">
      <c r="A154" s="4">
        <v>14</v>
      </c>
      <c r="B154" s="3" t="s">
        <v>46</v>
      </c>
      <c r="C154" s="22" t="s">
        <v>543</v>
      </c>
      <c r="D154" s="3" t="s">
        <v>113</v>
      </c>
      <c r="E154" s="3"/>
      <c r="F154" s="3" t="s">
        <v>24</v>
      </c>
      <c r="G154" s="3" t="s">
        <v>24</v>
      </c>
      <c r="H154" s="8">
        <f t="shared" si="14"/>
        <v>81</v>
      </c>
      <c r="I154" s="6">
        <v>12</v>
      </c>
      <c r="J154" s="17">
        <f t="shared" si="15"/>
        <v>972</v>
      </c>
      <c r="K154" s="3">
        <v>23</v>
      </c>
      <c r="L154" s="58">
        <f t="shared" si="13"/>
        <v>1195.56</v>
      </c>
      <c r="M154" s="17">
        <f t="shared" si="16"/>
        <v>218.25</v>
      </c>
      <c r="N154" s="7" t="s">
        <v>58</v>
      </c>
      <c r="O154" s="3"/>
      <c r="P154" s="3">
        <v>5</v>
      </c>
      <c r="Q154" s="3"/>
      <c r="R154" s="68"/>
      <c r="S154" s="68">
        <v>11</v>
      </c>
      <c r="T154" s="68">
        <v>70</v>
      </c>
    </row>
    <row r="155" spans="1:21" ht="45" x14ac:dyDescent="0.25">
      <c r="A155" s="4">
        <v>15</v>
      </c>
      <c r="B155" s="3" t="s">
        <v>46</v>
      </c>
      <c r="C155" s="22" t="s">
        <v>544</v>
      </c>
      <c r="D155" s="3" t="s">
        <v>113</v>
      </c>
      <c r="E155" s="3"/>
      <c r="F155" s="3" t="s">
        <v>24</v>
      </c>
      <c r="G155" s="3" t="s">
        <v>24</v>
      </c>
      <c r="H155" s="8">
        <f t="shared" si="14"/>
        <v>18</v>
      </c>
      <c r="I155" s="6">
        <v>12</v>
      </c>
      <c r="J155" s="17">
        <f t="shared" si="15"/>
        <v>216</v>
      </c>
      <c r="K155" s="3">
        <v>23</v>
      </c>
      <c r="L155" s="58">
        <f t="shared" si="13"/>
        <v>265.68</v>
      </c>
      <c r="M155" s="17">
        <f t="shared" si="16"/>
        <v>48.5</v>
      </c>
      <c r="N155" s="7" t="s">
        <v>58</v>
      </c>
      <c r="O155" s="3"/>
      <c r="P155" s="3">
        <v>5</v>
      </c>
      <c r="Q155" s="3"/>
      <c r="R155" s="68"/>
      <c r="S155" s="68">
        <v>8</v>
      </c>
      <c r="T155" s="68">
        <v>10</v>
      </c>
    </row>
    <row r="156" spans="1:21" ht="30" x14ac:dyDescent="0.25">
      <c r="A156" s="30">
        <v>135</v>
      </c>
      <c r="B156" s="36" t="s">
        <v>46</v>
      </c>
      <c r="C156" s="61" t="s">
        <v>1092</v>
      </c>
      <c r="D156" s="36" t="s">
        <v>113</v>
      </c>
      <c r="E156" s="36" t="s">
        <v>873</v>
      </c>
      <c r="F156" s="80" t="s">
        <v>24</v>
      </c>
      <c r="G156" s="80" t="s">
        <v>24</v>
      </c>
      <c r="H156" s="8">
        <f t="shared" si="14"/>
        <v>3</v>
      </c>
      <c r="I156" s="63">
        <v>11.38</v>
      </c>
      <c r="J156" s="17">
        <f t="shared" si="15"/>
        <v>34.14</v>
      </c>
      <c r="K156" s="65">
        <v>23</v>
      </c>
      <c r="L156" s="64">
        <f t="shared" si="13"/>
        <v>41.99</v>
      </c>
      <c r="M156" s="17">
        <f t="shared" si="16"/>
        <v>7.67</v>
      </c>
      <c r="N156" s="34" t="s">
        <v>195</v>
      </c>
      <c r="O156" s="30"/>
      <c r="P156" s="30"/>
      <c r="Q156" s="36"/>
      <c r="R156" s="60"/>
      <c r="S156" s="77">
        <v>3</v>
      </c>
      <c r="T156" s="60"/>
    </row>
    <row r="157" spans="1:21" ht="45" x14ac:dyDescent="0.25">
      <c r="A157" s="4">
        <v>19</v>
      </c>
      <c r="B157" s="4" t="s">
        <v>46</v>
      </c>
      <c r="C157" s="5" t="s">
        <v>551</v>
      </c>
      <c r="D157" s="4" t="s">
        <v>113</v>
      </c>
      <c r="E157" s="4" t="s">
        <v>552</v>
      </c>
      <c r="F157" s="4" t="s">
        <v>24</v>
      </c>
      <c r="G157" s="4" t="s">
        <v>24</v>
      </c>
      <c r="H157" s="8">
        <f t="shared" si="14"/>
        <v>85</v>
      </c>
      <c r="I157" s="6">
        <v>9.76</v>
      </c>
      <c r="J157" s="17">
        <f t="shared" si="15"/>
        <v>829.6</v>
      </c>
      <c r="K157" s="4">
        <v>23</v>
      </c>
      <c r="L157" s="58">
        <f t="shared" si="13"/>
        <v>1020.41</v>
      </c>
      <c r="M157" s="17">
        <f t="shared" si="16"/>
        <v>186.28</v>
      </c>
      <c r="N157" s="7" t="s">
        <v>58</v>
      </c>
      <c r="O157" s="4"/>
      <c r="P157" s="4">
        <v>20</v>
      </c>
      <c r="Q157" s="4"/>
      <c r="R157" s="68"/>
      <c r="S157" s="68">
        <v>35</v>
      </c>
      <c r="T157" s="68">
        <v>50</v>
      </c>
    </row>
    <row r="158" spans="1:21" ht="45" x14ac:dyDescent="0.25">
      <c r="A158" s="4">
        <v>20</v>
      </c>
      <c r="B158" s="4" t="s">
        <v>46</v>
      </c>
      <c r="C158" s="5" t="s">
        <v>553</v>
      </c>
      <c r="D158" s="4" t="s">
        <v>113</v>
      </c>
      <c r="E158" s="4" t="s">
        <v>554</v>
      </c>
      <c r="F158" s="4" t="s">
        <v>24</v>
      </c>
      <c r="G158" s="4" t="s">
        <v>24</v>
      </c>
      <c r="H158" s="8">
        <f t="shared" si="14"/>
        <v>170</v>
      </c>
      <c r="I158" s="10">
        <v>15</v>
      </c>
      <c r="J158" s="17">
        <f t="shared" si="15"/>
        <v>2550</v>
      </c>
      <c r="K158" s="4">
        <v>23</v>
      </c>
      <c r="L158" s="58">
        <f t="shared" si="13"/>
        <v>3136.5</v>
      </c>
      <c r="M158" s="17">
        <f t="shared" si="16"/>
        <v>572.57000000000005</v>
      </c>
      <c r="N158" s="7" t="s">
        <v>29</v>
      </c>
      <c r="O158" s="4">
        <v>40</v>
      </c>
      <c r="P158" s="4">
        <v>20</v>
      </c>
      <c r="Q158" s="4"/>
      <c r="R158" s="68"/>
      <c r="S158" s="68">
        <v>120</v>
      </c>
      <c r="T158" s="68">
        <v>50</v>
      </c>
    </row>
    <row r="159" spans="1:21" ht="45" x14ac:dyDescent="0.25">
      <c r="A159" s="4">
        <v>21</v>
      </c>
      <c r="B159" s="4" t="s">
        <v>46</v>
      </c>
      <c r="C159" s="5" t="s">
        <v>555</v>
      </c>
      <c r="D159" s="4" t="s">
        <v>28</v>
      </c>
      <c r="E159" s="4" t="s">
        <v>546</v>
      </c>
      <c r="F159" s="4" t="s">
        <v>24</v>
      </c>
      <c r="G159" s="4" t="s">
        <v>24</v>
      </c>
      <c r="H159" s="8">
        <f t="shared" si="14"/>
        <v>30</v>
      </c>
      <c r="I159" s="6">
        <v>0.17</v>
      </c>
      <c r="J159" s="17">
        <f t="shared" si="15"/>
        <v>5.0999999999999996</v>
      </c>
      <c r="K159" s="4">
        <v>23</v>
      </c>
      <c r="L159" s="58">
        <f t="shared" si="13"/>
        <v>6.27</v>
      </c>
      <c r="M159" s="17">
        <f t="shared" si="16"/>
        <v>1.1499999999999999</v>
      </c>
      <c r="N159" s="7" t="s">
        <v>58</v>
      </c>
      <c r="O159" s="4"/>
      <c r="P159" s="4">
        <v>20</v>
      </c>
      <c r="Q159" s="4"/>
      <c r="R159" s="68"/>
      <c r="S159" s="68">
        <v>20</v>
      </c>
      <c r="T159" s="68">
        <v>10</v>
      </c>
    </row>
    <row r="160" spans="1:21" ht="45" x14ac:dyDescent="0.25">
      <c r="A160" s="4">
        <v>16</v>
      </c>
      <c r="B160" s="4" t="s">
        <v>46</v>
      </c>
      <c r="C160" s="5" t="s">
        <v>545</v>
      </c>
      <c r="D160" s="4" t="s">
        <v>113</v>
      </c>
      <c r="E160" s="4" t="s">
        <v>546</v>
      </c>
      <c r="F160" s="4" t="s">
        <v>24</v>
      </c>
      <c r="G160" s="4" t="s">
        <v>24</v>
      </c>
      <c r="H160" s="8">
        <f t="shared" si="14"/>
        <v>23</v>
      </c>
      <c r="I160" s="6">
        <v>10.57</v>
      </c>
      <c r="J160" s="17">
        <f t="shared" si="15"/>
        <v>243.11</v>
      </c>
      <c r="K160" s="4">
        <v>23</v>
      </c>
      <c r="L160" s="58">
        <f t="shared" si="13"/>
        <v>299.02999999999997</v>
      </c>
      <c r="M160" s="17">
        <f t="shared" si="16"/>
        <v>54.59</v>
      </c>
      <c r="N160" s="7" t="s">
        <v>58</v>
      </c>
      <c r="O160" s="4"/>
      <c r="P160" s="4">
        <v>4</v>
      </c>
      <c r="Q160" s="4"/>
      <c r="R160" s="68"/>
      <c r="S160" s="68">
        <v>3</v>
      </c>
      <c r="T160" s="68">
        <v>20</v>
      </c>
    </row>
    <row r="161" spans="1:21" ht="45" x14ac:dyDescent="0.25">
      <c r="A161" s="4">
        <v>17</v>
      </c>
      <c r="B161" s="4" t="s">
        <v>46</v>
      </c>
      <c r="C161" s="5" t="s">
        <v>1093</v>
      </c>
      <c r="D161" s="4" t="s">
        <v>113</v>
      </c>
      <c r="E161" s="4" t="s">
        <v>548</v>
      </c>
      <c r="F161" s="4" t="s">
        <v>24</v>
      </c>
      <c r="G161" s="4" t="s">
        <v>24</v>
      </c>
      <c r="H161" s="8">
        <f t="shared" si="14"/>
        <v>95</v>
      </c>
      <c r="I161" s="6">
        <v>8.1300000000000008</v>
      </c>
      <c r="J161" s="17">
        <f t="shared" si="15"/>
        <v>772.35</v>
      </c>
      <c r="K161" s="4">
        <v>23</v>
      </c>
      <c r="L161" s="58">
        <f t="shared" si="13"/>
        <v>949.99</v>
      </c>
      <c r="M161" s="17">
        <f t="shared" si="16"/>
        <v>173.42</v>
      </c>
      <c r="N161" s="7" t="s">
        <v>58</v>
      </c>
      <c r="O161" s="4"/>
      <c r="P161" s="4">
        <v>30</v>
      </c>
      <c r="Q161" s="4"/>
      <c r="R161" s="68"/>
      <c r="S161" s="68">
        <v>25</v>
      </c>
      <c r="T161" s="68">
        <v>70</v>
      </c>
    </row>
    <row r="162" spans="1:21" ht="45" x14ac:dyDescent="0.25">
      <c r="A162" s="4">
        <v>18</v>
      </c>
      <c r="B162" s="4" t="s">
        <v>46</v>
      </c>
      <c r="C162" s="5" t="s">
        <v>549</v>
      </c>
      <c r="D162" s="4" t="s">
        <v>113</v>
      </c>
      <c r="E162" s="4" t="s">
        <v>550</v>
      </c>
      <c r="F162" s="4" t="s">
        <v>24</v>
      </c>
      <c r="G162" s="4" t="s">
        <v>24</v>
      </c>
      <c r="H162" s="8">
        <f t="shared" si="14"/>
        <v>95</v>
      </c>
      <c r="I162" s="6">
        <v>7.72</v>
      </c>
      <c r="J162" s="17">
        <f t="shared" si="15"/>
        <v>733.4</v>
      </c>
      <c r="K162" s="4">
        <v>23</v>
      </c>
      <c r="L162" s="58">
        <f t="shared" si="13"/>
        <v>902.08</v>
      </c>
      <c r="M162" s="17">
        <f t="shared" si="16"/>
        <v>164.68</v>
      </c>
      <c r="N162" s="7" t="s">
        <v>58</v>
      </c>
      <c r="O162" s="4"/>
      <c r="P162" s="4">
        <v>20</v>
      </c>
      <c r="Q162" s="4"/>
      <c r="R162" s="68"/>
      <c r="S162" s="68">
        <v>25</v>
      </c>
      <c r="T162" s="68">
        <v>70</v>
      </c>
    </row>
    <row r="163" spans="1:21" ht="30" x14ac:dyDescent="0.25">
      <c r="A163" s="30">
        <v>134</v>
      </c>
      <c r="B163" s="36" t="s">
        <v>46</v>
      </c>
      <c r="C163" s="61" t="s">
        <v>1094</v>
      </c>
      <c r="D163" s="36" t="s">
        <v>28</v>
      </c>
      <c r="E163" s="40" t="s">
        <v>871</v>
      </c>
      <c r="F163" s="78" t="s">
        <v>24</v>
      </c>
      <c r="G163" s="78" t="s">
        <v>24</v>
      </c>
      <c r="H163" s="8">
        <f t="shared" si="14"/>
        <v>4</v>
      </c>
      <c r="I163" s="63">
        <v>0.73</v>
      </c>
      <c r="J163" s="17">
        <f t="shared" si="15"/>
        <v>2.92</v>
      </c>
      <c r="K163" s="65">
        <v>23</v>
      </c>
      <c r="L163" s="64">
        <f t="shared" si="13"/>
        <v>3.59</v>
      </c>
      <c r="M163" s="17">
        <f t="shared" si="16"/>
        <v>0.66</v>
      </c>
      <c r="N163" s="34" t="s">
        <v>195</v>
      </c>
      <c r="O163" s="30"/>
      <c r="P163" s="30"/>
      <c r="Q163" s="36"/>
      <c r="R163" s="60"/>
      <c r="S163" s="77">
        <v>4</v>
      </c>
      <c r="T163" s="60"/>
    </row>
    <row r="164" spans="1:21" ht="30" x14ac:dyDescent="0.25">
      <c r="A164" s="4">
        <v>22</v>
      </c>
      <c r="B164" s="4" t="s">
        <v>46</v>
      </c>
      <c r="C164" s="69" t="s">
        <v>556</v>
      </c>
      <c r="D164" s="4" t="s">
        <v>113</v>
      </c>
      <c r="E164" s="4"/>
      <c r="F164" s="4" t="s">
        <v>24</v>
      </c>
      <c r="G164" s="4" t="s">
        <v>24</v>
      </c>
      <c r="H164" s="8">
        <f t="shared" si="14"/>
        <v>11</v>
      </c>
      <c r="I164" s="6">
        <v>187</v>
      </c>
      <c r="J164" s="17">
        <f t="shared" si="15"/>
        <v>2057</v>
      </c>
      <c r="K164" s="4">
        <v>23</v>
      </c>
      <c r="L164" s="58">
        <f t="shared" si="13"/>
        <v>2530.11</v>
      </c>
      <c r="M164" s="17">
        <f t="shared" si="16"/>
        <v>461.87</v>
      </c>
      <c r="N164" s="7" t="s">
        <v>25</v>
      </c>
      <c r="O164" s="4"/>
      <c r="P164" s="4"/>
      <c r="Q164" s="4">
        <v>5</v>
      </c>
      <c r="R164" s="68"/>
      <c r="S164" s="68">
        <v>1</v>
      </c>
      <c r="T164" s="68">
        <v>10</v>
      </c>
    </row>
    <row r="165" spans="1:21" ht="30" x14ac:dyDescent="0.25">
      <c r="A165" s="4">
        <v>23</v>
      </c>
      <c r="B165" s="4" t="s">
        <v>46</v>
      </c>
      <c r="C165" s="69" t="s">
        <v>557</v>
      </c>
      <c r="D165" s="4" t="s">
        <v>113</v>
      </c>
      <c r="E165" s="4" t="s">
        <v>558</v>
      </c>
      <c r="F165" s="4" t="s">
        <v>24</v>
      </c>
      <c r="G165" s="4" t="s">
        <v>24</v>
      </c>
      <c r="H165" s="8">
        <f t="shared" si="14"/>
        <v>41</v>
      </c>
      <c r="I165" s="6">
        <v>80</v>
      </c>
      <c r="J165" s="17">
        <f t="shared" si="15"/>
        <v>3280</v>
      </c>
      <c r="K165" s="4">
        <v>23</v>
      </c>
      <c r="L165" s="58">
        <f t="shared" si="13"/>
        <v>4034.4</v>
      </c>
      <c r="M165" s="17">
        <f t="shared" si="16"/>
        <v>736.48</v>
      </c>
      <c r="N165" s="7" t="s">
        <v>25</v>
      </c>
      <c r="O165" s="4"/>
      <c r="P165" s="4"/>
      <c r="Q165" s="4">
        <v>5</v>
      </c>
      <c r="R165" s="68"/>
      <c r="S165" s="68">
        <v>1</v>
      </c>
      <c r="T165" s="68">
        <v>40</v>
      </c>
    </row>
    <row r="166" spans="1:21" ht="30" x14ac:dyDescent="0.25">
      <c r="A166" s="4">
        <v>24</v>
      </c>
      <c r="B166" s="4" t="s">
        <v>46</v>
      </c>
      <c r="C166" s="69" t="s">
        <v>559</v>
      </c>
      <c r="D166" s="4" t="s">
        <v>113</v>
      </c>
      <c r="E166" s="4"/>
      <c r="F166" s="4" t="s">
        <v>24</v>
      </c>
      <c r="G166" s="4" t="s">
        <v>24</v>
      </c>
      <c r="H166" s="8">
        <f t="shared" si="14"/>
        <v>52</v>
      </c>
      <c r="I166" s="10">
        <v>33</v>
      </c>
      <c r="J166" s="17">
        <f t="shared" si="15"/>
        <v>1716</v>
      </c>
      <c r="K166" s="4">
        <v>23</v>
      </c>
      <c r="L166" s="58">
        <f t="shared" si="13"/>
        <v>2110.6799999999998</v>
      </c>
      <c r="M166" s="17">
        <f t="shared" si="16"/>
        <v>385.31</v>
      </c>
      <c r="N166" s="7" t="s">
        <v>25</v>
      </c>
      <c r="O166" s="4"/>
      <c r="P166" s="4"/>
      <c r="Q166" s="4">
        <v>10</v>
      </c>
      <c r="R166" s="68">
        <v>1</v>
      </c>
      <c r="S166" s="68">
        <v>1</v>
      </c>
      <c r="T166" s="68">
        <v>50</v>
      </c>
    </row>
    <row r="167" spans="1:21" ht="30" x14ac:dyDescent="0.25">
      <c r="A167" s="4">
        <v>25</v>
      </c>
      <c r="B167" s="4" t="s">
        <v>46</v>
      </c>
      <c r="C167" s="69" t="s">
        <v>560</v>
      </c>
      <c r="D167" s="4" t="s">
        <v>113</v>
      </c>
      <c r="E167" s="4"/>
      <c r="F167" s="4" t="s">
        <v>24</v>
      </c>
      <c r="G167" s="4" t="s">
        <v>24</v>
      </c>
      <c r="H167" s="8">
        <f t="shared" si="14"/>
        <v>102</v>
      </c>
      <c r="I167" s="6">
        <v>55</v>
      </c>
      <c r="J167" s="17">
        <f t="shared" si="15"/>
        <v>5610</v>
      </c>
      <c r="K167" s="4">
        <v>23</v>
      </c>
      <c r="L167" s="58">
        <f t="shared" si="13"/>
        <v>6900.3</v>
      </c>
      <c r="M167" s="17">
        <f t="shared" si="16"/>
        <v>1259.6600000000001</v>
      </c>
      <c r="N167" s="7" t="s">
        <v>25</v>
      </c>
      <c r="O167" s="4"/>
      <c r="P167" s="4"/>
      <c r="Q167" s="4">
        <v>10</v>
      </c>
      <c r="R167" s="68"/>
      <c r="S167" s="68">
        <v>2</v>
      </c>
      <c r="T167" s="68">
        <v>100</v>
      </c>
    </row>
    <row r="168" spans="1:21" ht="30" x14ac:dyDescent="0.25">
      <c r="A168" s="4">
        <v>26</v>
      </c>
      <c r="B168" s="4" t="s">
        <v>46</v>
      </c>
      <c r="C168" s="69" t="s">
        <v>561</v>
      </c>
      <c r="D168" s="4" t="s">
        <v>113</v>
      </c>
      <c r="E168" s="4"/>
      <c r="F168" s="4" t="s">
        <v>24</v>
      </c>
      <c r="G168" s="4" t="s">
        <v>24</v>
      </c>
      <c r="H168" s="8">
        <f t="shared" si="14"/>
        <v>101</v>
      </c>
      <c r="I168" s="10">
        <v>35</v>
      </c>
      <c r="J168" s="17">
        <f t="shared" si="15"/>
        <v>3535</v>
      </c>
      <c r="K168" s="4">
        <v>23</v>
      </c>
      <c r="L168" s="58">
        <f t="shared" si="13"/>
        <v>4348.05</v>
      </c>
      <c r="M168" s="17">
        <f t="shared" si="16"/>
        <v>793.74</v>
      </c>
      <c r="N168" s="7" t="s">
        <v>25</v>
      </c>
      <c r="O168" s="4"/>
      <c r="P168" s="4"/>
      <c r="Q168" s="4">
        <v>10</v>
      </c>
      <c r="R168" s="68">
        <v>1</v>
      </c>
      <c r="S168" s="68"/>
      <c r="T168" s="68">
        <v>100</v>
      </c>
    </row>
    <row r="169" spans="1:21" ht="45" x14ac:dyDescent="0.25">
      <c r="A169" s="30"/>
      <c r="B169" s="36" t="s">
        <v>90</v>
      </c>
      <c r="C169" s="93" t="s">
        <v>1095</v>
      </c>
      <c r="D169" s="30" t="s">
        <v>28</v>
      </c>
      <c r="E169" s="30"/>
      <c r="F169" s="30"/>
      <c r="G169" s="30"/>
      <c r="H169" s="8">
        <f t="shared" si="14"/>
        <v>200</v>
      </c>
      <c r="I169" s="39">
        <v>0.15</v>
      </c>
      <c r="J169" s="17">
        <f t="shared" si="15"/>
        <v>30</v>
      </c>
      <c r="K169" s="30">
        <v>23</v>
      </c>
      <c r="L169" s="64">
        <f t="shared" si="13"/>
        <v>36.9</v>
      </c>
      <c r="M169" s="17">
        <f t="shared" si="16"/>
        <v>6.74</v>
      </c>
      <c r="N169" s="70" t="s">
        <v>29</v>
      </c>
      <c r="O169" s="30"/>
      <c r="P169" s="30"/>
      <c r="Q169" s="30"/>
      <c r="R169" s="60">
        <v>200</v>
      </c>
      <c r="S169" s="60"/>
      <c r="T169" s="60"/>
      <c r="U169" t="s">
        <v>1371</v>
      </c>
    </row>
    <row r="170" spans="1:21" ht="45" x14ac:dyDescent="0.25">
      <c r="A170" s="30"/>
      <c r="B170" s="36" t="s">
        <v>90</v>
      </c>
      <c r="C170" s="93" t="s">
        <v>1096</v>
      </c>
      <c r="D170" s="30" t="s">
        <v>28</v>
      </c>
      <c r="E170" s="30"/>
      <c r="F170" s="30"/>
      <c r="G170" s="30"/>
      <c r="H170" s="8">
        <f t="shared" si="14"/>
        <v>200</v>
      </c>
      <c r="I170" s="39">
        <v>0.15</v>
      </c>
      <c r="J170" s="17">
        <f t="shared" si="15"/>
        <v>30</v>
      </c>
      <c r="K170" s="30">
        <v>23</v>
      </c>
      <c r="L170" s="64">
        <f t="shared" si="13"/>
        <v>36.9</v>
      </c>
      <c r="M170" s="17">
        <f t="shared" si="16"/>
        <v>6.74</v>
      </c>
      <c r="N170" s="70" t="s">
        <v>29</v>
      </c>
      <c r="O170" s="30"/>
      <c r="P170" s="30"/>
      <c r="Q170" s="30"/>
      <c r="R170" s="60">
        <v>200</v>
      </c>
      <c r="S170" s="60"/>
      <c r="T170" s="60"/>
      <c r="U170" t="s">
        <v>1371</v>
      </c>
    </row>
    <row r="171" spans="1:21" ht="45" x14ac:dyDescent="0.25">
      <c r="A171" s="30"/>
      <c r="B171" s="36" t="s">
        <v>90</v>
      </c>
      <c r="C171" s="93" t="s">
        <v>1097</v>
      </c>
      <c r="D171" s="30" t="s">
        <v>28</v>
      </c>
      <c r="E171" s="30"/>
      <c r="F171" s="30"/>
      <c r="G171" s="30"/>
      <c r="H171" s="8">
        <f t="shared" si="14"/>
        <v>200</v>
      </c>
      <c r="I171" s="39">
        <v>0.2</v>
      </c>
      <c r="J171" s="17">
        <f t="shared" si="15"/>
        <v>40</v>
      </c>
      <c r="K171" s="30">
        <v>23</v>
      </c>
      <c r="L171" s="64">
        <f t="shared" si="13"/>
        <v>49.2</v>
      </c>
      <c r="M171" s="17">
        <f t="shared" si="16"/>
        <v>8.98</v>
      </c>
      <c r="N171" s="70" t="s">
        <v>29</v>
      </c>
      <c r="O171" s="30"/>
      <c r="P171" s="30"/>
      <c r="Q171" s="30"/>
      <c r="R171" s="60">
        <v>200</v>
      </c>
      <c r="S171" s="60"/>
      <c r="T171" s="60"/>
      <c r="U171" t="s">
        <v>1371</v>
      </c>
    </row>
    <row r="172" spans="1:21" ht="45" x14ac:dyDescent="0.25">
      <c r="A172" s="30"/>
      <c r="B172" s="36" t="s">
        <v>90</v>
      </c>
      <c r="C172" s="93" t="s">
        <v>1098</v>
      </c>
      <c r="D172" s="30" t="s">
        <v>28</v>
      </c>
      <c r="E172" s="30"/>
      <c r="F172" s="30"/>
      <c r="G172" s="30"/>
      <c r="H172" s="8">
        <f t="shared" si="14"/>
        <v>200</v>
      </c>
      <c r="I172" s="39">
        <v>0.22</v>
      </c>
      <c r="J172" s="17">
        <f t="shared" si="15"/>
        <v>44</v>
      </c>
      <c r="K172" s="30">
        <v>23</v>
      </c>
      <c r="L172" s="64">
        <f t="shared" si="13"/>
        <v>54.12</v>
      </c>
      <c r="M172" s="17">
        <f t="shared" si="16"/>
        <v>9.8800000000000008</v>
      </c>
      <c r="N172" s="70" t="s">
        <v>29</v>
      </c>
      <c r="O172" s="30"/>
      <c r="P172" s="30"/>
      <c r="Q172" s="30"/>
      <c r="R172" s="60">
        <v>200</v>
      </c>
      <c r="S172" s="60"/>
      <c r="T172" s="60"/>
      <c r="U172" t="s">
        <v>1371</v>
      </c>
    </row>
    <row r="173" spans="1:21" ht="45" x14ac:dyDescent="0.25">
      <c r="A173" s="30"/>
      <c r="B173" s="36" t="s">
        <v>90</v>
      </c>
      <c r="C173" s="93" t="s">
        <v>1099</v>
      </c>
      <c r="D173" s="30" t="s">
        <v>28</v>
      </c>
      <c r="E173" s="30"/>
      <c r="F173" s="30"/>
      <c r="G173" s="30"/>
      <c r="H173" s="8">
        <f t="shared" si="14"/>
        <v>200</v>
      </c>
      <c r="I173" s="39">
        <v>0.3</v>
      </c>
      <c r="J173" s="17">
        <f t="shared" si="15"/>
        <v>60</v>
      </c>
      <c r="K173" s="30">
        <v>23</v>
      </c>
      <c r="L173" s="64">
        <f t="shared" si="13"/>
        <v>73.8</v>
      </c>
      <c r="M173" s="17">
        <f t="shared" si="16"/>
        <v>13.47</v>
      </c>
      <c r="N173" s="70" t="s">
        <v>29</v>
      </c>
      <c r="O173" s="30"/>
      <c r="P173" s="30"/>
      <c r="Q173" s="30"/>
      <c r="R173" s="60">
        <v>200</v>
      </c>
      <c r="S173" s="60"/>
      <c r="T173" s="60"/>
      <c r="U173" t="s">
        <v>1371</v>
      </c>
    </row>
    <row r="174" spans="1:21" ht="45" x14ac:dyDescent="0.25">
      <c r="A174" s="30"/>
      <c r="B174" s="36" t="s">
        <v>90</v>
      </c>
      <c r="C174" s="93" t="s">
        <v>1100</v>
      </c>
      <c r="D174" s="30" t="s">
        <v>28</v>
      </c>
      <c r="E174" s="30"/>
      <c r="F174" s="30"/>
      <c r="G174" s="30"/>
      <c r="H174" s="8">
        <f t="shared" si="14"/>
        <v>200</v>
      </c>
      <c r="I174" s="39">
        <v>0.4</v>
      </c>
      <c r="J174" s="17">
        <f t="shared" si="15"/>
        <v>80</v>
      </c>
      <c r="K174" s="30">
        <v>23</v>
      </c>
      <c r="L174" s="64">
        <f t="shared" si="13"/>
        <v>98.4</v>
      </c>
      <c r="M174" s="17">
        <f t="shared" si="16"/>
        <v>17.96</v>
      </c>
      <c r="N174" s="70" t="s">
        <v>29</v>
      </c>
      <c r="O174" s="30"/>
      <c r="P174" s="30"/>
      <c r="Q174" s="30"/>
      <c r="R174" s="60">
        <v>200</v>
      </c>
      <c r="S174" s="60"/>
      <c r="T174" s="60"/>
      <c r="U174" t="s">
        <v>1371</v>
      </c>
    </row>
    <row r="175" spans="1:21" ht="45" x14ac:dyDescent="0.25">
      <c r="A175" s="30"/>
      <c r="B175" s="36" t="s">
        <v>797</v>
      </c>
      <c r="C175" s="93" t="s">
        <v>1101</v>
      </c>
      <c r="D175" s="30" t="s">
        <v>28</v>
      </c>
      <c r="E175" s="30" t="s">
        <v>799</v>
      </c>
      <c r="F175" s="30"/>
      <c r="G175" s="30"/>
      <c r="H175" s="8">
        <f t="shared" si="14"/>
        <v>200</v>
      </c>
      <c r="I175" s="39">
        <v>0.15</v>
      </c>
      <c r="J175" s="17">
        <f t="shared" si="15"/>
        <v>30</v>
      </c>
      <c r="K175" s="30">
        <v>23</v>
      </c>
      <c r="L175" s="64">
        <f t="shared" si="13"/>
        <v>36.9</v>
      </c>
      <c r="M175" s="17">
        <f t="shared" si="16"/>
        <v>6.74</v>
      </c>
      <c r="N175" s="70" t="s">
        <v>29</v>
      </c>
      <c r="O175" s="30"/>
      <c r="P175" s="30"/>
      <c r="Q175" s="30"/>
      <c r="R175" s="60">
        <v>200</v>
      </c>
      <c r="S175" s="60"/>
      <c r="T175" s="60"/>
      <c r="U175" t="s">
        <v>1371</v>
      </c>
    </row>
    <row r="176" spans="1:21" ht="45" x14ac:dyDescent="0.25">
      <c r="A176" s="150">
        <v>28</v>
      </c>
      <c r="B176" s="150" t="s">
        <v>217</v>
      </c>
      <c r="C176" s="151" t="s">
        <v>563</v>
      </c>
      <c r="D176" s="150" t="s">
        <v>88</v>
      </c>
      <c r="E176" s="150" t="s">
        <v>564</v>
      </c>
      <c r="F176" s="150" t="s">
        <v>24</v>
      </c>
      <c r="G176" s="150" t="s">
        <v>24</v>
      </c>
      <c r="H176" s="8">
        <f t="shared" si="14"/>
        <v>40</v>
      </c>
      <c r="I176" s="152">
        <v>10.5</v>
      </c>
      <c r="J176" s="17">
        <f t="shared" si="15"/>
        <v>420</v>
      </c>
      <c r="K176" s="150">
        <v>23</v>
      </c>
      <c r="L176" s="152">
        <f t="shared" si="13"/>
        <v>516.6</v>
      </c>
      <c r="M176" s="17">
        <f t="shared" si="16"/>
        <v>94.31</v>
      </c>
      <c r="N176" s="153" t="s">
        <v>58</v>
      </c>
      <c r="O176" s="150"/>
      <c r="P176" s="150">
        <v>25</v>
      </c>
      <c r="Q176" s="150"/>
      <c r="R176" s="150"/>
      <c r="S176" s="150">
        <v>20</v>
      </c>
      <c r="T176" s="150">
        <v>20</v>
      </c>
      <c r="U176" t="s">
        <v>1102</v>
      </c>
    </row>
    <row r="177" spans="1:21" ht="45" x14ac:dyDescent="0.25">
      <c r="A177" s="150">
        <v>29</v>
      </c>
      <c r="B177" s="150" t="s">
        <v>217</v>
      </c>
      <c r="C177" s="151" t="s">
        <v>565</v>
      </c>
      <c r="D177" s="150" t="s">
        <v>88</v>
      </c>
      <c r="E177" s="150" t="s">
        <v>566</v>
      </c>
      <c r="F177" s="150" t="s">
        <v>24</v>
      </c>
      <c r="G177" s="150" t="s">
        <v>24</v>
      </c>
      <c r="H177" s="8">
        <f t="shared" si="14"/>
        <v>35</v>
      </c>
      <c r="I177" s="152">
        <v>5.8</v>
      </c>
      <c r="J177" s="17">
        <f t="shared" si="15"/>
        <v>203</v>
      </c>
      <c r="K177" s="150">
        <v>23</v>
      </c>
      <c r="L177" s="152">
        <f t="shared" si="13"/>
        <v>249.69</v>
      </c>
      <c r="M177" s="17">
        <f t="shared" si="16"/>
        <v>45.58</v>
      </c>
      <c r="N177" s="153" t="s">
        <v>58</v>
      </c>
      <c r="O177" s="150"/>
      <c r="P177" s="150">
        <v>15</v>
      </c>
      <c r="Q177" s="150"/>
      <c r="R177" s="150"/>
      <c r="S177" s="150">
        <v>15</v>
      </c>
      <c r="T177" s="150">
        <v>20</v>
      </c>
      <c r="U177" t="s">
        <v>1102</v>
      </c>
    </row>
    <row r="178" spans="1:21" ht="45" x14ac:dyDescent="0.25">
      <c r="A178" s="150">
        <v>30</v>
      </c>
      <c r="B178" s="150" t="s">
        <v>217</v>
      </c>
      <c r="C178" s="151" t="s">
        <v>567</v>
      </c>
      <c r="D178" s="150" t="s">
        <v>88</v>
      </c>
      <c r="E178" s="150" t="s">
        <v>568</v>
      </c>
      <c r="F178" s="150" t="s">
        <v>24</v>
      </c>
      <c r="G178" s="150" t="s">
        <v>24</v>
      </c>
      <c r="H178" s="8">
        <f t="shared" si="14"/>
        <v>55</v>
      </c>
      <c r="I178" s="152">
        <v>14.6</v>
      </c>
      <c r="J178" s="17">
        <f t="shared" si="15"/>
        <v>803</v>
      </c>
      <c r="K178" s="150">
        <v>23</v>
      </c>
      <c r="L178" s="152">
        <f t="shared" si="13"/>
        <v>987.69</v>
      </c>
      <c r="M178" s="17">
        <f t="shared" si="16"/>
        <v>180.3</v>
      </c>
      <c r="N178" s="153" t="s">
        <v>58</v>
      </c>
      <c r="O178" s="150"/>
      <c r="P178" s="150">
        <v>10</v>
      </c>
      <c r="Q178" s="150"/>
      <c r="R178" s="150">
        <v>15</v>
      </c>
      <c r="S178" s="150">
        <v>20</v>
      </c>
      <c r="T178" s="150">
        <v>20</v>
      </c>
      <c r="U178" t="s">
        <v>1102</v>
      </c>
    </row>
    <row r="179" spans="1:21" ht="45" x14ac:dyDescent="0.25">
      <c r="A179" s="150">
        <v>31</v>
      </c>
      <c r="B179" s="150" t="s">
        <v>217</v>
      </c>
      <c r="C179" s="151" t="s">
        <v>569</v>
      </c>
      <c r="D179" s="150" t="s">
        <v>88</v>
      </c>
      <c r="E179" s="150" t="s">
        <v>570</v>
      </c>
      <c r="F179" s="150" t="s">
        <v>24</v>
      </c>
      <c r="G179" s="150" t="s">
        <v>24</v>
      </c>
      <c r="H179" s="8">
        <f t="shared" si="14"/>
        <v>22</v>
      </c>
      <c r="I179" s="152">
        <v>68.5</v>
      </c>
      <c r="J179" s="17">
        <f t="shared" si="15"/>
        <v>1507</v>
      </c>
      <c r="K179" s="150">
        <v>23</v>
      </c>
      <c r="L179" s="152">
        <f t="shared" si="13"/>
        <v>1853.61</v>
      </c>
      <c r="M179" s="17">
        <f t="shared" si="16"/>
        <v>338.38</v>
      </c>
      <c r="N179" s="153" t="s">
        <v>58</v>
      </c>
      <c r="O179" s="150"/>
      <c r="P179" s="150">
        <v>2</v>
      </c>
      <c r="Q179" s="150"/>
      <c r="R179" s="150">
        <v>7</v>
      </c>
      <c r="S179" s="150">
        <v>10</v>
      </c>
      <c r="T179" s="150">
        <v>5</v>
      </c>
      <c r="U179" t="s">
        <v>1102</v>
      </c>
    </row>
    <row r="180" spans="1:21" ht="45" x14ac:dyDescent="0.25">
      <c r="A180" s="30"/>
      <c r="B180" s="36" t="s">
        <v>217</v>
      </c>
      <c r="C180" s="93" t="s">
        <v>1103</v>
      </c>
      <c r="D180" s="30" t="s">
        <v>839</v>
      </c>
      <c r="E180" s="30"/>
      <c r="F180" s="30"/>
      <c r="G180" s="30"/>
      <c r="H180" s="8">
        <f t="shared" si="14"/>
        <v>20</v>
      </c>
      <c r="I180" s="39">
        <v>0.45</v>
      </c>
      <c r="J180" s="17">
        <f t="shared" si="15"/>
        <v>9</v>
      </c>
      <c r="K180" s="30">
        <v>23</v>
      </c>
      <c r="L180" s="64">
        <f t="shared" si="13"/>
        <v>11.07</v>
      </c>
      <c r="M180" s="17">
        <f t="shared" si="16"/>
        <v>2.02</v>
      </c>
      <c r="N180" s="70" t="s">
        <v>29</v>
      </c>
      <c r="O180" s="30"/>
      <c r="P180" s="30"/>
      <c r="Q180" s="30"/>
      <c r="R180" s="60">
        <v>20</v>
      </c>
      <c r="S180" s="60"/>
      <c r="T180" s="60"/>
    </row>
    <row r="181" spans="1:21" ht="45" x14ac:dyDescent="0.25">
      <c r="A181" s="23">
        <v>33</v>
      </c>
      <c r="B181" s="23" t="s">
        <v>46</v>
      </c>
      <c r="C181" s="139" t="s">
        <v>573</v>
      </c>
      <c r="D181" s="23" t="s">
        <v>113</v>
      </c>
      <c r="E181" s="23" t="s">
        <v>574</v>
      </c>
      <c r="F181" s="23" t="s">
        <v>24</v>
      </c>
      <c r="G181" s="23" t="s">
        <v>24</v>
      </c>
      <c r="H181" s="8">
        <f t="shared" si="14"/>
        <v>17</v>
      </c>
      <c r="I181" s="25">
        <v>17</v>
      </c>
      <c r="J181" s="17">
        <f t="shared" si="15"/>
        <v>289</v>
      </c>
      <c r="K181" s="23">
        <v>23</v>
      </c>
      <c r="L181" s="26">
        <f t="shared" si="13"/>
        <v>355.47</v>
      </c>
      <c r="M181" s="17">
        <f t="shared" si="16"/>
        <v>64.89</v>
      </c>
      <c r="N181" s="27" t="s">
        <v>58</v>
      </c>
      <c r="O181" s="23"/>
      <c r="P181" s="23">
        <v>4</v>
      </c>
      <c r="Q181" s="23">
        <v>2</v>
      </c>
      <c r="R181" s="23">
        <v>1</v>
      </c>
      <c r="S181" s="23">
        <v>6</v>
      </c>
      <c r="T181" s="23">
        <v>10</v>
      </c>
      <c r="U181" t="s">
        <v>1104</v>
      </c>
    </row>
    <row r="182" spans="1:21" ht="45" x14ac:dyDescent="0.25">
      <c r="A182" s="23">
        <v>34</v>
      </c>
      <c r="B182" s="23" t="s">
        <v>46</v>
      </c>
      <c r="C182" s="139" t="s">
        <v>575</v>
      </c>
      <c r="D182" s="23" t="s">
        <v>113</v>
      </c>
      <c r="E182" s="23"/>
      <c r="F182" s="23" t="s">
        <v>24</v>
      </c>
      <c r="G182" s="23" t="s">
        <v>24</v>
      </c>
      <c r="H182" s="8">
        <f t="shared" si="14"/>
        <v>37</v>
      </c>
      <c r="I182" s="26">
        <v>18.5</v>
      </c>
      <c r="J182" s="17">
        <f t="shared" si="15"/>
        <v>684.5</v>
      </c>
      <c r="K182" s="23">
        <v>23</v>
      </c>
      <c r="L182" s="26">
        <f t="shared" si="13"/>
        <v>841.94</v>
      </c>
      <c r="M182" s="17">
        <f t="shared" si="16"/>
        <v>153.69999999999999</v>
      </c>
      <c r="N182" s="27" t="s">
        <v>58</v>
      </c>
      <c r="O182" s="23"/>
      <c r="P182" s="23">
        <v>10</v>
      </c>
      <c r="Q182" s="23">
        <v>2</v>
      </c>
      <c r="R182" s="23"/>
      <c r="S182" s="23">
        <v>7</v>
      </c>
      <c r="T182" s="23">
        <v>30</v>
      </c>
      <c r="U182" t="s">
        <v>1104</v>
      </c>
    </row>
    <row r="183" spans="1:21" ht="45" x14ac:dyDescent="0.25">
      <c r="A183" s="30"/>
      <c r="B183" s="30" t="s">
        <v>46</v>
      </c>
      <c r="C183" s="93" t="s">
        <v>1105</v>
      </c>
      <c r="D183" s="30" t="s">
        <v>28</v>
      </c>
      <c r="E183" s="30"/>
      <c r="F183" s="30"/>
      <c r="G183" s="30"/>
      <c r="H183" s="8">
        <f t="shared" si="14"/>
        <v>200</v>
      </c>
      <c r="I183" s="39">
        <v>0.09</v>
      </c>
      <c r="J183" s="17">
        <f t="shared" si="15"/>
        <v>18</v>
      </c>
      <c r="K183" s="30">
        <v>23</v>
      </c>
      <c r="L183" s="64">
        <f t="shared" si="13"/>
        <v>22.14</v>
      </c>
      <c r="M183" s="17">
        <f t="shared" si="16"/>
        <v>4.04</v>
      </c>
      <c r="N183" s="70" t="s">
        <v>29</v>
      </c>
      <c r="O183" s="30"/>
      <c r="P183" s="30"/>
      <c r="Q183" s="30"/>
      <c r="R183" s="60">
        <v>200</v>
      </c>
      <c r="S183" s="60"/>
      <c r="T183" s="60"/>
      <c r="U183" t="s">
        <v>1371</v>
      </c>
    </row>
    <row r="184" spans="1:21" ht="45" x14ac:dyDescent="0.25">
      <c r="A184" s="30"/>
      <c r="B184" s="30" t="s">
        <v>46</v>
      </c>
      <c r="C184" s="93" t="s">
        <v>1106</v>
      </c>
      <c r="D184" s="30" t="s">
        <v>28</v>
      </c>
      <c r="E184" s="30"/>
      <c r="F184" s="30"/>
      <c r="G184" s="30"/>
      <c r="H184" s="8">
        <f t="shared" si="14"/>
        <v>200</v>
      </c>
      <c r="I184" s="39">
        <v>0.1</v>
      </c>
      <c r="J184" s="17">
        <f t="shared" si="15"/>
        <v>20</v>
      </c>
      <c r="K184" s="30">
        <v>23</v>
      </c>
      <c r="L184" s="64">
        <f t="shared" si="13"/>
        <v>24.6</v>
      </c>
      <c r="M184" s="17">
        <f t="shared" si="16"/>
        <v>4.49</v>
      </c>
      <c r="N184" s="70" t="s">
        <v>29</v>
      </c>
      <c r="O184" s="30"/>
      <c r="P184" s="30"/>
      <c r="Q184" s="30"/>
      <c r="R184" s="60">
        <v>200</v>
      </c>
      <c r="S184" s="60"/>
      <c r="T184" s="60"/>
      <c r="U184" t="s">
        <v>1371</v>
      </c>
    </row>
    <row r="185" spans="1:21" ht="45" x14ac:dyDescent="0.25">
      <c r="A185" s="30"/>
      <c r="B185" s="30" t="s">
        <v>46</v>
      </c>
      <c r="C185" s="93" t="s">
        <v>1107</v>
      </c>
      <c r="D185" s="30" t="s">
        <v>28</v>
      </c>
      <c r="E185" s="30" t="s">
        <v>710</v>
      </c>
      <c r="F185" s="30"/>
      <c r="G185" s="30"/>
      <c r="H185" s="8">
        <f t="shared" si="14"/>
        <v>200</v>
      </c>
      <c r="I185" s="39">
        <v>0.12</v>
      </c>
      <c r="J185" s="17">
        <f t="shared" si="15"/>
        <v>24</v>
      </c>
      <c r="K185" s="30">
        <v>23</v>
      </c>
      <c r="L185" s="64">
        <f t="shared" si="13"/>
        <v>29.52</v>
      </c>
      <c r="M185" s="17">
        <f t="shared" si="16"/>
        <v>5.39</v>
      </c>
      <c r="N185" s="70" t="s">
        <v>29</v>
      </c>
      <c r="O185" s="30"/>
      <c r="P185" s="30"/>
      <c r="Q185" s="30"/>
      <c r="R185" s="60">
        <v>200</v>
      </c>
      <c r="S185" s="60"/>
      <c r="T185" s="60"/>
      <c r="U185" t="s">
        <v>1371</v>
      </c>
    </row>
    <row r="186" spans="1:21" ht="45" x14ac:dyDescent="0.25">
      <c r="A186" s="30"/>
      <c r="B186" s="30" t="s">
        <v>46</v>
      </c>
      <c r="C186" s="93" t="s">
        <v>1108</v>
      </c>
      <c r="D186" s="30" t="s">
        <v>28</v>
      </c>
      <c r="E186" s="30"/>
      <c r="F186" s="30"/>
      <c r="G186" s="30"/>
      <c r="H186" s="8">
        <f t="shared" si="14"/>
        <v>200</v>
      </c>
      <c r="I186" s="39">
        <v>0.14000000000000001</v>
      </c>
      <c r="J186" s="17">
        <f t="shared" si="15"/>
        <v>28</v>
      </c>
      <c r="K186" s="30">
        <v>23</v>
      </c>
      <c r="L186" s="64">
        <f t="shared" si="13"/>
        <v>34.44</v>
      </c>
      <c r="M186" s="17">
        <f t="shared" si="16"/>
        <v>6.29</v>
      </c>
      <c r="N186" s="70" t="s">
        <v>29</v>
      </c>
      <c r="O186" s="30"/>
      <c r="P186" s="30"/>
      <c r="Q186" s="30"/>
      <c r="R186" s="60">
        <v>200</v>
      </c>
      <c r="S186" s="60"/>
      <c r="T186" s="60"/>
      <c r="U186" t="s">
        <v>1371</v>
      </c>
    </row>
    <row r="187" spans="1:21" ht="45" x14ac:dyDescent="0.25">
      <c r="A187" s="30"/>
      <c r="B187" s="30" t="s">
        <v>46</v>
      </c>
      <c r="C187" s="93" t="s">
        <v>1109</v>
      </c>
      <c r="D187" s="30" t="s">
        <v>28</v>
      </c>
      <c r="E187" s="30" t="s">
        <v>713</v>
      </c>
      <c r="F187" s="30"/>
      <c r="G187" s="30"/>
      <c r="H187" s="8">
        <f t="shared" si="14"/>
        <v>200</v>
      </c>
      <c r="I187" s="39">
        <v>0.16</v>
      </c>
      <c r="J187" s="17">
        <f t="shared" si="15"/>
        <v>32</v>
      </c>
      <c r="K187" s="30">
        <v>23</v>
      </c>
      <c r="L187" s="64">
        <f t="shared" si="13"/>
        <v>39.36</v>
      </c>
      <c r="M187" s="17">
        <f t="shared" si="16"/>
        <v>7.19</v>
      </c>
      <c r="N187" s="70" t="s">
        <v>29</v>
      </c>
      <c r="O187" s="30"/>
      <c r="P187" s="30"/>
      <c r="Q187" s="30"/>
      <c r="R187" s="60">
        <v>200</v>
      </c>
      <c r="S187" s="60"/>
      <c r="T187" s="60"/>
      <c r="U187" t="s">
        <v>1371</v>
      </c>
    </row>
    <row r="188" spans="1:21" ht="45" x14ac:dyDescent="0.25">
      <c r="A188" s="30"/>
      <c r="B188" s="30" t="s">
        <v>46</v>
      </c>
      <c r="C188" s="93" t="s">
        <v>1110</v>
      </c>
      <c r="D188" s="30" t="s">
        <v>28</v>
      </c>
      <c r="E188" s="30"/>
      <c r="F188" s="30"/>
      <c r="G188" s="30"/>
      <c r="H188" s="8">
        <f t="shared" si="14"/>
        <v>200</v>
      </c>
      <c r="I188" s="39">
        <v>0.15</v>
      </c>
      <c r="J188" s="17">
        <f t="shared" si="15"/>
        <v>30</v>
      </c>
      <c r="K188" s="30">
        <v>23</v>
      </c>
      <c r="L188" s="64">
        <f t="shared" si="13"/>
        <v>36.9</v>
      </c>
      <c r="M188" s="17">
        <f t="shared" si="16"/>
        <v>6.74</v>
      </c>
      <c r="N188" s="70" t="s">
        <v>29</v>
      </c>
      <c r="O188" s="30"/>
      <c r="P188" s="30"/>
      <c r="Q188" s="30"/>
      <c r="R188" s="60">
        <v>200</v>
      </c>
      <c r="S188" s="60"/>
      <c r="T188" s="60"/>
      <c r="U188" t="s">
        <v>1371</v>
      </c>
    </row>
    <row r="189" spans="1:21" ht="45" x14ac:dyDescent="0.25">
      <c r="A189" s="30"/>
      <c r="B189" s="30" t="s">
        <v>46</v>
      </c>
      <c r="C189" s="93" t="s">
        <v>1111</v>
      </c>
      <c r="D189" s="30" t="s">
        <v>28</v>
      </c>
      <c r="E189" s="30"/>
      <c r="F189" s="30"/>
      <c r="G189" s="30"/>
      <c r="H189" s="8">
        <f t="shared" si="14"/>
        <v>200</v>
      </c>
      <c r="I189" s="39">
        <v>0.18</v>
      </c>
      <c r="J189" s="17">
        <f t="shared" si="15"/>
        <v>36</v>
      </c>
      <c r="K189" s="30">
        <v>23</v>
      </c>
      <c r="L189" s="64">
        <f t="shared" si="13"/>
        <v>44.28</v>
      </c>
      <c r="M189" s="17">
        <f t="shared" si="16"/>
        <v>8.08</v>
      </c>
      <c r="N189" s="70" t="s">
        <v>29</v>
      </c>
      <c r="O189" s="30"/>
      <c r="P189" s="30"/>
      <c r="Q189" s="30"/>
      <c r="R189" s="60">
        <v>200</v>
      </c>
      <c r="S189" s="60"/>
      <c r="T189" s="60"/>
      <c r="U189" t="s">
        <v>1371</v>
      </c>
    </row>
    <row r="190" spans="1:21" ht="45" x14ac:dyDescent="0.25">
      <c r="A190" s="30"/>
      <c r="B190" s="30" t="s">
        <v>46</v>
      </c>
      <c r="C190" s="93" t="s">
        <v>1112</v>
      </c>
      <c r="D190" s="30" t="s">
        <v>28</v>
      </c>
      <c r="E190" s="30"/>
      <c r="F190" s="30"/>
      <c r="G190" s="30"/>
      <c r="H190" s="8">
        <f t="shared" si="14"/>
        <v>200</v>
      </c>
      <c r="I190" s="39">
        <v>0.19</v>
      </c>
      <c r="J190" s="17">
        <f t="shared" si="15"/>
        <v>38</v>
      </c>
      <c r="K190" s="30">
        <v>23</v>
      </c>
      <c r="L190" s="64">
        <f t="shared" si="13"/>
        <v>46.74</v>
      </c>
      <c r="M190" s="17">
        <f t="shared" si="16"/>
        <v>8.5299999999999994</v>
      </c>
      <c r="N190" s="70" t="s">
        <v>29</v>
      </c>
      <c r="O190" s="30"/>
      <c r="P190" s="30"/>
      <c r="Q190" s="30"/>
      <c r="R190" s="60">
        <v>200</v>
      </c>
      <c r="S190" s="60"/>
      <c r="T190" s="60"/>
      <c r="U190" t="s">
        <v>1371</v>
      </c>
    </row>
    <row r="191" spans="1:21" ht="45" x14ac:dyDescent="0.25">
      <c r="A191" s="30"/>
      <c r="B191" s="30" t="s">
        <v>46</v>
      </c>
      <c r="C191" s="93" t="s">
        <v>1113</v>
      </c>
      <c r="D191" s="30" t="s">
        <v>28</v>
      </c>
      <c r="E191" s="30"/>
      <c r="F191" s="30"/>
      <c r="G191" s="30"/>
      <c r="H191" s="8">
        <f t="shared" si="14"/>
        <v>200</v>
      </c>
      <c r="I191" s="39">
        <v>0.19</v>
      </c>
      <c r="J191" s="17">
        <f t="shared" si="15"/>
        <v>38</v>
      </c>
      <c r="K191" s="30">
        <v>23</v>
      </c>
      <c r="L191" s="64">
        <f t="shared" si="13"/>
        <v>46.74</v>
      </c>
      <c r="M191" s="17">
        <f t="shared" si="16"/>
        <v>8.5299999999999994</v>
      </c>
      <c r="N191" s="70" t="s">
        <v>29</v>
      </c>
      <c r="O191" s="30"/>
      <c r="P191" s="30"/>
      <c r="Q191" s="30"/>
      <c r="R191" s="60">
        <v>200</v>
      </c>
      <c r="S191" s="60"/>
      <c r="T191" s="60"/>
      <c r="U191" t="s">
        <v>1371</v>
      </c>
    </row>
    <row r="192" spans="1:21" ht="45" x14ac:dyDescent="0.25">
      <c r="A192" s="30"/>
      <c r="B192" s="30" t="s">
        <v>46</v>
      </c>
      <c r="C192" s="76" t="s">
        <v>694</v>
      </c>
      <c r="D192" s="30" t="s">
        <v>113</v>
      </c>
      <c r="E192" s="30" t="s">
        <v>695</v>
      </c>
      <c r="F192" s="30" t="s">
        <v>24</v>
      </c>
      <c r="G192" s="30" t="s">
        <v>24</v>
      </c>
      <c r="H192" s="8">
        <f t="shared" si="14"/>
        <v>5</v>
      </c>
      <c r="I192" s="39">
        <v>11</v>
      </c>
      <c r="J192" s="17">
        <f t="shared" si="15"/>
        <v>55</v>
      </c>
      <c r="K192" s="30">
        <v>23</v>
      </c>
      <c r="L192" s="64">
        <f t="shared" si="13"/>
        <v>67.650000000000006</v>
      </c>
      <c r="M192" s="17">
        <f t="shared" si="16"/>
        <v>12.35</v>
      </c>
      <c r="N192" s="70" t="s">
        <v>29</v>
      </c>
      <c r="O192" s="30"/>
      <c r="P192" s="30"/>
      <c r="Q192" s="30"/>
      <c r="R192" s="60">
        <v>5</v>
      </c>
      <c r="S192" s="60"/>
      <c r="T192" s="60"/>
    </row>
    <row r="193" spans="1:21" ht="45" x14ac:dyDescent="0.25">
      <c r="A193" s="4">
        <v>38</v>
      </c>
      <c r="B193" s="4" t="s">
        <v>46</v>
      </c>
      <c r="C193" s="5" t="s">
        <v>581</v>
      </c>
      <c r="D193" s="4" t="s">
        <v>113</v>
      </c>
      <c r="E193" s="4" t="s">
        <v>582</v>
      </c>
      <c r="F193" s="4" t="s">
        <v>24</v>
      </c>
      <c r="G193" s="4" t="s">
        <v>24</v>
      </c>
      <c r="H193" s="8">
        <f t="shared" si="14"/>
        <v>7</v>
      </c>
      <c r="I193" s="10">
        <v>17</v>
      </c>
      <c r="J193" s="17">
        <f t="shared" si="15"/>
        <v>119</v>
      </c>
      <c r="K193" s="4">
        <v>23</v>
      </c>
      <c r="L193" s="58">
        <f t="shared" si="13"/>
        <v>146.37</v>
      </c>
      <c r="M193" s="17">
        <f t="shared" si="16"/>
        <v>26.72</v>
      </c>
      <c r="N193" s="7" t="s">
        <v>58</v>
      </c>
      <c r="O193" s="4"/>
      <c r="P193" s="4">
        <v>1</v>
      </c>
      <c r="Q193" s="4"/>
      <c r="R193" s="68">
        <v>6</v>
      </c>
      <c r="S193" s="68">
        <v>1</v>
      </c>
      <c r="T193" s="68"/>
    </row>
    <row r="194" spans="1:21" ht="45" x14ac:dyDescent="0.25">
      <c r="A194" s="4">
        <v>36</v>
      </c>
      <c r="B194" s="3" t="s">
        <v>46</v>
      </c>
      <c r="C194" s="22" t="s">
        <v>578</v>
      </c>
      <c r="D194" s="3" t="s">
        <v>113</v>
      </c>
      <c r="E194" s="3"/>
      <c r="F194" s="3" t="s">
        <v>24</v>
      </c>
      <c r="G194" s="3" t="s">
        <v>24</v>
      </c>
      <c r="H194" s="8">
        <f t="shared" si="14"/>
        <v>14</v>
      </c>
      <c r="I194" s="6">
        <v>8.3000000000000007</v>
      </c>
      <c r="J194" s="17">
        <f t="shared" si="15"/>
        <v>116.2</v>
      </c>
      <c r="K194" s="3">
        <v>23</v>
      </c>
      <c r="L194" s="58">
        <f t="shared" si="13"/>
        <v>142.93</v>
      </c>
      <c r="M194" s="17">
        <f t="shared" si="16"/>
        <v>26.09</v>
      </c>
      <c r="N194" s="15" t="s">
        <v>29</v>
      </c>
      <c r="O194" s="3">
        <v>50</v>
      </c>
      <c r="P194" s="3">
        <v>8</v>
      </c>
      <c r="Q194" s="3"/>
      <c r="R194" s="68"/>
      <c r="S194" s="68">
        <v>4</v>
      </c>
      <c r="T194" s="68">
        <v>10</v>
      </c>
    </row>
    <row r="195" spans="1:21" ht="45" x14ac:dyDescent="0.25">
      <c r="A195" s="183">
        <v>37</v>
      </c>
      <c r="B195" s="183" t="s">
        <v>46</v>
      </c>
      <c r="C195" s="184" t="s">
        <v>579</v>
      </c>
      <c r="D195" s="183" t="s">
        <v>28</v>
      </c>
      <c r="E195" s="183" t="s">
        <v>580</v>
      </c>
      <c r="F195" s="4" t="s">
        <v>24</v>
      </c>
      <c r="G195" s="4" t="s">
        <v>24</v>
      </c>
      <c r="H195" s="8">
        <f t="shared" si="14"/>
        <v>1000</v>
      </c>
      <c r="I195" s="186">
        <v>0.12</v>
      </c>
      <c r="J195" s="17">
        <f t="shared" si="15"/>
        <v>120</v>
      </c>
      <c r="K195" s="183">
        <v>23</v>
      </c>
      <c r="L195" s="186">
        <f t="shared" si="13"/>
        <v>147.6</v>
      </c>
      <c r="M195" s="17">
        <f t="shared" si="16"/>
        <v>26.94</v>
      </c>
      <c r="N195" s="187" t="s">
        <v>58</v>
      </c>
      <c r="O195" s="4"/>
      <c r="P195" s="4">
        <v>500</v>
      </c>
      <c r="Q195" s="4"/>
      <c r="R195" s="183"/>
      <c r="S195" s="183"/>
      <c r="T195" s="183">
        <v>1000</v>
      </c>
      <c r="U195" t="s">
        <v>1371</v>
      </c>
    </row>
    <row r="196" spans="1:21" ht="45" x14ac:dyDescent="0.25">
      <c r="A196" s="183">
        <v>35</v>
      </c>
      <c r="B196" s="183" t="s">
        <v>46</v>
      </c>
      <c r="C196" s="184" t="s">
        <v>576</v>
      </c>
      <c r="D196" s="183" t="s">
        <v>28</v>
      </c>
      <c r="E196" s="183" t="s">
        <v>577</v>
      </c>
      <c r="F196" s="4" t="s">
        <v>24</v>
      </c>
      <c r="G196" s="4" t="s">
        <v>24</v>
      </c>
      <c r="H196" s="8">
        <f t="shared" si="14"/>
        <v>1400</v>
      </c>
      <c r="I196" s="186">
        <v>0.17</v>
      </c>
      <c r="J196" s="17">
        <f t="shared" si="15"/>
        <v>238</v>
      </c>
      <c r="K196" s="183">
        <v>23</v>
      </c>
      <c r="L196" s="186">
        <f t="shared" si="13"/>
        <v>292.74</v>
      </c>
      <c r="M196" s="17">
        <f t="shared" si="16"/>
        <v>53.44</v>
      </c>
      <c r="N196" s="187" t="s">
        <v>58</v>
      </c>
      <c r="O196" s="4"/>
      <c r="P196" s="4">
        <v>600</v>
      </c>
      <c r="Q196" s="4"/>
      <c r="R196" s="183"/>
      <c r="S196" s="183">
        <v>400</v>
      </c>
      <c r="T196" s="183">
        <v>1000</v>
      </c>
      <c r="U196" t="s">
        <v>1371</v>
      </c>
    </row>
    <row r="197" spans="1:21" ht="45" x14ac:dyDescent="0.25">
      <c r="A197" s="30">
        <v>136</v>
      </c>
      <c r="B197" s="36" t="s">
        <v>46</v>
      </c>
      <c r="C197" s="61" t="s">
        <v>874</v>
      </c>
      <c r="D197" s="36" t="s">
        <v>113</v>
      </c>
      <c r="E197" s="40" t="s">
        <v>875</v>
      </c>
      <c r="F197" s="78" t="s">
        <v>24</v>
      </c>
      <c r="G197" s="78" t="s">
        <v>24</v>
      </c>
      <c r="H197" s="8">
        <f t="shared" si="14"/>
        <v>2</v>
      </c>
      <c r="I197" s="63">
        <v>10.039999999999999</v>
      </c>
      <c r="J197" s="17">
        <f t="shared" si="15"/>
        <v>20.079999999999998</v>
      </c>
      <c r="K197" s="65">
        <v>23</v>
      </c>
      <c r="L197" s="64">
        <f t="shared" si="13"/>
        <v>24.7</v>
      </c>
      <c r="M197" s="17">
        <f t="shared" si="16"/>
        <v>4.51</v>
      </c>
      <c r="N197" s="34" t="s">
        <v>195</v>
      </c>
      <c r="O197" s="30"/>
      <c r="P197" s="30"/>
      <c r="Q197" s="36"/>
      <c r="R197" s="60"/>
      <c r="S197" s="77">
        <v>2</v>
      </c>
      <c r="T197" s="60"/>
    </row>
    <row r="198" spans="1:21" ht="45" x14ac:dyDescent="0.25">
      <c r="A198" s="4">
        <v>39</v>
      </c>
      <c r="B198" s="4" t="s">
        <v>46</v>
      </c>
      <c r="C198" s="9" t="s">
        <v>583</v>
      </c>
      <c r="D198" s="4" t="s">
        <v>113</v>
      </c>
      <c r="E198" s="4" t="s">
        <v>584</v>
      </c>
      <c r="F198" s="4" t="s">
        <v>24</v>
      </c>
      <c r="G198" s="4" t="s">
        <v>24</v>
      </c>
      <c r="H198" s="8">
        <f t="shared" si="14"/>
        <v>32</v>
      </c>
      <c r="I198" s="6">
        <v>11.59</v>
      </c>
      <c r="J198" s="17">
        <f t="shared" si="15"/>
        <v>370.88</v>
      </c>
      <c r="K198" s="4">
        <v>23</v>
      </c>
      <c r="L198" s="58">
        <f t="shared" si="13"/>
        <v>456.18</v>
      </c>
      <c r="M198" s="17">
        <f t="shared" si="16"/>
        <v>83.28</v>
      </c>
      <c r="N198" s="7" t="s">
        <v>58</v>
      </c>
      <c r="O198" s="4"/>
      <c r="P198" s="4">
        <v>20</v>
      </c>
      <c r="Q198" s="4"/>
      <c r="R198" s="68"/>
      <c r="S198" s="68">
        <v>12</v>
      </c>
      <c r="T198" s="68">
        <v>20</v>
      </c>
    </row>
    <row r="199" spans="1:21" ht="60" x14ac:dyDescent="0.25">
      <c r="A199" s="4">
        <v>47</v>
      </c>
      <c r="B199" s="4" t="s">
        <v>46</v>
      </c>
      <c r="C199" s="9" t="s">
        <v>599</v>
      </c>
      <c r="D199" s="4" t="s">
        <v>113</v>
      </c>
      <c r="E199" s="4" t="s">
        <v>600</v>
      </c>
      <c r="F199" s="4" t="s">
        <v>24</v>
      </c>
      <c r="G199" s="4" t="s">
        <v>24</v>
      </c>
      <c r="H199" s="8">
        <f t="shared" si="14"/>
        <v>36</v>
      </c>
      <c r="I199" s="10">
        <v>34</v>
      </c>
      <c r="J199" s="17">
        <f t="shared" si="15"/>
        <v>1224</v>
      </c>
      <c r="K199" s="4">
        <v>23</v>
      </c>
      <c r="L199" s="58">
        <f t="shared" si="13"/>
        <v>1505.52</v>
      </c>
      <c r="M199" s="17">
        <f t="shared" si="16"/>
        <v>274.83</v>
      </c>
      <c r="N199" s="7" t="s">
        <v>25</v>
      </c>
      <c r="O199" s="4"/>
      <c r="P199" s="4"/>
      <c r="Q199" s="4">
        <v>10</v>
      </c>
      <c r="R199" s="68">
        <v>5</v>
      </c>
      <c r="S199" s="68">
        <v>1</v>
      </c>
      <c r="T199" s="68">
        <v>30</v>
      </c>
    </row>
    <row r="200" spans="1:21" ht="60" x14ac:dyDescent="0.25">
      <c r="A200" s="4">
        <v>48</v>
      </c>
      <c r="B200" s="4" t="s">
        <v>46</v>
      </c>
      <c r="C200" s="9" t="s">
        <v>601</v>
      </c>
      <c r="D200" s="4" t="s">
        <v>113</v>
      </c>
      <c r="E200" s="4" t="s">
        <v>572</v>
      </c>
      <c r="F200" s="4" t="s">
        <v>24</v>
      </c>
      <c r="G200" s="4" t="s">
        <v>24</v>
      </c>
      <c r="H200" s="8">
        <f t="shared" si="14"/>
        <v>46</v>
      </c>
      <c r="I200" s="10">
        <v>34</v>
      </c>
      <c r="J200" s="17">
        <f t="shared" si="15"/>
        <v>1564</v>
      </c>
      <c r="K200" s="4">
        <v>23</v>
      </c>
      <c r="L200" s="58">
        <f t="shared" si="13"/>
        <v>1923.72</v>
      </c>
      <c r="M200" s="17">
        <f t="shared" si="16"/>
        <v>351.18</v>
      </c>
      <c r="N200" s="7" t="s">
        <v>25</v>
      </c>
      <c r="O200" s="4"/>
      <c r="P200" s="4"/>
      <c r="Q200" s="4">
        <v>10</v>
      </c>
      <c r="R200" s="68">
        <v>5</v>
      </c>
      <c r="S200" s="68">
        <v>1</v>
      </c>
      <c r="T200" s="68">
        <v>40</v>
      </c>
    </row>
    <row r="201" spans="1:21" ht="60" x14ac:dyDescent="0.25">
      <c r="A201" s="4">
        <v>44</v>
      </c>
      <c r="B201" s="4" t="s">
        <v>46</v>
      </c>
      <c r="C201" s="9" t="s">
        <v>593</v>
      </c>
      <c r="D201" s="4" t="s">
        <v>113</v>
      </c>
      <c r="E201" s="4" t="s">
        <v>594</v>
      </c>
      <c r="F201" s="4" t="s">
        <v>24</v>
      </c>
      <c r="G201" s="4" t="s">
        <v>24</v>
      </c>
      <c r="H201" s="8">
        <f t="shared" si="14"/>
        <v>5</v>
      </c>
      <c r="I201" s="10">
        <v>38</v>
      </c>
      <c r="J201" s="17">
        <f t="shared" si="15"/>
        <v>190</v>
      </c>
      <c r="K201" s="4">
        <v>23</v>
      </c>
      <c r="L201" s="58">
        <f t="shared" si="13"/>
        <v>233.7</v>
      </c>
      <c r="M201" s="17">
        <f t="shared" si="16"/>
        <v>42.66</v>
      </c>
      <c r="N201" s="7" t="s">
        <v>25</v>
      </c>
      <c r="O201" s="4"/>
      <c r="P201" s="4"/>
      <c r="Q201" s="4">
        <v>5</v>
      </c>
      <c r="R201" s="68">
        <v>5</v>
      </c>
      <c r="S201" s="68"/>
      <c r="T201" s="68"/>
    </row>
    <row r="202" spans="1:21" ht="60" x14ac:dyDescent="0.25">
      <c r="A202" s="4">
        <v>45</v>
      </c>
      <c r="B202" s="4" t="s">
        <v>46</v>
      </c>
      <c r="C202" s="9" t="s">
        <v>595</v>
      </c>
      <c r="D202" s="4" t="s">
        <v>113</v>
      </c>
      <c r="E202" s="4" t="s">
        <v>596</v>
      </c>
      <c r="F202" s="4" t="s">
        <v>24</v>
      </c>
      <c r="G202" s="4" t="s">
        <v>24</v>
      </c>
      <c r="H202" s="8">
        <f t="shared" si="14"/>
        <v>35</v>
      </c>
      <c r="I202" s="10">
        <v>39.5</v>
      </c>
      <c r="J202" s="17">
        <f t="shared" si="15"/>
        <v>1382.5</v>
      </c>
      <c r="K202" s="4">
        <v>23</v>
      </c>
      <c r="L202" s="58">
        <f t="shared" si="13"/>
        <v>1700.48</v>
      </c>
      <c r="M202" s="17">
        <f t="shared" si="16"/>
        <v>310.42</v>
      </c>
      <c r="N202" s="7" t="s">
        <v>25</v>
      </c>
      <c r="O202" s="4"/>
      <c r="P202" s="4"/>
      <c r="Q202" s="4">
        <v>5</v>
      </c>
      <c r="R202" s="68">
        <v>5</v>
      </c>
      <c r="S202" s="68"/>
      <c r="T202" s="68">
        <v>30</v>
      </c>
    </row>
    <row r="203" spans="1:21" ht="60" x14ac:dyDescent="0.25">
      <c r="A203" s="4">
        <v>46</v>
      </c>
      <c r="B203" s="4" t="s">
        <v>46</v>
      </c>
      <c r="C203" s="9" t="s">
        <v>597</v>
      </c>
      <c r="D203" s="4" t="s">
        <v>113</v>
      </c>
      <c r="E203" s="4" t="s">
        <v>598</v>
      </c>
      <c r="F203" s="4" t="s">
        <v>24</v>
      </c>
      <c r="G203" s="4" t="s">
        <v>24</v>
      </c>
      <c r="H203" s="8">
        <f t="shared" si="14"/>
        <v>35</v>
      </c>
      <c r="I203" s="10">
        <v>34</v>
      </c>
      <c r="J203" s="17">
        <f t="shared" si="15"/>
        <v>1190</v>
      </c>
      <c r="K203" s="4">
        <v>23</v>
      </c>
      <c r="L203" s="58">
        <f t="shared" si="13"/>
        <v>1463.7</v>
      </c>
      <c r="M203" s="17">
        <f t="shared" si="16"/>
        <v>267.2</v>
      </c>
      <c r="N203" s="7" t="s">
        <v>25</v>
      </c>
      <c r="O203" s="4"/>
      <c r="P203" s="4"/>
      <c r="Q203" s="4">
        <v>10</v>
      </c>
      <c r="R203" s="68">
        <v>5</v>
      </c>
      <c r="S203" s="68"/>
      <c r="T203" s="68">
        <v>30</v>
      </c>
    </row>
    <row r="204" spans="1:21" ht="60" x14ac:dyDescent="0.25">
      <c r="A204" s="4">
        <v>52</v>
      </c>
      <c r="B204" s="4" t="s">
        <v>46</v>
      </c>
      <c r="C204" s="9" t="s">
        <v>605</v>
      </c>
      <c r="D204" s="4" t="s">
        <v>113</v>
      </c>
      <c r="E204" s="4"/>
      <c r="F204" s="4" t="s">
        <v>24</v>
      </c>
      <c r="G204" s="4" t="s">
        <v>24</v>
      </c>
      <c r="H204" s="8">
        <f t="shared" si="14"/>
        <v>1</v>
      </c>
      <c r="I204" s="10">
        <v>35</v>
      </c>
      <c r="J204" s="17">
        <f t="shared" si="15"/>
        <v>35</v>
      </c>
      <c r="K204" s="4">
        <v>23</v>
      </c>
      <c r="L204" s="58">
        <f t="shared" si="13"/>
        <v>43.05</v>
      </c>
      <c r="M204" s="17">
        <f t="shared" si="16"/>
        <v>7.86</v>
      </c>
      <c r="N204" s="7" t="s">
        <v>25</v>
      </c>
      <c r="O204" s="4"/>
      <c r="P204" s="4"/>
      <c r="Q204" s="4">
        <v>10</v>
      </c>
      <c r="R204" s="68">
        <v>1</v>
      </c>
      <c r="S204" s="68"/>
      <c r="T204" s="68"/>
    </row>
    <row r="205" spans="1:21" ht="60" x14ac:dyDescent="0.25">
      <c r="A205" s="4">
        <v>53</v>
      </c>
      <c r="B205" s="4" t="s">
        <v>46</v>
      </c>
      <c r="C205" s="9" t="s">
        <v>606</v>
      </c>
      <c r="D205" s="4" t="s">
        <v>113</v>
      </c>
      <c r="E205" s="4"/>
      <c r="F205" s="4" t="s">
        <v>24</v>
      </c>
      <c r="G205" s="4" t="s">
        <v>24</v>
      </c>
      <c r="H205" s="8">
        <f t="shared" si="14"/>
        <v>31</v>
      </c>
      <c r="I205" s="10">
        <v>34</v>
      </c>
      <c r="J205" s="17">
        <f t="shared" si="15"/>
        <v>1054</v>
      </c>
      <c r="K205" s="4">
        <v>23</v>
      </c>
      <c r="L205" s="58">
        <f t="shared" si="13"/>
        <v>1296.42</v>
      </c>
      <c r="M205" s="17">
        <f t="shared" si="16"/>
        <v>236.66</v>
      </c>
      <c r="N205" s="7" t="s">
        <v>25</v>
      </c>
      <c r="O205" s="4"/>
      <c r="P205" s="4"/>
      <c r="Q205" s="4">
        <v>10</v>
      </c>
      <c r="R205" s="68">
        <v>1</v>
      </c>
      <c r="S205" s="68"/>
      <c r="T205" s="68">
        <v>30</v>
      </c>
    </row>
    <row r="206" spans="1:21" ht="60" x14ac:dyDescent="0.25">
      <c r="A206" s="4">
        <v>49</v>
      </c>
      <c r="B206" s="4" t="s">
        <v>46</v>
      </c>
      <c r="C206" s="9" t="s">
        <v>602</v>
      </c>
      <c r="D206" s="4" t="s">
        <v>113</v>
      </c>
      <c r="E206" s="4"/>
      <c r="F206" s="4" t="s">
        <v>24</v>
      </c>
      <c r="G206" s="4" t="s">
        <v>24</v>
      </c>
      <c r="H206" s="8">
        <f t="shared" si="14"/>
        <v>3</v>
      </c>
      <c r="I206" s="10">
        <v>38</v>
      </c>
      <c r="J206" s="17">
        <f t="shared" si="15"/>
        <v>114</v>
      </c>
      <c r="K206" s="4">
        <v>23</v>
      </c>
      <c r="L206" s="58">
        <f t="shared" ref="L206:L269" si="17">J206*1.23</f>
        <v>140.22</v>
      </c>
      <c r="M206" s="17">
        <f t="shared" si="16"/>
        <v>25.6</v>
      </c>
      <c r="N206" s="7" t="s">
        <v>25</v>
      </c>
      <c r="O206" s="4"/>
      <c r="P206" s="4"/>
      <c r="Q206" s="4">
        <v>5</v>
      </c>
      <c r="R206" s="68">
        <v>3</v>
      </c>
      <c r="S206" s="68"/>
      <c r="T206" s="68"/>
    </row>
    <row r="207" spans="1:21" ht="60" x14ac:dyDescent="0.25">
      <c r="A207" s="4">
        <v>50</v>
      </c>
      <c r="B207" s="4" t="s">
        <v>46</v>
      </c>
      <c r="C207" s="9" t="s">
        <v>603</v>
      </c>
      <c r="D207" s="4" t="s">
        <v>113</v>
      </c>
      <c r="E207" s="4"/>
      <c r="F207" s="4" t="s">
        <v>24</v>
      </c>
      <c r="G207" s="4" t="s">
        <v>24</v>
      </c>
      <c r="H207" s="8">
        <f t="shared" ref="H207:H270" si="18">R207+S207+T207</f>
        <v>35</v>
      </c>
      <c r="I207" s="10">
        <v>38</v>
      </c>
      <c r="J207" s="17">
        <f t="shared" ref="J207:J270" si="19">H207*I207</f>
        <v>1330</v>
      </c>
      <c r="K207" s="4">
        <v>23</v>
      </c>
      <c r="L207" s="58">
        <f t="shared" si="17"/>
        <v>1635.9</v>
      </c>
      <c r="M207" s="17">
        <f t="shared" ref="M207:M270" si="20">J207/4.4536</f>
        <v>298.63</v>
      </c>
      <c r="N207" s="7" t="s">
        <v>25</v>
      </c>
      <c r="O207" s="4"/>
      <c r="P207" s="4"/>
      <c r="Q207" s="4">
        <v>5</v>
      </c>
      <c r="R207" s="68">
        <v>5</v>
      </c>
      <c r="S207" s="68"/>
      <c r="T207" s="68">
        <v>30</v>
      </c>
    </row>
    <row r="208" spans="1:21" ht="60" x14ac:dyDescent="0.25">
      <c r="A208" s="4">
        <v>51</v>
      </c>
      <c r="B208" s="4" t="s">
        <v>46</v>
      </c>
      <c r="C208" s="9" t="s">
        <v>604</v>
      </c>
      <c r="D208" s="4" t="s">
        <v>113</v>
      </c>
      <c r="E208" s="4"/>
      <c r="F208" s="4" t="s">
        <v>24</v>
      </c>
      <c r="G208" s="4" t="s">
        <v>24</v>
      </c>
      <c r="H208" s="8">
        <f t="shared" si="18"/>
        <v>35</v>
      </c>
      <c r="I208" s="10">
        <v>34</v>
      </c>
      <c r="J208" s="17">
        <f t="shared" si="19"/>
        <v>1190</v>
      </c>
      <c r="K208" s="4">
        <v>23</v>
      </c>
      <c r="L208" s="58">
        <f t="shared" si="17"/>
        <v>1463.7</v>
      </c>
      <c r="M208" s="17">
        <f t="shared" si="20"/>
        <v>267.2</v>
      </c>
      <c r="N208" s="7" t="s">
        <v>25</v>
      </c>
      <c r="O208" s="4"/>
      <c r="P208" s="4"/>
      <c r="Q208" s="4">
        <v>10</v>
      </c>
      <c r="R208" s="68">
        <v>5</v>
      </c>
      <c r="S208" s="68"/>
      <c r="T208" s="68">
        <v>30</v>
      </c>
    </row>
    <row r="209" spans="1:21" ht="45" x14ac:dyDescent="0.25">
      <c r="A209" s="183">
        <v>40</v>
      </c>
      <c r="B209" s="183" t="s">
        <v>46</v>
      </c>
      <c r="C209" s="188" t="s">
        <v>1114</v>
      </c>
      <c r="D209" s="183" t="s">
        <v>113</v>
      </c>
      <c r="E209" s="183" t="s">
        <v>586</v>
      </c>
      <c r="F209" s="8" t="s">
        <v>24</v>
      </c>
      <c r="G209" s="8" t="s">
        <v>24</v>
      </c>
      <c r="H209" s="8">
        <f t="shared" si="18"/>
        <v>31.5</v>
      </c>
      <c r="I209" s="185">
        <v>18</v>
      </c>
      <c r="J209" s="17">
        <f t="shared" si="19"/>
        <v>567</v>
      </c>
      <c r="K209" s="183">
        <v>23</v>
      </c>
      <c r="L209" s="186">
        <f t="shared" si="17"/>
        <v>697.41</v>
      </c>
      <c r="M209" s="17">
        <f t="shared" si="20"/>
        <v>127.31</v>
      </c>
      <c r="N209" s="187" t="s">
        <v>58</v>
      </c>
      <c r="O209" s="8"/>
      <c r="P209" s="8">
        <v>3</v>
      </c>
      <c r="Q209" s="8"/>
      <c r="R209" s="183">
        <v>5</v>
      </c>
      <c r="S209" s="183">
        <v>6.5</v>
      </c>
      <c r="T209" s="183">
        <v>20</v>
      </c>
      <c r="U209" t="s">
        <v>1370</v>
      </c>
    </row>
    <row r="210" spans="1:21" ht="45" x14ac:dyDescent="0.25">
      <c r="A210" s="30"/>
      <c r="B210" s="30" t="s">
        <v>46</v>
      </c>
      <c r="C210" s="93" t="s">
        <v>1115</v>
      </c>
      <c r="D210" s="30" t="s">
        <v>28</v>
      </c>
      <c r="E210" s="30" t="s">
        <v>719</v>
      </c>
      <c r="F210" s="30"/>
      <c r="G210" s="30"/>
      <c r="H210" s="8">
        <f t="shared" si="18"/>
        <v>300</v>
      </c>
      <c r="I210" s="39">
        <v>0.06</v>
      </c>
      <c r="J210" s="17">
        <f t="shared" si="19"/>
        <v>18</v>
      </c>
      <c r="K210" s="30">
        <v>23</v>
      </c>
      <c r="L210" s="64">
        <f t="shared" si="17"/>
        <v>22.14</v>
      </c>
      <c r="M210" s="17">
        <f t="shared" si="20"/>
        <v>4.04</v>
      </c>
      <c r="N210" s="70" t="s">
        <v>29</v>
      </c>
      <c r="O210" s="30"/>
      <c r="P210" s="30"/>
      <c r="Q210" s="30"/>
      <c r="R210" s="60">
        <v>300</v>
      </c>
      <c r="S210" s="60"/>
      <c r="T210" s="60"/>
      <c r="U210" t="s">
        <v>1371</v>
      </c>
    </row>
    <row r="211" spans="1:21" ht="45" x14ac:dyDescent="0.25">
      <c r="A211" s="30"/>
      <c r="B211" s="30" t="s">
        <v>46</v>
      </c>
      <c r="C211" s="93" t="s">
        <v>1116</v>
      </c>
      <c r="D211" s="30" t="s">
        <v>28</v>
      </c>
      <c r="E211" s="30" t="s">
        <v>721</v>
      </c>
      <c r="F211" s="30"/>
      <c r="G211" s="30"/>
      <c r="H211" s="8">
        <f t="shared" si="18"/>
        <v>300</v>
      </c>
      <c r="I211" s="39">
        <v>7.0000000000000007E-2</v>
      </c>
      <c r="J211" s="17">
        <f t="shared" si="19"/>
        <v>21</v>
      </c>
      <c r="K211" s="30">
        <v>23</v>
      </c>
      <c r="L211" s="64">
        <f t="shared" si="17"/>
        <v>25.83</v>
      </c>
      <c r="M211" s="17">
        <f t="shared" si="20"/>
        <v>4.72</v>
      </c>
      <c r="N211" s="70" t="s">
        <v>29</v>
      </c>
      <c r="O211" s="30"/>
      <c r="P211" s="30"/>
      <c r="Q211" s="30"/>
      <c r="R211" s="60">
        <v>300</v>
      </c>
      <c r="S211" s="60"/>
      <c r="T211" s="60"/>
      <c r="U211" t="s">
        <v>1371</v>
      </c>
    </row>
    <row r="212" spans="1:21" ht="45" x14ac:dyDescent="0.25">
      <c r="A212" s="30"/>
      <c r="B212" s="30" t="s">
        <v>46</v>
      </c>
      <c r="C212" s="93" t="s">
        <v>1117</v>
      </c>
      <c r="D212" s="30" t="s">
        <v>28</v>
      </c>
      <c r="E212" s="30"/>
      <c r="F212" s="30"/>
      <c r="G212" s="30"/>
      <c r="H212" s="8">
        <f t="shared" si="18"/>
        <v>300</v>
      </c>
      <c r="I212" s="39">
        <v>7.0000000000000007E-2</v>
      </c>
      <c r="J212" s="17">
        <f t="shared" si="19"/>
        <v>21</v>
      </c>
      <c r="K212" s="30">
        <v>23</v>
      </c>
      <c r="L212" s="64">
        <f t="shared" si="17"/>
        <v>25.83</v>
      </c>
      <c r="M212" s="17">
        <f t="shared" si="20"/>
        <v>4.72</v>
      </c>
      <c r="N212" s="70" t="s">
        <v>29</v>
      </c>
      <c r="O212" s="30"/>
      <c r="P212" s="30"/>
      <c r="Q212" s="30"/>
      <c r="R212" s="60">
        <v>300</v>
      </c>
      <c r="S212" s="60"/>
      <c r="T212" s="60"/>
      <c r="U212" t="s">
        <v>1371</v>
      </c>
    </row>
    <row r="213" spans="1:21" ht="45" x14ac:dyDescent="0.25">
      <c r="A213" s="48">
        <v>138</v>
      </c>
      <c r="B213" s="48" t="s">
        <v>46</v>
      </c>
      <c r="C213" s="49" t="s">
        <v>877</v>
      </c>
      <c r="D213" s="48" t="s">
        <v>113</v>
      </c>
      <c r="E213" s="51" t="s">
        <v>878</v>
      </c>
      <c r="F213" s="124" t="s">
        <v>24</v>
      </c>
      <c r="G213" s="124" t="s">
        <v>24</v>
      </c>
      <c r="H213" s="8">
        <f t="shared" si="18"/>
        <v>6</v>
      </c>
      <c r="I213" s="82">
        <v>17.07</v>
      </c>
      <c r="J213" s="17">
        <f t="shared" si="19"/>
        <v>102.42</v>
      </c>
      <c r="K213" s="83">
        <v>23</v>
      </c>
      <c r="L213" s="50">
        <f>J213*1.23</f>
        <v>125.98</v>
      </c>
      <c r="M213" s="17">
        <f t="shared" si="20"/>
        <v>23</v>
      </c>
      <c r="N213" s="51" t="s">
        <v>195</v>
      </c>
      <c r="O213" s="48"/>
      <c r="P213" s="48"/>
      <c r="Q213" s="48"/>
      <c r="R213" s="48"/>
      <c r="S213" s="51">
        <v>6</v>
      </c>
      <c r="T213" s="48"/>
      <c r="U213" s="28" t="s">
        <v>1118</v>
      </c>
    </row>
    <row r="214" spans="1:21" ht="45" x14ac:dyDescent="0.25">
      <c r="A214" s="30"/>
      <c r="B214" s="30" t="s">
        <v>46</v>
      </c>
      <c r="C214" s="93" t="s">
        <v>1119</v>
      </c>
      <c r="D214" s="30" t="s">
        <v>28</v>
      </c>
      <c r="E214" s="30"/>
      <c r="F214" s="30"/>
      <c r="G214" s="30"/>
      <c r="H214" s="8">
        <f t="shared" si="18"/>
        <v>300</v>
      </c>
      <c r="I214" s="39">
        <v>0.08</v>
      </c>
      <c r="J214" s="17">
        <f t="shared" si="19"/>
        <v>24</v>
      </c>
      <c r="K214" s="30">
        <v>23</v>
      </c>
      <c r="L214" s="64">
        <f t="shared" si="17"/>
        <v>29.52</v>
      </c>
      <c r="M214" s="17">
        <f t="shared" si="20"/>
        <v>5.39</v>
      </c>
      <c r="N214" s="70" t="s">
        <v>29</v>
      </c>
      <c r="O214" s="30"/>
      <c r="P214" s="30"/>
      <c r="Q214" s="30"/>
      <c r="R214" s="60">
        <v>300</v>
      </c>
      <c r="S214" s="60"/>
      <c r="T214" s="60"/>
      <c r="U214" t="s">
        <v>1371</v>
      </c>
    </row>
    <row r="215" spans="1:21" ht="45" x14ac:dyDescent="0.25">
      <c r="A215" s="30"/>
      <c r="B215" s="30" t="s">
        <v>46</v>
      </c>
      <c r="C215" s="93" t="s">
        <v>1120</v>
      </c>
      <c r="D215" s="30" t="s">
        <v>28</v>
      </c>
      <c r="E215" s="30"/>
      <c r="F215" s="30"/>
      <c r="G215" s="30"/>
      <c r="H215" s="8">
        <f t="shared" si="18"/>
        <v>300</v>
      </c>
      <c r="I215" s="39">
        <v>0.09</v>
      </c>
      <c r="J215" s="17">
        <f t="shared" si="19"/>
        <v>27</v>
      </c>
      <c r="K215" s="30">
        <v>23</v>
      </c>
      <c r="L215" s="64">
        <f t="shared" si="17"/>
        <v>33.21</v>
      </c>
      <c r="M215" s="17">
        <f t="shared" si="20"/>
        <v>6.06</v>
      </c>
      <c r="N215" s="70" t="s">
        <v>29</v>
      </c>
      <c r="O215" s="30"/>
      <c r="P215" s="30"/>
      <c r="Q215" s="30"/>
      <c r="R215" s="60">
        <v>300</v>
      </c>
      <c r="S215" s="60"/>
      <c r="T215" s="60"/>
      <c r="U215" t="s">
        <v>1371</v>
      </c>
    </row>
    <row r="216" spans="1:21" ht="45" x14ac:dyDescent="0.25">
      <c r="A216" s="4">
        <v>43</v>
      </c>
      <c r="B216" s="4" t="s">
        <v>46</v>
      </c>
      <c r="C216" s="9" t="s">
        <v>591</v>
      </c>
      <c r="D216" s="4" t="s">
        <v>113</v>
      </c>
      <c r="E216" s="4" t="s">
        <v>592</v>
      </c>
      <c r="F216" s="4" t="s">
        <v>24</v>
      </c>
      <c r="G216" s="4" t="s">
        <v>24</v>
      </c>
      <c r="H216" s="8">
        <f t="shared" si="18"/>
        <v>32</v>
      </c>
      <c r="I216" s="6">
        <v>17.07</v>
      </c>
      <c r="J216" s="17">
        <f t="shared" si="19"/>
        <v>546.24</v>
      </c>
      <c r="K216" s="4">
        <v>23</v>
      </c>
      <c r="L216" s="58">
        <f t="shared" ref="L216:L224" si="21">J216*1.23</f>
        <v>671.88</v>
      </c>
      <c r="M216" s="17">
        <f t="shared" si="20"/>
        <v>122.65</v>
      </c>
      <c r="N216" s="7" t="s">
        <v>58</v>
      </c>
      <c r="O216" s="4"/>
      <c r="P216" s="4">
        <v>20</v>
      </c>
      <c r="Q216" s="4"/>
      <c r="R216" s="68"/>
      <c r="S216" s="68">
        <v>12</v>
      </c>
      <c r="T216" s="68">
        <v>20</v>
      </c>
    </row>
    <row r="217" spans="1:21" ht="60" x14ac:dyDescent="0.25">
      <c r="A217" s="154">
        <v>139</v>
      </c>
      <c r="B217" s="154" t="s">
        <v>46</v>
      </c>
      <c r="C217" s="155" t="s">
        <v>1121</v>
      </c>
      <c r="D217" s="154" t="s">
        <v>113</v>
      </c>
      <c r="E217" s="154" t="s">
        <v>880</v>
      </c>
      <c r="F217" s="156" t="s">
        <v>24</v>
      </c>
      <c r="G217" s="156" t="s">
        <v>24</v>
      </c>
      <c r="H217" s="8">
        <f t="shared" si="18"/>
        <v>2</v>
      </c>
      <c r="I217" s="157">
        <v>15</v>
      </c>
      <c r="J217" s="17">
        <f t="shared" si="19"/>
        <v>30</v>
      </c>
      <c r="K217" s="159">
        <v>23</v>
      </c>
      <c r="L217" s="158">
        <f t="shared" si="21"/>
        <v>36.9</v>
      </c>
      <c r="M217" s="17">
        <f t="shared" si="20"/>
        <v>6.74</v>
      </c>
      <c r="N217" s="160" t="s">
        <v>195</v>
      </c>
      <c r="O217" s="154"/>
      <c r="P217" s="154"/>
      <c r="Q217" s="154"/>
      <c r="R217" s="154"/>
      <c r="S217" s="160">
        <v>2</v>
      </c>
      <c r="T217" s="154"/>
      <c r="U217" t="s">
        <v>1122</v>
      </c>
    </row>
    <row r="218" spans="1:21" ht="45" x14ac:dyDescent="0.25">
      <c r="A218" s="154"/>
      <c r="B218" s="154" t="s">
        <v>46</v>
      </c>
      <c r="C218" s="161" t="s">
        <v>725</v>
      </c>
      <c r="D218" s="154" t="s">
        <v>28</v>
      </c>
      <c r="E218" s="154"/>
      <c r="F218" s="154"/>
      <c r="G218" s="154"/>
      <c r="H218" s="8">
        <f t="shared" si="18"/>
        <v>300</v>
      </c>
      <c r="I218" s="158">
        <v>0.09</v>
      </c>
      <c r="J218" s="17">
        <f t="shared" si="19"/>
        <v>27</v>
      </c>
      <c r="K218" s="154">
        <v>23</v>
      </c>
      <c r="L218" s="158">
        <f t="shared" si="21"/>
        <v>33.21</v>
      </c>
      <c r="M218" s="17">
        <f t="shared" si="20"/>
        <v>6.06</v>
      </c>
      <c r="N218" s="160" t="s">
        <v>29</v>
      </c>
      <c r="O218" s="154"/>
      <c r="P218" s="154"/>
      <c r="Q218" s="154"/>
      <c r="R218" s="154">
        <v>300</v>
      </c>
      <c r="S218" s="154"/>
      <c r="T218" s="154"/>
      <c r="U218" t="s">
        <v>1123</v>
      </c>
    </row>
    <row r="219" spans="1:21" ht="45" x14ac:dyDescent="0.25">
      <c r="A219" s="162">
        <v>41</v>
      </c>
      <c r="B219" s="162" t="s">
        <v>46</v>
      </c>
      <c r="C219" s="163" t="s">
        <v>587</v>
      </c>
      <c r="D219" s="162" t="s">
        <v>113</v>
      </c>
      <c r="E219" s="162" t="s">
        <v>588</v>
      </c>
      <c r="F219" s="162" t="s">
        <v>24</v>
      </c>
      <c r="G219" s="162" t="s">
        <v>24</v>
      </c>
      <c r="H219" s="8">
        <f t="shared" si="18"/>
        <v>27</v>
      </c>
      <c r="I219" s="164">
        <v>17.07</v>
      </c>
      <c r="J219" s="17">
        <f t="shared" si="19"/>
        <v>460.89</v>
      </c>
      <c r="K219" s="162">
        <v>23</v>
      </c>
      <c r="L219" s="164">
        <f t="shared" si="21"/>
        <v>566.89</v>
      </c>
      <c r="M219" s="17">
        <f t="shared" si="20"/>
        <v>103.49</v>
      </c>
      <c r="N219" s="165" t="s">
        <v>58</v>
      </c>
      <c r="O219" s="162"/>
      <c r="P219" s="162">
        <v>3</v>
      </c>
      <c r="Q219" s="162"/>
      <c r="R219" s="162"/>
      <c r="S219" s="162">
        <v>7</v>
      </c>
      <c r="T219" s="162">
        <v>20</v>
      </c>
      <c r="U219" t="s">
        <v>1124</v>
      </c>
    </row>
    <row r="220" spans="1:21" ht="45" x14ac:dyDescent="0.25">
      <c r="A220" s="154"/>
      <c r="B220" s="154" t="s">
        <v>46</v>
      </c>
      <c r="C220" s="161" t="s">
        <v>726</v>
      </c>
      <c r="D220" s="154" t="s">
        <v>28</v>
      </c>
      <c r="E220" s="154"/>
      <c r="F220" s="154"/>
      <c r="G220" s="154"/>
      <c r="H220" s="8">
        <f t="shared" si="18"/>
        <v>300</v>
      </c>
      <c r="I220" s="158">
        <v>0.1</v>
      </c>
      <c r="J220" s="17">
        <f t="shared" si="19"/>
        <v>30</v>
      </c>
      <c r="K220" s="154">
        <v>23</v>
      </c>
      <c r="L220" s="158">
        <f t="shared" si="21"/>
        <v>36.9</v>
      </c>
      <c r="M220" s="17">
        <f t="shared" si="20"/>
        <v>6.74</v>
      </c>
      <c r="N220" s="160" t="s">
        <v>29</v>
      </c>
      <c r="O220" s="154"/>
      <c r="P220" s="154"/>
      <c r="Q220" s="154"/>
      <c r="R220" s="154">
        <v>300</v>
      </c>
      <c r="S220" s="154"/>
      <c r="T220" s="154"/>
      <c r="U220" t="s">
        <v>1125</v>
      </c>
    </row>
    <row r="221" spans="1:21" ht="45" x14ac:dyDescent="0.25">
      <c r="A221" s="4">
        <v>42</v>
      </c>
      <c r="B221" s="4" t="s">
        <v>46</v>
      </c>
      <c r="C221" s="9" t="s">
        <v>589</v>
      </c>
      <c r="D221" s="4" t="s">
        <v>113</v>
      </c>
      <c r="E221" s="4" t="s">
        <v>590</v>
      </c>
      <c r="F221" s="4" t="s">
        <v>24</v>
      </c>
      <c r="G221" s="4" t="s">
        <v>24</v>
      </c>
      <c r="H221" s="8">
        <f t="shared" si="18"/>
        <v>25</v>
      </c>
      <c r="I221" s="6">
        <v>17.07</v>
      </c>
      <c r="J221" s="17">
        <f t="shared" si="19"/>
        <v>426.75</v>
      </c>
      <c r="K221" s="4">
        <v>23</v>
      </c>
      <c r="L221" s="58">
        <f t="shared" si="21"/>
        <v>524.9</v>
      </c>
      <c r="M221" s="17">
        <f t="shared" si="20"/>
        <v>95.82</v>
      </c>
      <c r="N221" s="7" t="s">
        <v>58</v>
      </c>
      <c r="O221" s="4"/>
      <c r="P221" s="4">
        <v>6</v>
      </c>
      <c r="Q221" s="4"/>
      <c r="R221" s="68"/>
      <c r="S221" s="68">
        <v>5</v>
      </c>
      <c r="T221" s="68">
        <v>20</v>
      </c>
    </row>
    <row r="222" spans="1:21" ht="45" x14ac:dyDescent="0.25">
      <c r="A222" s="48">
        <v>137</v>
      </c>
      <c r="B222" s="48" t="s">
        <v>46</v>
      </c>
      <c r="C222" s="49" t="s">
        <v>1126</v>
      </c>
      <c r="D222" s="48" t="s">
        <v>113</v>
      </c>
      <c r="E222" s="51" t="s">
        <v>574</v>
      </c>
      <c r="F222" s="124" t="s">
        <v>24</v>
      </c>
      <c r="G222" s="124" t="s">
        <v>24</v>
      </c>
      <c r="H222" s="8">
        <f t="shared" si="18"/>
        <v>6</v>
      </c>
      <c r="I222" s="82">
        <v>17.07</v>
      </c>
      <c r="J222" s="17">
        <f t="shared" si="19"/>
        <v>102.42</v>
      </c>
      <c r="K222" s="83">
        <v>23</v>
      </c>
      <c r="L222" s="50">
        <f t="shared" si="21"/>
        <v>125.98</v>
      </c>
      <c r="M222" s="17">
        <f t="shared" si="20"/>
        <v>23</v>
      </c>
      <c r="N222" s="51" t="s">
        <v>195</v>
      </c>
      <c r="O222" s="48"/>
      <c r="P222" s="48"/>
      <c r="Q222" s="48"/>
      <c r="R222" s="48"/>
      <c r="S222" s="51">
        <v>6</v>
      </c>
      <c r="T222" s="48"/>
      <c r="U222" t="s">
        <v>1373</v>
      </c>
    </row>
    <row r="223" spans="1:21" ht="60" x14ac:dyDescent="0.25">
      <c r="A223" s="48">
        <v>140</v>
      </c>
      <c r="B223" s="48" t="s">
        <v>46</v>
      </c>
      <c r="C223" s="49" t="s">
        <v>1127</v>
      </c>
      <c r="D223" s="48" t="s">
        <v>113</v>
      </c>
      <c r="E223" s="48" t="s">
        <v>882</v>
      </c>
      <c r="F223" s="81" t="s">
        <v>24</v>
      </c>
      <c r="G223" s="81" t="s">
        <v>24</v>
      </c>
      <c r="H223" s="8">
        <f t="shared" si="18"/>
        <v>1</v>
      </c>
      <c r="I223" s="82">
        <v>18</v>
      </c>
      <c r="J223" s="17">
        <f t="shared" si="19"/>
        <v>18</v>
      </c>
      <c r="K223" s="83">
        <v>23</v>
      </c>
      <c r="L223" s="50">
        <f t="shared" si="21"/>
        <v>22.14</v>
      </c>
      <c r="M223" s="17">
        <f t="shared" si="20"/>
        <v>4.04</v>
      </c>
      <c r="N223" s="51" t="s">
        <v>195</v>
      </c>
      <c r="O223" s="48"/>
      <c r="P223" s="48"/>
      <c r="Q223" s="48"/>
      <c r="R223" s="48"/>
      <c r="S223" s="51">
        <v>1</v>
      </c>
      <c r="T223" s="48"/>
    </row>
    <row r="224" spans="1:21" ht="45" x14ac:dyDescent="0.25">
      <c r="A224" s="30"/>
      <c r="B224" s="30" t="s">
        <v>46</v>
      </c>
      <c r="C224" s="93" t="s">
        <v>1128</v>
      </c>
      <c r="D224" s="30" t="s">
        <v>28</v>
      </c>
      <c r="E224" s="30"/>
      <c r="F224" s="30"/>
      <c r="G224" s="30"/>
      <c r="H224" s="8">
        <f t="shared" si="18"/>
        <v>300</v>
      </c>
      <c r="I224" s="39">
        <v>0.1</v>
      </c>
      <c r="J224" s="17">
        <f t="shared" si="19"/>
        <v>30</v>
      </c>
      <c r="K224" s="30">
        <v>23</v>
      </c>
      <c r="L224" s="64">
        <f t="shared" si="21"/>
        <v>36.9</v>
      </c>
      <c r="M224" s="17">
        <f t="shared" si="20"/>
        <v>6.74</v>
      </c>
      <c r="N224" s="70" t="s">
        <v>29</v>
      </c>
      <c r="O224" s="30"/>
      <c r="P224" s="30"/>
      <c r="Q224" s="30"/>
      <c r="R224" s="60">
        <v>300</v>
      </c>
      <c r="S224" s="60"/>
      <c r="T224" s="60"/>
      <c r="U224" t="s">
        <v>1371</v>
      </c>
    </row>
    <row r="225" spans="1:21" ht="45" x14ac:dyDescent="0.25">
      <c r="A225" s="4">
        <v>32</v>
      </c>
      <c r="B225" s="4" t="s">
        <v>46</v>
      </c>
      <c r="C225" s="9" t="s">
        <v>571</v>
      </c>
      <c r="D225" s="4" t="s">
        <v>113</v>
      </c>
      <c r="E225" s="4" t="s">
        <v>572</v>
      </c>
      <c r="F225" s="4" t="s">
        <v>24</v>
      </c>
      <c r="G225" s="4" t="s">
        <v>24</v>
      </c>
      <c r="H225" s="8">
        <f t="shared" si="18"/>
        <v>18</v>
      </c>
      <c r="I225" s="6">
        <v>19</v>
      </c>
      <c r="J225" s="17">
        <f t="shared" si="19"/>
        <v>342</v>
      </c>
      <c r="K225" s="4">
        <v>23</v>
      </c>
      <c r="L225" s="58">
        <f t="shared" si="17"/>
        <v>420.66</v>
      </c>
      <c r="M225" s="17">
        <f t="shared" si="20"/>
        <v>76.790000000000006</v>
      </c>
      <c r="N225" s="7" t="s">
        <v>58</v>
      </c>
      <c r="O225" s="4"/>
      <c r="P225" s="4">
        <v>4</v>
      </c>
      <c r="Q225" s="4">
        <v>2</v>
      </c>
      <c r="R225" s="68"/>
      <c r="S225" s="68">
        <v>8</v>
      </c>
      <c r="T225" s="68">
        <v>10</v>
      </c>
    </row>
    <row r="226" spans="1:21" ht="45" x14ac:dyDescent="0.25">
      <c r="A226" s="30"/>
      <c r="B226" s="30" t="s">
        <v>46</v>
      </c>
      <c r="C226" s="93" t="s">
        <v>1129</v>
      </c>
      <c r="D226" s="30" t="s">
        <v>839</v>
      </c>
      <c r="E226" s="30"/>
      <c r="F226" s="30"/>
      <c r="G226" s="30"/>
      <c r="H226" s="8">
        <f t="shared" si="18"/>
        <v>50</v>
      </c>
      <c r="I226" s="39">
        <v>9</v>
      </c>
      <c r="J226" s="17">
        <f t="shared" si="19"/>
        <v>450</v>
      </c>
      <c r="K226" s="30">
        <v>23</v>
      </c>
      <c r="L226" s="64">
        <f t="shared" si="17"/>
        <v>553.5</v>
      </c>
      <c r="M226" s="17">
        <f t="shared" si="20"/>
        <v>101.04</v>
      </c>
      <c r="N226" s="70" t="s">
        <v>29</v>
      </c>
      <c r="O226" s="30"/>
      <c r="P226" s="30"/>
      <c r="Q226" s="30"/>
      <c r="R226" s="60">
        <v>50</v>
      </c>
      <c r="S226" s="60"/>
      <c r="T226" s="60"/>
    </row>
    <row r="227" spans="1:21" ht="30" x14ac:dyDescent="0.25">
      <c r="A227" s="48">
        <v>141</v>
      </c>
      <c r="B227" s="48" t="s">
        <v>46</v>
      </c>
      <c r="C227" s="49" t="s">
        <v>883</v>
      </c>
      <c r="D227" s="48" t="s">
        <v>28</v>
      </c>
      <c r="E227" s="51" t="s">
        <v>884</v>
      </c>
      <c r="F227" s="124" t="s">
        <v>24</v>
      </c>
      <c r="G227" s="124" t="s">
        <v>24</v>
      </c>
      <c r="H227" s="8">
        <f t="shared" si="18"/>
        <v>200</v>
      </c>
      <c r="I227" s="82">
        <v>1.46</v>
      </c>
      <c r="J227" s="17">
        <f t="shared" si="19"/>
        <v>292</v>
      </c>
      <c r="K227" s="83">
        <v>23</v>
      </c>
      <c r="L227" s="50">
        <f t="shared" si="17"/>
        <v>359.16</v>
      </c>
      <c r="M227" s="17">
        <f t="shared" si="20"/>
        <v>65.56</v>
      </c>
      <c r="N227" s="51" t="s">
        <v>195</v>
      </c>
      <c r="O227" s="48"/>
      <c r="P227" s="48"/>
      <c r="Q227" s="48"/>
      <c r="R227" s="48"/>
      <c r="S227" s="51">
        <v>200</v>
      </c>
      <c r="T227" s="48"/>
      <c r="U227" s="28" t="s">
        <v>1130</v>
      </c>
    </row>
    <row r="228" spans="1:21" ht="45" x14ac:dyDescent="0.25">
      <c r="A228" s="183">
        <v>54</v>
      </c>
      <c r="B228" s="183" t="s">
        <v>46</v>
      </c>
      <c r="C228" s="188" t="s">
        <v>607</v>
      </c>
      <c r="D228" s="183" t="s">
        <v>28</v>
      </c>
      <c r="E228" s="183" t="s">
        <v>608</v>
      </c>
      <c r="F228" s="23" t="s">
        <v>24</v>
      </c>
      <c r="G228" s="23" t="s">
        <v>24</v>
      </c>
      <c r="H228" s="8">
        <f t="shared" si="18"/>
        <v>650</v>
      </c>
      <c r="I228" s="186">
        <v>1.46</v>
      </c>
      <c r="J228" s="17">
        <f t="shared" si="19"/>
        <v>949</v>
      </c>
      <c r="K228" s="183">
        <v>23</v>
      </c>
      <c r="L228" s="186">
        <f t="shared" si="17"/>
        <v>1167.27</v>
      </c>
      <c r="M228" s="17">
        <f t="shared" si="20"/>
        <v>213.09</v>
      </c>
      <c r="N228" s="187" t="s">
        <v>58</v>
      </c>
      <c r="O228" s="23"/>
      <c r="P228" s="23">
        <v>200</v>
      </c>
      <c r="Q228" s="23"/>
      <c r="R228" s="183"/>
      <c r="S228" s="183">
        <v>400</v>
      </c>
      <c r="T228" s="183">
        <v>250</v>
      </c>
      <c r="U228" t="s">
        <v>1371</v>
      </c>
    </row>
    <row r="229" spans="1:21" ht="45" x14ac:dyDescent="0.25">
      <c r="A229" s="30">
        <v>124</v>
      </c>
      <c r="B229" s="30" t="s">
        <v>658</v>
      </c>
      <c r="C229" s="59" t="s">
        <v>1131</v>
      </c>
      <c r="D229" s="30" t="s">
        <v>113</v>
      </c>
      <c r="E229" s="30"/>
      <c r="F229" s="30"/>
      <c r="G229" s="30"/>
      <c r="H229" s="8">
        <f t="shared" si="18"/>
        <v>10</v>
      </c>
      <c r="I229" s="39">
        <v>25</v>
      </c>
      <c r="J229" s="17">
        <f t="shared" si="19"/>
        <v>250</v>
      </c>
      <c r="K229" s="30">
        <v>23</v>
      </c>
      <c r="L229" s="64">
        <f t="shared" si="17"/>
        <v>307.5</v>
      </c>
      <c r="M229" s="17">
        <f t="shared" si="20"/>
        <v>56.13</v>
      </c>
      <c r="N229" s="7" t="s">
        <v>853</v>
      </c>
      <c r="O229" s="30"/>
      <c r="P229" s="30"/>
      <c r="Q229" s="36"/>
      <c r="R229" s="60"/>
      <c r="S229" s="60"/>
      <c r="T229" s="60">
        <v>10</v>
      </c>
    </row>
    <row r="230" spans="1:21" ht="45" x14ac:dyDescent="0.25">
      <c r="A230" s="30"/>
      <c r="B230" s="36" t="s">
        <v>797</v>
      </c>
      <c r="C230" s="93" t="s">
        <v>841</v>
      </c>
      <c r="D230" s="95" t="s">
        <v>28</v>
      </c>
      <c r="E230" s="30"/>
      <c r="F230" s="30"/>
      <c r="G230" s="30"/>
      <c r="H230" s="8">
        <f t="shared" si="18"/>
        <v>100</v>
      </c>
      <c r="I230" s="39">
        <v>2</v>
      </c>
      <c r="J230" s="17">
        <f t="shared" si="19"/>
        <v>200</v>
      </c>
      <c r="K230" s="30">
        <v>23</v>
      </c>
      <c r="L230" s="64">
        <f t="shared" si="17"/>
        <v>246</v>
      </c>
      <c r="M230" s="17">
        <f t="shared" si="20"/>
        <v>44.91</v>
      </c>
      <c r="N230" s="70" t="s">
        <v>29</v>
      </c>
      <c r="O230" s="30"/>
      <c r="P230" s="30"/>
      <c r="Q230" s="30"/>
      <c r="R230" s="60">
        <v>100</v>
      </c>
      <c r="S230" s="60"/>
      <c r="T230" s="60"/>
    </row>
    <row r="231" spans="1:21" ht="45" x14ac:dyDescent="0.25">
      <c r="A231" s="4">
        <v>56</v>
      </c>
      <c r="B231" s="4" t="s">
        <v>523</v>
      </c>
      <c r="C231" s="9" t="s">
        <v>1132</v>
      </c>
      <c r="D231" s="4" t="s">
        <v>28</v>
      </c>
      <c r="E231" s="4" t="s">
        <v>276</v>
      </c>
      <c r="F231" s="4" t="s">
        <v>24</v>
      </c>
      <c r="G231" s="4" t="s">
        <v>24</v>
      </c>
      <c r="H231" s="8">
        <f t="shared" si="18"/>
        <v>110</v>
      </c>
      <c r="I231" s="6">
        <v>0.67</v>
      </c>
      <c r="J231" s="17">
        <f t="shared" si="19"/>
        <v>73.7</v>
      </c>
      <c r="K231" s="4">
        <v>23</v>
      </c>
      <c r="L231" s="58">
        <f t="shared" si="17"/>
        <v>90.65</v>
      </c>
      <c r="M231" s="17">
        <f t="shared" si="20"/>
        <v>16.55</v>
      </c>
      <c r="N231" s="7" t="s">
        <v>58</v>
      </c>
      <c r="O231" s="4"/>
      <c r="P231" s="4">
        <v>200</v>
      </c>
      <c r="Q231" s="4"/>
      <c r="R231" s="68"/>
      <c r="S231" s="68">
        <v>100</v>
      </c>
      <c r="T231" s="68">
        <v>10</v>
      </c>
    </row>
    <row r="232" spans="1:21" ht="45" x14ac:dyDescent="0.25">
      <c r="A232" s="4">
        <v>57</v>
      </c>
      <c r="B232" s="4" t="s">
        <v>523</v>
      </c>
      <c r="C232" s="9" t="s">
        <v>1133</v>
      </c>
      <c r="D232" s="4" t="s">
        <v>28</v>
      </c>
      <c r="E232" s="4" t="s">
        <v>276</v>
      </c>
      <c r="F232" s="4" t="s">
        <v>24</v>
      </c>
      <c r="G232" s="4" t="s">
        <v>24</v>
      </c>
      <c r="H232" s="8">
        <f t="shared" si="18"/>
        <v>250</v>
      </c>
      <c r="I232" s="6">
        <v>10.1</v>
      </c>
      <c r="J232" s="17">
        <f t="shared" si="19"/>
        <v>2525</v>
      </c>
      <c r="K232" s="4">
        <v>23</v>
      </c>
      <c r="L232" s="58">
        <f t="shared" si="17"/>
        <v>3105.75</v>
      </c>
      <c r="M232" s="17">
        <f t="shared" si="20"/>
        <v>566.96</v>
      </c>
      <c r="N232" s="7" t="s">
        <v>58</v>
      </c>
      <c r="O232" s="4"/>
      <c r="P232" s="4">
        <v>100</v>
      </c>
      <c r="Q232" s="4"/>
      <c r="R232" s="68"/>
      <c r="S232" s="68">
        <v>150</v>
      </c>
      <c r="T232" s="68">
        <v>100</v>
      </c>
    </row>
    <row r="233" spans="1:21" ht="45" x14ac:dyDescent="0.25">
      <c r="A233" s="4">
        <v>55</v>
      </c>
      <c r="B233" s="4" t="s">
        <v>523</v>
      </c>
      <c r="C233" s="9" t="s">
        <v>1134</v>
      </c>
      <c r="D233" s="4" t="s">
        <v>28</v>
      </c>
      <c r="E233" s="4" t="s">
        <v>610</v>
      </c>
      <c r="F233" s="4" t="s">
        <v>24</v>
      </c>
      <c r="G233" s="4" t="s">
        <v>24</v>
      </c>
      <c r="H233" s="8">
        <f t="shared" si="18"/>
        <v>200</v>
      </c>
      <c r="I233" s="6">
        <v>0.97</v>
      </c>
      <c r="J233" s="17">
        <f t="shared" si="19"/>
        <v>194</v>
      </c>
      <c r="K233" s="4">
        <v>23</v>
      </c>
      <c r="L233" s="58">
        <f>J233*1.23</f>
        <v>238.62</v>
      </c>
      <c r="M233" s="17">
        <f t="shared" si="20"/>
        <v>43.56</v>
      </c>
      <c r="N233" s="7" t="s">
        <v>58</v>
      </c>
      <c r="O233" s="4"/>
      <c r="P233" s="4">
        <v>100</v>
      </c>
      <c r="Q233" s="4"/>
      <c r="R233" s="68"/>
      <c r="S233" s="68">
        <v>100</v>
      </c>
      <c r="T233" s="68">
        <v>100</v>
      </c>
    </row>
    <row r="234" spans="1:21" ht="45" x14ac:dyDescent="0.25">
      <c r="A234" s="183">
        <v>82</v>
      </c>
      <c r="B234" s="183" t="s">
        <v>523</v>
      </c>
      <c r="C234" s="188" t="s">
        <v>1135</v>
      </c>
      <c r="D234" s="183" t="s">
        <v>28</v>
      </c>
      <c r="E234" s="183"/>
      <c r="F234" s="4" t="s">
        <v>24</v>
      </c>
      <c r="G234" s="4" t="s">
        <v>24</v>
      </c>
      <c r="H234" s="8">
        <f t="shared" si="18"/>
        <v>275</v>
      </c>
      <c r="I234" s="185">
        <v>3.5</v>
      </c>
      <c r="J234" s="17">
        <f t="shared" si="19"/>
        <v>962.5</v>
      </c>
      <c r="K234" s="183">
        <v>23</v>
      </c>
      <c r="L234" s="186">
        <f>J234*1.23</f>
        <v>1183.8800000000001</v>
      </c>
      <c r="M234" s="17">
        <f t="shared" si="20"/>
        <v>216.12</v>
      </c>
      <c r="N234" s="187" t="s">
        <v>58</v>
      </c>
      <c r="O234" s="4"/>
      <c r="P234" s="4">
        <v>100</v>
      </c>
      <c r="Q234" s="4"/>
      <c r="R234" s="183">
        <v>5</v>
      </c>
      <c r="S234" s="183">
        <v>70</v>
      </c>
      <c r="T234" s="183">
        <v>200</v>
      </c>
      <c r="U234" t="s">
        <v>1371</v>
      </c>
    </row>
    <row r="235" spans="1:21" ht="45" x14ac:dyDescent="0.25">
      <c r="A235" s="183">
        <v>83</v>
      </c>
      <c r="B235" s="183" t="s">
        <v>523</v>
      </c>
      <c r="C235" s="188" t="s">
        <v>651</v>
      </c>
      <c r="D235" s="183" t="s">
        <v>28</v>
      </c>
      <c r="E235" s="183"/>
      <c r="F235" s="4" t="s">
        <v>24</v>
      </c>
      <c r="G235" s="4" t="s">
        <v>24</v>
      </c>
      <c r="H235" s="8">
        <f t="shared" si="18"/>
        <v>275</v>
      </c>
      <c r="I235" s="185">
        <v>3.3</v>
      </c>
      <c r="J235" s="17">
        <f t="shared" si="19"/>
        <v>907.5</v>
      </c>
      <c r="K235" s="183">
        <v>23</v>
      </c>
      <c r="L235" s="186">
        <f>J235*1.23</f>
        <v>1116.23</v>
      </c>
      <c r="M235" s="17">
        <f t="shared" si="20"/>
        <v>203.77</v>
      </c>
      <c r="N235" s="187" t="s">
        <v>58</v>
      </c>
      <c r="O235" s="4"/>
      <c r="P235" s="4">
        <v>100</v>
      </c>
      <c r="Q235" s="4"/>
      <c r="R235" s="183">
        <v>5</v>
      </c>
      <c r="S235" s="183">
        <v>70</v>
      </c>
      <c r="T235" s="183">
        <v>200</v>
      </c>
      <c r="U235" t="s">
        <v>1371</v>
      </c>
    </row>
    <row r="236" spans="1:21" ht="45" x14ac:dyDescent="0.25">
      <c r="A236" s="183">
        <v>84</v>
      </c>
      <c r="B236" s="183" t="s">
        <v>523</v>
      </c>
      <c r="C236" s="188" t="s">
        <v>1136</v>
      </c>
      <c r="D236" s="183" t="s">
        <v>28</v>
      </c>
      <c r="E236" s="183" t="s">
        <v>653</v>
      </c>
      <c r="F236" s="4" t="s">
        <v>24</v>
      </c>
      <c r="G236" s="4" t="s">
        <v>24</v>
      </c>
      <c r="H236" s="8">
        <f t="shared" si="18"/>
        <v>255</v>
      </c>
      <c r="I236" s="185">
        <v>4</v>
      </c>
      <c r="J236" s="17">
        <f t="shared" si="19"/>
        <v>1020</v>
      </c>
      <c r="K236" s="183">
        <v>23</v>
      </c>
      <c r="L236" s="186">
        <f t="shared" si="17"/>
        <v>1254.5999999999999</v>
      </c>
      <c r="M236" s="17">
        <f t="shared" si="20"/>
        <v>229.03</v>
      </c>
      <c r="N236" s="187" t="s">
        <v>58</v>
      </c>
      <c r="O236" s="4"/>
      <c r="P236" s="4">
        <v>50</v>
      </c>
      <c r="Q236" s="4"/>
      <c r="R236" s="183">
        <v>5</v>
      </c>
      <c r="S236" s="183">
        <v>50</v>
      </c>
      <c r="T236" s="183">
        <v>200</v>
      </c>
      <c r="U236" t="s">
        <v>1371</v>
      </c>
    </row>
    <row r="237" spans="1:21" ht="45" x14ac:dyDescent="0.25">
      <c r="A237" s="30"/>
      <c r="B237" s="30" t="s">
        <v>523</v>
      </c>
      <c r="C237" s="94" t="s">
        <v>1137</v>
      </c>
      <c r="D237" s="30" t="s">
        <v>28</v>
      </c>
      <c r="E237" s="29"/>
      <c r="F237" s="29"/>
      <c r="G237" s="29"/>
      <c r="H237" s="8">
        <f t="shared" si="18"/>
        <v>200</v>
      </c>
      <c r="I237" s="33">
        <v>1.9</v>
      </c>
      <c r="J237" s="17">
        <f t="shared" si="19"/>
        <v>380</v>
      </c>
      <c r="K237" s="30">
        <v>23</v>
      </c>
      <c r="L237" s="64">
        <f t="shared" si="17"/>
        <v>467.4</v>
      </c>
      <c r="M237" s="17">
        <f t="shared" si="20"/>
        <v>85.32</v>
      </c>
      <c r="N237" s="70" t="s">
        <v>29</v>
      </c>
      <c r="O237" s="29"/>
      <c r="P237" s="29"/>
      <c r="Q237" s="29"/>
      <c r="R237" s="60">
        <v>200</v>
      </c>
      <c r="S237" s="60"/>
      <c r="T237" s="60"/>
      <c r="U237" t="s">
        <v>1371</v>
      </c>
    </row>
    <row r="238" spans="1:21" ht="45" x14ac:dyDescent="0.25">
      <c r="A238" s="30"/>
      <c r="B238" s="30" t="s">
        <v>523</v>
      </c>
      <c r="C238" s="94" t="s">
        <v>1138</v>
      </c>
      <c r="D238" s="29" t="s">
        <v>28</v>
      </c>
      <c r="E238" s="29"/>
      <c r="F238" s="29"/>
      <c r="G238" s="29"/>
      <c r="H238" s="8">
        <f t="shared" si="18"/>
        <v>200</v>
      </c>
      <c r="I238" s="33">
        <v>2.2999999999999998</v>
      </c>
      <c r="J238" s="17">
        <f t="shared" si="19"/>
        <v>460</v>
      </c>
      <c r="K238" s="30">
        <v>23</v>
      </c>
      <c r="L238" s="64">
        <f t="shared" si="17"/>
        <v>565.79999999999995</v>
      </c>
      <c r="M238" s="17">
        <f t="shared" si="20"/>
        <v>103.29</v>
      </c>
      <c r="N238" s="70" t="s">
        <v>29</v>
      </c>
      <c r="O238" s="29"/>
      <c r="P238" s="29"/>
      <c r="Q238" s="29"/>
      <c r="R238" s="60">
        <v>200</v>
      </c>
      <c r="S238" s="60"/>
      <c r="T238" s="60"/>
      <c r="U238" t="s">
        <v>1371</v>
      </c>
    </row>
    <row r="239" spans="1:21" ht="45" x14ac:dyDescent="0.25">
      <c r="A239" s="30"/>
      <c r="B239" s="30" t="s">
        <v>523</v>
      </c>
      <c r="C239" s="94" t="s">
        <v>1139</v>
      </c>
      <c r="D239" s="30" t="s">
        <v>28</v>
      </c>
      <c r="E239" s="29" t="s">
        <v>747</v>
      </c>
      <c r="F239" s="29"/>
      <c r="G239" s="29"/>
      <c r="H239" s="8">
        <f t="shared" si="18"/>
        <v>200</v>
      </c>
      <c r="I239" s="33">
        <v>1.9</v>
      </c>
      <c r="J239" s="17">
        <f t="shared" si="19"/>
        <v>380</v>
      </c>
      <c r="K239" s="30">
        <v>23</v>
      </c>
      <c r="L239" s="64">
        <f t="shared" si="17"/>
        <v>467.4</v>
      </c>
      <c r="M239" s="17">
        <f t="shared" si="20"/>
        <v>85.32</v>
      </c>
      <c r="N239" s="70" t="s">
        <v>29</v>
      </c>
      <c r="O239" s="29"/>
      <c r="P239" s="29"/>
      <c r="Q239" s="29"/>
      <c r="R239" s="60">
        <v>200</v>
      </c>
      <c r="S239" s="60"/>
      <c r="T239" s="60"/>
      <c r="U239" t="s">
        <v>1371</v>
      </c>
    </row>
    <row r="240" spans="1:21" ht="45" x14ac:dyDescent="0.25">
      <c r="A240" s="30"/>
      <c r="B240" s="30" t="s">
        <v>523</v>
      </c>
      <c r="C240" s="94" t="s">
        <v>1140</v>
      </c>
      <c r="D240" s="30" t="s">
        <v>28</v>
      </c>
      <c r="E240" s="29" t="s">
        <v>749</v>
      </c>
      <c r="F240" s="29"/>
      <c r="G240" s="29"/>
      <c r="H240" s="8">
        <f t="shared" si="18"/>
        <v>400</v>
      </c>
      <c r="I240" s="33">
        <v>1.9</v>
      </c>
      <c r="J240" s="17">
        <f t="shared" si="19"/>
        <v>760</v>
      </c>
      <c r="K240" s="30">
        <v>23</v>
      </c>
      <c r="L240" s="64">
        <f t="shared" si="17"/>
        <v>934.8</v>
      </c>
      <c r="M240" s="17">
        <f t="shared" si="20"/>
        <v>170.65</v>
      </c>
      <c r="N240" s="70" t="s">
        <v>29</v>
      </c>
      <c r="O240" s="29"/>
      <c r="P240" s="29"/>
      <c r="Q240" s="29"/>
      <c r="R240" s="60">
        <v>400</v>
      </c>
      <c r="S240" s="60"/>
      <c r="T240" s="60"/>
      <c r="U240" t="s">
        <v>1371</v>
      </c>
    </row>
    <row r="241" spans="1:21" ht="45" x14ac:dyDescent="0.25">
      <c r="A241" s="30"/>
      <c r="B241" s="30" t="s">
        <v>523</v>
      </c>
      <c r="C241" s="94" t="s">
        <v>1141</v>
      </c>
      <c r="D241" s="30" t="s">
        <v>28</v>
      </c>
      <c r="E241" s="29"/>
      <c r="F241" s="29"/>
      <c r="G241" s="29"/>
      <c r="H241" s="8">
        <f t="shared" si="18"/>
        <v>300</v>
      </c>
      <c r="I241" s="33">
        <v>1.95</v>
      </c>
      <c r="J241" s="17">
        <f t="shared" si="19"/>
        <v>585</v>
      </c>
      <c r="K241" s="30">
        <v>23</v>
      </c>
      <c r="L241" s="64">
        <f t="shared" si="17"/>
        <v>719.55</v>
      </c>
      <c r="M241" s="17">
        <f t="shared" si="20"/>
        <v>131.35</v>
      </c>
      <c r="N241" s="70" t="s">
        <v>29</v>
      </c>
      <c r="O241" s="29"/>
      <c r="P241" s="29"/>
      <c r="Q241" s="29"/>
      <c r="R241" s="60">
        <v>300</v>
      </c>
      <c r="S241" s="60"/>
      <c r="T241" s="60"/>
      <c r="U241" t="s">
        <v>1371</v>
      </c>
    </row>
    <row r="242" spans="1:21" ht="45" x14ac:dyDescent="0.25">
      <c r="A242" s="30"/>
      <c r="B242" s="30" t="s">
        <v>523</v>
      </c>
      <c r="C242" s="93" t="s">
        <v>1142</v>
      </c>
      <c r="D242" s="30" t="s">
        <v>28</v>
      </c>
      <c r="E242" s="30"/>
      <c r="F242" s="30"/>
      <c r="G242" s="30"/>
      <c r="H242" s="8">
        <f t="shared" si="18"/>
        <v>200</v>
      </c>
      <c r="I242" s="39">
        <v>1.7</v>
      </c>
      <c r="J242" s="17">
        <f t="shared" si="19"/>
        <v>340</v>
      </c>
      <c r="K242" s="30">
        <v>23</v>
      </c>
      <c r="L242" s="64">
        <f t="shared" si="17"/>
        <v>418.2</v>
      </c>
      <c r="M242" s="17">
        <f t="shared" si="20"/>
        <v>76.34</v>
      </c>
      <c r="N242" s="70" t="s">
        <v>29</v>
      </c>
      <c r="O242" s="30"/>
      <c r="P242" s="30"/>
      <c r="Q242" s="30"/>
      <c r="R242" s="60">
        <v>200</v>
      </c>
      <c r="S242" s="60"/>
      <c r="T242" s="60"/>
      <c r="U242" t="s">
        <v>1371</v>
      </c>
    </row>
    <row r="243" spans="1:21" ht="45" x14ac:dyDescent="0.25">
      <c r="A243" s="30"/>
      <c r="B243" s="30" t="s">
        <v>523</v>
      </c>
      <c r="C243" s="94" t="s">
        <v>1143</v>
      </c>
      <c r="D243" s="30" t="s">
        <v>28</v>
      </c>
      <c r="E243" s="29" t="s">
        <v>754</v>
      </c>
      <c r="F243" s="29"/>
      <c r="G243" s="29"/>
      <c r="H243" s="8">
        <f t="shared" si="18"/>
        <v>200</v>
      </c>
      <c r="I243" s="33">
        <v>1.95</v>
      </c>
      <c r="J243" s="17">
        <f t="shared" si="19"/>
        <v>390</v>
      </c>
      <c r="K243" s="30">
        <v>23</v>
      </c>
      <c r="L243" s="64">
        <f t="shared" si="17"/>
        <v>479.7</v>
      </c>
      <c r="M243" s="17">
        <f t="shared" si="20"/>
        <v>87.57</v>
      </c>
      <c r="N243" s="70" t="s">
        <v>29</v>
      </c>
      <c r="O243" s="29"/>
      <c r="P243" s="29"/>
      <c r="Q243" s="29"/>
      <c r="R243" s="60">
        <v>200</v>
      </c>
      <c r="S243" s="60"/>
      <c r="T243" s="60"/>
      <c r="U243" t="s">
        <v>1371</v>
      </c>
    </row>
    <row r="244" spans="1:21" ht="45" x14ac:dyDescent="0.25">
      <c r="A244" s="30"/>
      <c r="B244" s="30" t="s">
        <v>523</v>
      </c>
      <c r="C244" s="94" t="s">
        <v>1144</v>
      </c>
      <c r="D244" s="30" t="s">
        <v>28</v>
      </c>
      <c r="E244" s="29"/>
      <c r="F244" s="29"/>
      <c r="G244" s="29"/>
      <c r="H244" s="8">
        <f t="shared" si="18"/>
        <v>300</v>
      </c>
      <c r="I244" s="33">
        <v>1.95</v>
      </c>
      <c r="J244" s="17">
        <f t="shared" si="19"/>
        <v>585</v>
      </c>
      <c r="K244" s="30">
        <v>23</v>
      </c>
      <c r="L244" s="64">
        <f t="shared" si="17"/>
        <v>719.55</v>
      </c>
      <c r="M244" s="17">
        <f t="shared" si="20"/>
        <v>131.35</v>
      </c>
      <c r="N244" s="70" t="s">
        <v>29</v>
      </c>
      <c r="O244" s="29"/>
      <c r="P244" s="29"/>
      <c r="Q244" s="29"/>
      <c r="R244" s="60">
        <v>300</v>
      </c>
      <c r="S244" s="60"/>
      <c r="T244" s="60"/>
      <c r="U244" t="s">
        <v>1371</v>
      </c>
    </row>
    <row r="245" spans="1:21" ht="45" x14ac:dyDescent="0.25">
      <c r="A245" s="30"/>
      <c r="B245" s="30" t="s">
        <v>523</v>
      </c>
      <c r="C245" s="93" t="s">
        <v>1145</v>
      </c>
      <c r="D245" s="30" t="s">
        <v>28</v>
      </c>
      <c r="E245" s="30"/>
      <c r="F245" s="30"/>
      <c r="G245" s="30"/>
      <c r="H245" s="8">
        <f t="shared" si="18"/>
        <v>200</v>
      </c>
      <c r="I245" s="39">
        <v>1.75</v>
      </c>
      <c r="J245" s="17">
        <f t="shared" si="19"/>
        <v>350</v>
      </c>
      <c r="K245" s="30">
        <v>23</v>
      </c>
      <c r="L245" s="64">
        <f t="shared" si="17"/>
        <v>430.5</v>
      </c>
      <c r="M245" s="17">
        <f t="shared" si="20"/>
        <v>78.59</v>
      </c>
      <c r="N245" s="70" t="s">
        <v>29</v>
      </c>
      <c r="O245" s="30"/>
      <c r="P245" s="30"/>
      <c r="Q245" s="30"/>
      <c r="R245" s="60">
        <v>200</v>
      </c>
      <c r="S245" s="60"/>
      <c r="T245" s="60"/>
      <c r="U245" t="s">
        <v>1371</v>
      </c>
    </row>
    <row r="246" spans="1:21" ht="45" x14ac:dyDescent="0.25">
      <c r="A246" s="30"/>
      <c r="B246" s="30" t="s">
        <v>523</v>
      </c>
      <c r="C246" s="94" t="s">
        <v>1146</v>
      </c>
      <c r="D246" s="30" t="s">
        <v>28</v>
      </c>
      <c r="E246" s="29"/>
      <c r="F246" s="29"/>
      <c r="G246" s="29"/>
      <c r="H246" s="8">
        <f t="shared" si="18"/>
        <v>300</v>
      </c>
      <c r="I246" s="33">
        <v>1.95</v>
      </c>
      <c r="J246" s="17">
        <f t="shared" si="19"/>
        <v>585</v>
      </c>
      <c r="K246" s="30">
        <v>23</v>
      </c>
      <c r="L246" s="64">
        <f t="shared" si="17"/>
        <v>719.55</v>
      </c>
      <c r="M246" s="17">
        <f t="shared" si="20"/>
        <v>131.35</v>
      </c>
      <c r="N246" s="70" t="s">
        <v>29</v>
      </c>
      <c r="O246" s="29"/>
      <c r="P246" s="29"/>
      <c r="Q246" s="29"/>
      <c r="R246" s="60">
        <v>300</v>
      </c>
      <c r="S246" s="60"/>
      <c r="T246" s="60"/>
      <c r="U246" t="s">
        <v>1371</v>
      </c>
    </row>
    <row r="247" spans="1:21" ht="45" x14ac:dyDescent="0.25">
      <c r="A247" s="30"/>
      <c r="B247" s="30" t="s">
        <v>523</v>
      </c>
      <c r="C247" s="93" t="s">
        <v>1147</v>
      </c>
      <c r="D247" s="30" t="s">
        <v>28</v>
      </c>
      <c r="E247" s="30"/>
      <c r="F247" s="30"/>
      <c r="G247" s="30"/>
      <c r="H247" s="8">
        <f t="shared" si="18"/>
        <v>200</v>
      </c>
      <c r="I247" s="39">
        <v>2.0499999999999998</v>
      </c>
      <c r="J247" s="17">
        <f t="shared" si="19"/>
        <v>410</v>
      </c>
      <c r="K247" s="30">
        <v>23</v>
      </c>
      <c r="L247" s="64">
        <f t="shared" si="17"/>
        <v>504.3</v>
      </c>
      <c r="M247" s="17">
        <f t="shared" si="20"/>
        <v>92.06</v>
      </c>
      <c r="N247" s="70" t="s">
        <v>29</v>
      </c>
      <c r="O247" s="30"/>
      <c r="P247" s="30"/>
      <c r="Q247" s="30"/>
      <c r="R247" s="60">
        <v>200</v>
      </c>
      <c r="S247" s="60"/>
      <c r="T247" s="60"/>
      <c r="U247" t="s">
        <v>1371</v>
      </c>
    </row>
    <row r="248" spans="1:21" ht="45" x14ac:dyDescent="0.25">
      <c r="A248" s="30"/>
      <c r="B248" s="30" t="s">
        <v>523</v>
      </c>
      <c r="C248" s="93" t="s">
        <v>1148</v>
      </c>
      <c r="D248" s="30" t="s">
        <v>28</v>
      </c>
      <c r="E248" s="30"/>
      <c r="F248" s="30"/>
      <c r="G248" s="30"/>
      <c r="H248" s="8">
        <f t="shared" si="18"/>
        <v>200</v>
      </c>
      <c r="I248" s="39">
        <v>1.8</v>
      </c>
      <c r="J248" s="17">
        <f t="shared" si="19"/>
        <v>360</v>
      </c>
      <c r="K248" s="30">
        <v>23</v>
      </c>
      <c r="L248" s="64">
        <f t="shared" si="17"/>
        <v>442.8</v>
      </c>
      <c r="M248" s="17">
        <f t="shared" si="20"/>
        <v>80.83</v>
      </c>
      <c r="N248" s="70" t="s">
        <v>29</v>
      </c>
      <c r="O248" s="30"/>
      <c r="P248" s="30"/>
      <c r="Q248" s="30"/>
      <c r="R248" s="60">
        <v>200</v>
      </c>
      <c r="S248" s="60"/>
      <c r="T248" s="60"/>
      <c r="U248" t="s">
        <v>1371</v>
      </c>
    </row>
    <row r="249" spans="1:21" ht="45" x14ac:dyDescent="0.25">
      <c r="A249" s="30"/>
      <c r="B249" s="30" t="s">
        <v>523</v>
      </c>
      <c r="C249" s="93" t="s">
        <v>1149</v>
      </c>
      <c r="D249" s="30" t="s">
        <v>28</v>
      </c>
      <c r="E249" s="30"/>
      <c r="F249" s="30"/>
      <c r="G249" s="30"/>
      <c r="H249" s="8">
        <f t="shared" si="18"/>
        <v>200</v>
      </c>
      <c r="I249" s="39">
        <v>1.8</v>
      </c>
      <c r="J249" s="17">
        <f t="shared" si="19"/>
        <v>360</v>
      </c>
      <c r="K249" s="30">
        <v>23</v>
      </c>
      <c r="L249" s="64">
        <f t="shared" si="17"/>
        <v>442.8</v>
      </c>
      <c r="M249" s="17">
        <f t="shared" si="20"/>
        <v>80.83</v>
      </c>
      <c r="N249" s="70" t="s">
        <v>29</v>
      </c>
      <c r="O249" s="30"/>
      <c r="P249" s="30"/>
      <c r="Q249" s="30"/>
      <c r="R249" s="60">
        <v>200</v>
      </c>
      <c r="S249" s="60"/>
      <c r="T249" s="60"/>
      <c r="U249" t="s">
        <v>1371</v>
      </c>
    </row>
    <row r="250" spans="1:21" ht="45" x14ac:dyDescent="0.25">
      <c r="A250" s="4">
        <v>86</v>
      </c>
      <c r="B250" s="3" t="s">
        <v>523</v>
      </c>
      <c r="C250" s="14" t="s">
        <v>656</v>
      </c>
      <c r="D250" s="3" t="s">
        <v>28</v>
      </c>
      <c r="E250" s="3" t="s">
        <v>657</v>
      </c>
      <c r="F250" s="3" t="s">
        <v>24</v>
      </c>
      <c r="G250" s="3" t="s">
        <v>24</v>
      </c>
      <c r="H250" s="8">
        <f t="shared" si="18"/>
        <v>11</v>
      </c>
      <c r="I250" s="6">
        <v>2.2999999999999998</v>
      </c>
      <c r="J250" s="17">
        <f t="shared" si="19"/>
        <v>25.3</v>
      </c>
      <c r="K250" s="3">
        <v>23</v>
      </c>
      <c r="L250" s="58">
        <f>J250*1.23</f>
        <v>31.12</v>
      </c>
      <c r="M250" s="17">
        <f t="shared" si="20"/>
        <v>5.68</v>
      </c>
      <c r="N250" s="7" t="s">
        <v>58</v>
      </c>
      <c r="O250" s="3"/>
      <c r="P250" s="3">
        <v>20</v>
      </c>
      <c r="Q250" s="3"/>
      <c r="R250" s="68"/>
      <c r="S250" s="68">
        <v>5</v>
      </c>
      <c r="T250" s="68">
        <v>6</v>
      </c>
    </row>
    <row r="251" spans="1:21" ht="45" x14ac:dyDescent="0.25">
      <c r="A251" s="4">
        <v>85</v>
      </c>
      <c r="B251" s="4" t="s">
        <v>523</v>
      </c>
      <c r="C251" s="9" t="s">
        <v>654</v>
      </c>
      <c r="D251" s="4" t="s">
        <v>113</v>
      </c>
      <c r="E251" s="4" t="s">
        <v>655</v>
      </c>
      <c r="F251" s="4" t="s">
        <v>24</v>
      </c>
      <c r="G251" s="4" t="s">
        <v>24</v>
      </c>
      <c r="H251" s="8">
        <f t="shared" si="18"/>
        <v>18</v>
      </c>
      <c r="I251" s="10">
        <v>20.5</v>
      </c>
      <c r="J251" s="17">
        <f t="shared" si="19"/>
        <v>369</v>
      </c>
      <c r="K251" s="4">
        <v>23</v>
      </c>
      <c r="L251" s="58">
        <f t="shared" si="17"/>
        <v>453.87</v>
      </c>
      <c r="M251" s="17">
        <f t="shared" si="20"/>
        <v>82.85</v>
      </c>
      <c r="N251" s="7" t="s">
        <v>58</v>
      </c>
      <c r="O251" s="4"/>
      <c r="P251" s="4">
        <v>6</v>
      </c>
      <c r="Q251" s="4"/>
      <c r="R251" s="68">
        <v>6</v>
      </c>
      <c r="S251" s="68">
        <v>6</v>
      </c>
      <c r="T251" s="68">
        <v>6</v>
      </c>
    </row>
    <row r="252" spans="1:21" ht="45" x14ac:dyDescent="0.25">
      <c r="A252" s="30"/>
      <c r="B252" s="30" t="s">
        <v>523</v>
      </c>
      <c r="C252" s="93" t="s">
        <v>1150</v>
      </c>
      <c r="D252" s="30" t="s">
        <v>28</v>
      </c>
      <c r="E252" s="30"/>
      <c r="F252" s="30"/>
      <c r="G252" s="30"/>
      <c r="H252" s="8">
        <f t="shared" si="18"/>
        <v>300</v>
      </c>
      <c r="I252" s="39">
        <v>1.8</v>
      </c>
      <c r="J252" s="17">
        <f t="shared" si="19"/>
        <v>540</v>
      </c>
      <c r="K252" s="30">
        <v>23</v>
      </c>
      <c r="L252" s="64">
        <f t="shared" si="17"/>
        <v>664.2</v>
      </c>
      <c r="M252" s="17">
        <f t="shared" si="20"/>
        <v>121.25</v>
      </c>
      <c r="N252" s="70" t="s">
        <v>29</v>
      </c>
      <c r="O252" s="30"/>
      <c r="P252" s="30"/>
      <c r="Q252" s="30"/>
      <c r="R252" s="60">
        <v>300</v>
      </c>
      <c r="S252" s="60"/>
      <c r="T252" s="60"/>
      <c r="U252" t="s">
        <v>1371</v>
      </c>
    </row>
    <row r="253" spans="1:21" ht="45" x14ac:dyDescent="0.25">
      <c r="A253" s="30"/>
      <c r="B253" s="30" t="s">
        <v>523</v>
      </c>
      <c r="C253" s="94" t="s">
        <v>1151</v>
      </c>
      <c r="D253" s="30" t="s">
        <v>28</v>
      </c>
      <c r="E253" s="29"/>
      <c r="F253" s="29"/>
      <c r="G253" s="29"/>
      <c r="H253" s="8">
        <f t="shared" si="18"/>
        <v>200</v>
      </c>
      <c r="I253" s="33">
        <v>1.7</v>
      </c>
      <c r="J253" s="17">
        <f t="shared" si="19"/>
        <v>340</v>
      </c>
      <c r="K253" s="30">
        <v>23</v>
      </c>
      <c r="L253" s="64">
        <f t="shared" si="17"/>
        <v>418.2</v>
      </c>
      <c r="M253" s="17">
        <f t="shared" si="20"/>
        <v>76.34</v>
      </c>
      <c r="N253" s="70" t="s">
        <v>29</v>
      </c>
      <c r="O253" s="29"/>
      <c r="P253" s="29"/>
      <c r="Q253" s="29"/>
      <c r="R253" s="60">
        <v>200</v>
      </c>
      <c r="S253" s="60"/>
      <c r="T253" s="60"/>
      <c r="U253" t="s">
        <v>1371</v>
      </c>
    </row>
    <row r="254" spans="1:21" ht="45" x14ac:dyDescent="0.25">
      <c r="A254" s="30"/>
      <c r="B254" s="30" t="s">
        <v>523</v>
      </c>
      <c r="C254" s="94" t="s">
        <v>1152</v>
      </c>
      <c r="D254" s="30" t="s">
        <v>28</v>
      </c>
      <c r="E254" s="29"/>
      <c r="F254" s="29"/>
      <c r="G254" s="29"/>
      <c r="H254" s="8">
        <f t="shared" si="18"/>
        <v>200</v>
      </c>
      <c r="I254" s="33">
        <v>1.8</v>
      </c>
      <c r="J254" s="17">
        <f t="shared" si="19"/>
        <v>360</v>
      </c>
      <c r="K254" s="30">
        <v>23</v>
      </c>
      <c r="L254" s="64">
        <f t="shared" si="17"/>
        <v>442.8</v>
      </c>
      <c r="M254" s="17">
        <f t="shared" si="20"/>
        <v>80.83</v>
      </c>
      <c r="N254" s="70" t="s">
        <v>29</v>
      </c>
      <c r="O254" s="29"/>
      <c r="P254" s="29"/>
      <c r="Q254" s="29"/>
      <c r="R254" s="60">
        <v>200</v>
      </c>
      <c r="S254" s="60"/>
      <c r="T254" s="60"/>
      <c r="U254" t="s">
        <v>1371</v>
      </c>
    </row>
    <row r="255" spans="1:21" ht="45" x14ac:dyDescent="0.25">
      <c r="A255" s="30"/>
      <c r="B255" s="30" t="s">
        <v>523</v>
      </c>
      <c r="C255" s="93" t="s">
        <v>1153</v>
      </c>
      <c r="D255" s="30" t="s">
        <v>28</v>
      </c>
      <c r="E255" s="30"/>
      <c r="F255" s="30"/>
      <c r="G255" s="30"/>
      <c r="H255" s="8">
        <f t="shared" si="18"/>
        <v>200</v>
      </c>
      <c r="I255" s="39">
        <v>1.8</v>
      </c>
      <c r="J255" s="17">
        <f t="shared" si="19"/>
        <v>360</v>
      </c>
      <c r="K255" s="30">
        <v>23</v>
      </c>
      <c r="L255" s="64">
        <f t="shared" si="17"/>
        <v>442.8</v>
      </c>
      <c r="M255" s="17">
        <f t="shared" si="20"/>
        <v>80.83</v>
      </c>
      <c r="N255" s="70" t="s">
        <v>29</v>
      </c>
      <c r="O255" s="30"/>
      <c r="P255" s="30"/>
      <c r="Q255" s="30"/>
      <c r="R255" s="60">
        <v>200</v>
      </c>
      <c r="S255" s="60"/>
      <c r="T255" s="60"/>
      <c r="U255" t="s">
        <v>1371</v>
      </c>
    </row>
    <row r="256" spans="1:21" ht="45" x14ac:dyDescent="0.25">
      <c r="A256" s="30"/>
      <c r="B256" s="30" t="s">
        <v>523</v>
      </c>
      <c r="C256" s="94" t="s">
        <v>1154</v>
      </c>
      <c r="D256" s="30" t="s">
        <v>28</v>
      </c>
      <c r="E256" s="29"/>
      <c r="F256" s="29"/>
      <c r="G256" s="29"/>
      <c r="H256" s="8">
        <f t="shared" si="18"/>
        <v>200</v>
      </c>
      <c r="I256" s="33">
        <v>1.8</v>
      </c>
      <c r="J256" s="17">
        <f t="shared" si="19"/>
        <v>360</v>
      </c>
      <c r="K256" s="30">
        <v>23</v>
      </c>
      <c r="L256" s="64">
        <f t="shared" si="17"/>
        <v>442.8</v>
      </c>
      <c r="M256" s="17">
        <f t="shared" si="20"/>
        <v>80.83</v>
      </c>
      <c r="N256" s="70" t="s">
        <v>29</v>
      </c>
      <c r="O256" s="29"/>
      <c r="P256" s="29"/>
      <c r="Q256" s="29"/>
      <c r="R256" s="60">
        <v>200</v>
      </c>
      <c r="S256" s="60"/>
      <c r="T256" s="60"/>
      <c r="U256" t="s">
        <v>1371</v>
      </c>
    </row>
    <row r="257" spans="1:21" ht="45" x14ac:dyDescent="0.25">
      <c r="A257" s="30"/>
      <c r="B257" s="30" t="s">
        <v>523</v>
      </c>
      <c r="C257" s="93" t="s">
        <v>1155</v>
      </c>
      <c r="D257" s="30" t="s">
        <v>28</v>
      </c>
      <c r="E257" s="30"/>
      <c r="F257" s="30"/>
      <c r="G257" s="30"/>
      <c r="H257" s="8">
        <f t="shared" si="18"/>
        <v>100</v>
      </c>
      <c r="I257" s="39">
        <v>1.9</v>
      </c>
      <c r="J257" s="17">
        <f t="shared" si="19"/>
        <v>190</v>
      </c>
      <c r="K257" s="30">
        <v>23</v>
      </c>
      <c r="L257" s="64">
        <f t="shared" si="17"/>
        <v>233.7</v>
      </c>
      <c r="M257" s="17">
        <f t="shared" si="20"/>
        <v>42.66</v>
      </c>
      <c r="N257" s="70" t="s">
        <v>29</v>
      </c>
      <c r="O257" s="30"/>
      <c r="P257" s="30"/>
      <c r="Q257" s="30"/>
      <c r="R257" s="60">
        <v>100</v>
      </c>
      <c r="S257" s="60"/>
      <c r="T257" s="60"/>
    </row>
    <row r="258" spans="1:21" ht="45" x14ac:dyDescent="0.25">
      <c r="A258" s="30"/>
      <c r="B258" s="30" t="s">
        <v>523</v>
      </c>
      <c r="C258" s="93" t="s">
        <v>1156</v>
      </c>
      <c r="D258" s="30" t="s">
        <v>28</v>
      </c>
      <c r="E258" s="30" t="s">
        <v>734</v>
      </c>
      <c r="F258" s="30"/>
      <c r="G258" s="30"/>
      <c r="H258" s="8">
        <f t="shared" si="18"/>
        <v>300</v>
      </c>
      <c r="I258" s="39">
        <v>1.3</v>
      </c>
      <c r="J258" s="17">
        <f t="shared" si="19"/>
        <v>390</v>
      </c>
      <c r="K258" s="30">
        <v>23</v>
      </c>
      <c r="L258" s="64">
        <f t="shared" si="17"/>
        <v>479.7</v>
      </c>
      <c r="M258" s="17">
        <f t="shared" si="20"/>
        <v>87.57</v>
      </c>
      <c r="N258" s="70" t="s">
        <v>29</v>
      </c>
      <c r="O258" s="30"/>
      <c r="P258" s="30"/>
      <c r="Q258" s="30"/>
      <c r="R258" s="60">
        <v>300</v>
      </c>
      <c r="S258" s="60"/>
      <c r="T258" s="60"/>
      <c r="U258" t="s">
        <v>1371</v>
      </c>
    </row>
    <row r="259" spans="1:21" ht="45" x14ac:dyDescent="0.25">
      <c r="A259" s="30"/>
      <c r="B259" s="30" t="s">
        <v>523</v>
      </c>
      <c r="C259" s="94" t="s">
        <v>1157</v>
      </c>
      <c r="D259" s="30" t="s">
        <v>28</v>
      </c>
      <c r="E259" s="29"/>
      <c r="F259" s="29"/>
      <c r="G259" s="29"/>
      <c r="H259" s="8">
        <f t="shared" si="18"/>
        <v>200</v>
      </c>
      <c r="I259" s="33">
        <v>1.75</v>
      </c>
      <c r="J259" s="17">
        <f t="shared" si="19"/>
        <v>350</v>
      </c>
      <c r="K259" s="30">
        <v>23</v>
      </c>
      <c r="L259" s="64">
        <f t="shared" si="17"/>
        <v>430.5</v>
      </c>
      <c r="M259" s="17">
        <f t="shared" si="20"/>
        <v>78.59</v>
      </c>
      <c r="N259" s="70" t="s">
        <v>29</v>
      </c>
      <c r="O259" s="29"/>
      <c r="P259" s="29"/>
      <c r="Q259" s="29"/>
      <c r="R259" s="60">
        <v>200</v>
      </c>
      <c r="S259" s="60"/>
      <c r="T259" s="60"/>
      <c r="U259" t="s">
        <v>1371</v>
      </c>
    </row>
    <row r="260" spans="1:21" ht="45" x14ac:dyDescent="0.25">
      <c r="A260" s="30"/>
      <c r="B260" s="30" t="s">
        <v>523</v>
      </c>
      <c r="C260" s="94" t="s">
        <v>1158</v>
      </c>
      <c r="D260" s="30" t="s">
        <v>28</v>
      </c>
      <c r="E260" s="29"/>
      <c r="F260" s="29"/>
      <c r="G260" s="29"/>
      <c r="H260" s="8">
        <f t="shared" si="18"/>
        <v>200</v>
      </c>
      <c r="I260" s="33">
        <v>1.85</v>
      </c>
      <c r="J260" s="17">
        <f t="shared" si="19"/>
        <v>370</v>
      </c>
      <c r="K260" s="30">
        <v>23</v>
      </c>
      <c r="L260" s="64">
        <f t="shared" si="17"/>
        <v>455.1</v>
      </c>
      <c r="M260" s="17">
        <f t="shared" si="20"/>
        <v>83.08</v>
      </c>
      <c r="N260" s="70" t="s">
        <v>29</v>
      </c>
      <c r="O260" s="29"/>
      <c r="P260" s="29"/>
      <c r="Q260" s="29"/>
      <c r="R260" s="60">
        <v>200</v>
      </c>
      <c r="S260" s="60"/>
      <c r="T260" s="60"/>
      <c r="U260" t="s">
        <v>1371</v>
      </c>
    </row>
    <row r="261" spans="1:21" ht="45" x14ac:dyDescent="0.25">
      <c r="A261" s="30"/>
      <c r="B261" s="30" t="s">
        <v>523</v>
      </c>
      <c r="C261" s="93" t="s">
        <v>1159</v>
      </c>
      <c r="D261" s="30" t="s">
        <v>28</v>
      </c>
      <c r="E261" s="30"/>
      <c r="F261" s="30"/>
      <c r="G261" s="30"/>
      <c r="H261" s="8">
        <f t="shared" si="18"/>
        <v>200</v>
      </c>
      <c r="I261" s="39">
        <v>1.65</v>
      </c>
      <c r="J261" s="17">
        <f t="shared" si="19"/>
        <v>330</v>
      </c>
      <c r="K261" s="30">
        <v>23</v>
      </c>
      <c r="L261" s="64">
        <f t="shared" si="17"/>
        <v>405.9</v>
      </c>
      <c r="M261" s="17">
        <f t="shared" si="20"/>
        <v>74.099999999999994</v>
      </c>
      <c r="N261" s="70" t="s">
        <v>29</v>
      </c>
      <c r="O261" s="30"/>
      <c r="P261" s="30"/>
      <c r="Q261" s="30"/>
      <c r="R261" s="60">
        <v>200</v>
      </c>
      <c r="S261" s="60"/>
      <c r="T261" s="60"/>
      <c r="U261" t="s">
        <v>1371</v>
      </c>
    </row>
    <row r="262" spans="1:21" ht="45" x14ac:dyDescent="0.25">
      <c r="A262" s="30"/>
      <c r="B262" s="30" t="s">
        <v>523</v>
      </c>
      <c r="C262" s="93" t="s">
        <v>1160</v>
      </c>
      <c r="D262" s="30" t="s">
        <v>28</v>
      </c>
      <c r="E262" s="30" t="s">
        <v>736</v>
      </c>
      <c r="F262" s="30"/>
      <c r="G262" s="30"/>
      <c r="H262" s="8">
        <f t="shared" si="18"/>
        <v>300</v>
      </c>
      <c r="I262" s="39">
        <v>1.5</v>
      </c>
      <c r="J262" s="17">
        <f t="shared" si="19"/>
        <v>450</v>
      </c>
      <c r="K262" s="30">
        <v>23</v>
      </c>
      <c r="L262" s="64">
        <f t="shared" si="17"/>
        <v>553.5</v>
      </c>
      <c r="M262" s="17">
        <f t="shared" si="20"/>
        <v>101.04</v>
      </c>
      <c r="N262" s="70" t="s">
        <v>29</v>
      </c>
      <c r="O262" s="30"/>
      <c r="P262" s="30"/>
      <c r="Q262" s="30"/>
      <c r="R262" s="60">
        <v>300</v>
      </c>
      <c r="S262" s="60"/>
      <c r="T262" s="60"/>
      <c r="U262" t="s">
        <v>1371</v>
      </c>
    </row>
    <row r="263" spans="1:21" ht="45" x14ac:dyDescent="0.25">
      <c r="A263" s="30"/>
      <c r="B263" s="30" t="s">
        <v>523</v>
      </c>
      <c r="C263" s="93" t="s">
        <v>1161</v>
      </c>
      <c r="D263" s="30" t="s">
        <v>28</v>
      </c>
      <c r="E263" s="30" t="s">
        <v>738</v>
      </c>
      <c r="F263" s="30"/>
      <c r="G263" s="30"/>
      <c r="H263" s="8">
        <f t="shared" si="18"/>
        <v>300</v>
      </c>
      <c r="I263" s="39">
        <v>1.5</v>
      </c>
      <c r="J263" s="17">
        <f t="shared" si="19"/>
        <v>450</v>
      </c>
      <c r="K263" s="30">
        <v>23</v>
      </c>
      <c r="L263" s="64">
        <f t="shared" si="17"/>
        <v>553.5</v>
      </c>
      <c r="M263" s="17">
        <f t="shared" si="20"/>
        <v>101.04</v>
      </c>
      <c r="N263" s="70" t="s">
        <v>29</v>
      </c>
      <c r="O263" s="30"/>
      <c r="P263" s="30"/>
      <c r="Q263" s="30"/>
      <c r="R263" s="60">
        <v>300</v>
      </c>
      <c r="S263" s="60"/>
      <c r="T263" s="60"/>
      <c r="U263" t="s">
        <v>1371</v>
      </c>
    </row>
    <row r="264" spans="1:21" ht="45" x14ac:dyDescent="0.25">
      <c r="A264" s="30"/>
      <c r="B264" s="30" t="s">
        <v>523</v>
      </c>
      <c r="C264" s="93" t="s">
        <v>1162</v>
      </c>
      <c r="D264" s="30" t="s">
        <v>28</v>
      </c>
      <c r="E264" s="30"/>
      <c r="F264" s="30"/>
      <c r="G264" s="30"/>
      <c r="H264" s="8">
        <f t="shared" si="18"/>
        <v>300</v>
      </c>
      <c r="I264" s="39">
        <v>1.6</v>
      </c>
      <c r="J264" s="17">
        <f t="shared" si="19"/>
        <v>480</v>
      </c>
      <c r="K264" s="30">
        <v>23</v>
      </c>
      <c r="L264" s="64">
        <f t="shared" si="17"/>
        <v>590.4</v>
      </c>
      <c r="M264" s="17">
        <f t="shared" si="20"/>
        <v>107.78</v>
      </c>
      <c r="N264" s="70" t="s">
        <v>29</v>
      </c>
      <c r="O264" s="30"/>
      <c r="P264" s="30"/>
      <c r="Q264" s="30"/>
      <c r="R264" s="60">
        <v>300</v>
      </c>
      <c r="S264" s="60"/>
      <c r="T264" s="60"/>
      <c r="U264" t="s">
        <v>1371</v>
      </c>
    </row>
    <row r="265" spans="1:21" ht="45" x14ac:dyDescent="0.25">
      <c r="A265" s="30"/>
      <c r="B265" s="30" t="s">
        <v>523</v>
      </c>
      <c r="C265" s="93" t="s">
        <v>1163</v>
      </c>
      <c r="D265" s="30" t="s">
        <v>28</v>
      </c>
      <c r="E265" s="30"/>
      <c r="F265" s="30"/>
      <c r="G265" s="30"/>
      <c r="H265" s="8">
        <f t="shared" si="18"/>
        <v>200</v>
      </c>
      <c r="I265" s="39">
        <v>1.1000000000000001</v>
      </c>
      <c r="J265" s="17">
        <f t="shared" si="19"/>
        <v>220</v>
      </c>
      <c r="K265" s="30">
        <v>23</v>
      </c>
      <c r="L265" s="64">
        <f t="shared" si="17"/>
        <v>270.60000000000002</v>
      </c>
      <c r="M265" s="17">
        <f t="shared" si="20"/>
        <v>49.4</v>
      </c>
      <c r="N265" s="70" t="s">
        <v>29</v>
      </c>
      <c r="O265" s="30"/>
      <c r="P265" s="30"/>
      <c r="Q265" s="30"/>
      <c r="R265" s="60">
        <v>200</v>
      </c>
      <c r="S265" s="60"/>
      <c r="T265" s="60"/>
      <c r="U265" t="s">
        <v>1371</v>
      </c>
    </row>
    <row r="266" spans="1:21" ht="45" x14ac:dyDescent="0.25">
      <c r="A266" s="30"/>
      <c r="B266" s="30" t="s">
        <v>523</v>
      </c>
      <c r="C266" s="94" t="s">
        <v>1164</v>
      </c>
      <c r="D266" s="30" t="s">
        <v>28</v>
      </c>
      <c r="E266" s="29"/>
      <c r="F266" s="29"/>
      <c r="G266" s="29"/>
      <c r="H266" s="8">
        <f t="shared" si="18"/>
        <v>200</v>
      </c>
      <c r="I266" s="33">
        <v>2.0499999999999998</v>
      </c>
      <c r="J266" s="17">
        <f t="shared" si="19"/>
        <v>410</v>
      </c>
      <c r="K266" s="30">
        <v>23</v>
      </c>
      <c r="L266" s="64">
        <f>J266*1.23</f>
        <v>504.3</v>
      </c>
      <c r="M266" s="17">
        <f t="shared" si="20"/>
        <v>92.06</v>
      </c>
      <c r="N266" s="70" t="s">
        <v>29</v>
      </c>
      <c r="O266" s="29"/>
      <c r="P266" s="29"/>
      <c r="Q266" s="29"/>
      <c r="R266" s="60">
        <v>200</v>
      </c>
      <c r="S266" s="60"/>
      <c r="T266" s="60"/>
      <c r="U266" t="s">
        <v>1371</v>
      </c>
    </row>
    <row r="267" spans="1:21" ht="45" x14ac:dyDescent="0.25">
      <c r="A267" s="30"/>
      <c r="B267" s="30" t="s">
        <v>523</v>
      </c>
      <c r="C267" s="93" t="s">
        <v>1165</v>
      </c>
      <c r="D267" s="30" t="s">
        <v>28</v>
      </c>
      <c r="E267" s="30"/>
      <c r="F267" s="30"/>
      <c r="G267" s="30"/>
      <c r="H267" s="8">
        <f t="shared" si="18"/>
        <v>200</v>
      </c>
      <c r="I267" s="39">
        <v>1.9</v>
      </c>
      <c r="J267" s="17">
        <f t="shared" si="19"/>
        <v>380</v>
      </c>
      <c r="K267" s="30">
        <v>23</v>
      </c>
      <c r="L267" s="64">
        <f t="shared" si="17"/>
        <v>467.4</v>
      </c>
      <c r="M267" s="17">
        <f t="shared" si="20"/>
        <v>85.32</v>
      </c>
      <c r="N267" s="70" t="s">
        <v>29</v>
      </c>
      <c r="O267" s="30"/>
      <c r="P267" s="30"/>
      <c r="Q267" s="30"/>
      <c r="R267" s="60">
        <v>200</v>
      </c>
      <c r="S267" s="60"/>
      <c r="T267" s="60"/>
      <c r="U267" t="s">
        <v>1371</v>
      </c>
    </row>
    <row r="268" spans="1:21" ht="45" x14ac:dyDescent="0.25">
      <c r="A268" s="30"/>
      <c r="B268" s="30" t="s">
        <v>523</v>
      </c>
      <c r="C268" s="93" t="s">
        <v>1166</v>
      </c>
      <c r="D268" s="30" t="s">
        <v>28</v>
      </c>
      <c r="E268" s="30"/>
      <c r="F268" s="30"/>
      <c r="G268" s="30"/>
      <c r="H268" s="8">
        <f t="shared" si="18"/>
        <v>300</v>
      </c>
      <c r="I268" s="39">
        <v>1.6</v>
      </c>
      <c r="J268" s="17">
        <f t="shared" si="19"/>
        <v>480</v>
      </c>
      <c r="K268" s="30">
        <v>23</v>
      </c>
      <c r="L268" s="64">
        <f t="shared" si="17"/>
        <v>590.4</v>
      </c>
      <c r="M268" s="17">
        <f t="shared" si="20"/>
        <v>107.78</v>
      </c>
      <c r="N268" s="70" t="s">
        <v>29</v>
      </c>
      <c r="O268" s="30"/>
      <c r="P268" s="30"/>
      <c r="Q268" s="30"/>
      <c r="R268" s="60">
        <v>300</v>
      </c>
      <c r="S268" s="60"/>
      <c r="T268" s="60"/>
      <c r="U268" t="s">
        <v>1371</v>
      </c>
    </row>
    <row r="269" spans="1:21" ht="45" x14ac:dyDescent="0.25">
      <c r="A269" s="30"/>
      <c r="B269" s="30" t="s">
        <v>523</v>
      </c>
      <c r="C269" s="93" t="s">
        <v>1167</v>
      </c>
      <c r="D269" s="30" t="s">
        <v>28</v>
      </c>
      <c r="E269" s="30"/>
      <c r="F269" s="30"/>
      <c r="G269" s="30"/>
      <c r="H269" s="8">
        <f t="shared" si="18"/>
        <v>300</v>
      </c>
      <c r="I269" s="39">
        <v>1.7</v>
      </c>
      <c r="J269" s="17">
        <f t="shared" si="19"/>
        <v>510</v>
      </c>
      <c r="K269" s="30">
        <v>23</v>
      </c>
      <c r="L269" s="64">
        <f t="shared" si="17"/>
        <v>627.29999999999995</v>
      </c>
      <c r="M269" s="17">
        <f t="shared" si="20"/>
        <v>114.51</v>
      </c>
      <c r="N269" s="70" t="s">
        <v>29</v>
      </c>
      <c r="O269" s="30"/>
      <c r="P269" s="30"/>
      <c r="Q269" s="30"/>
      <c r="R269" s="60">
        <v>300</v>
      </c>
      <c r="S269" s="60"/>
      <c r="T269" s="60"/>
      <c r="U269" t="s">
        <v>1371</v>
      </c>
    </row>
    <row r="270" spans="1:21" ht="45" x14ac:dyDescent="0.25">
      <c r="A270" s="30"/>
      <c r="B270" s="30" t="s">
        <v>523</v>
      </c>
      <c r="C270" s="93" t="s">
        <v>1168</v>
      </c>
      <c r="D270" s="30" t="s">
        <v>28</v>
      </c>
      <c r="E270" s="30"/>
      <c r="F270" s="30"/>
      <c r="G270" s="30"/>
      <c r="H270" s="8">
        <f t="shared" si="18"/>
        <v>300</v>
      </c>
      <c r="I270" s="39">
        <v>1.7</v>
      </c>
      <c r="J270" s="17">
        <f t="shared" si="19"/>
        <v>510</v>
      </c>
      <c r="K270" s="30">
        <v>23</v>
      </c>
      <c r="L270" s="64">
        <f t="shared" ref="L270:L333" si="22">J270*1.23</f>
        <v>627.29999999999995</v>
      </c>
      <c r="M270" s="17">
        <f t="shared" si="20"/>
        <v>114.51</v>
      </c>
      <c r="N270" s="70" t="s">
        <v>29</v>
      </c>
      <c r="O270" s="30"/>
      <c r="P270" s="30"/>
      <c r="Q270" s="30"/>
      <c r="R270" s="60">
        <v>300</v>
      </c>
      <c r="S270" s="60"/>
      <c r="T270" s="60"/>
      <c r="U270" t="s">
        <v>1371</v>
      </c>
    </row>
    <row r="271" spans="1:21" ht="45" x14ac:dyDescent="0.25">
      <c r="A271" s="30"/>
      <c r="B271" s="30" t="s">
        <v>523</v>
      </c>
      <c r="C271" s="94" t="s">
        <v>1169</v>
      </c>
      <c r="D271" s="30" t="s">
        <v>28</v>
      </c>
      <c r="E271" s="29"/>
      <c r="F271" s="29"/>
      <c r="G271" s="29"/>
      <c r="H271" s="8">
        <f t="shared" ref="H271:H334" si="23">R271+S271+T271</f>
        <v>300</v>
      </c>
      <c r="I271" s="33">
        <v>1.75</v>
      </c>
      <c r="J271" s="17">
        <f t="shared" ref="J271:J334" si="24">H271*I271</f>
        <v>525</v>
      </c>
      <c r="K271" s="30">
        <v>23</v>
      </c>
      <c r="L271" s="64">
        <f t="shared" si="22"/>
        <v>645.75</v>
      </c>
      <c r="M271" s="17">
        <f t="shared" ref="M271:M334" si="25">J271/4.4536</f>
        <v>117.88</v>
      </c>
      <c r="N271" s="70" t="s">
        <v>29</v>
      </c>
      <c r="O271" s="29"/>
      <c r="P271" s="29"/>
      <c r="Q271" s="29"/>
      <c r="R271" s="60">
        <v>300</v>
      </c>
      <c r="S271" s="60"/>
      <c r="T271" s="60"/>
      <c r="U271" t="s">
        <v>1371</v>
      </c>
    </row>
    <row r="272" spans="1:21" ht="45" x14ac:dyDescent="0.25">
      <c r="A272" s="30"/>
      <c r="B272" s="30" t="s">
        <v>523</v>
      </c>
      <c r="C272" s="93" t="s">
        <v>1170</v>
      </c>
      <c r="D272" s="30" t="s">
        <v>28</v>
      </c>
      <c r="E272" s="30"/>
      <c r="F272" s="30"/>
      <c r="G272" s="30"/>
      <c r="H272" s="8">
        <f t="shared" si="23"/>
        <v>300</v>
      </c>
      <c r="I272" s="39">
        <v>1.3</v>
      </c>
      <c r="J272" s="17">
        <f t="shared" si="24"/>
        <v>390</v>
      </c>
      <c r="K272" s="30">
        <v>23</v>
      </c>
      <c r="L272" s="64">
        <f t="shared" si="22"/>
        <v>479.7</v>
      </c>
      <c r="M272" s="17">
        <f t="shared" si="25"/>
        <v>87.57</v>
      </c>
      <c r="N272" s="70" t="s">
        <v>29</v>
      </c>
      <c r="O272" s="30"/>
      <c r="P272" s="30"/>
      <c r="Q272" s="30"/>
      <c r="R272" s="60">
        <v>300</v>
      </c>
      <c r="S272" s="60"/>
      <c r="T272" s="60"/>
      <c r="U272" t="s">
        <v>1371</v>
      </c>
    </row>
    <row r="273" spans="1:21" ht="30" x14ac:dyDescent="0.25">
      <c r="A273" s="30">
        <v>142</v>
      </c>
      <c r="B273" s="36" t="s">
        <v>523</v>
      </c>
      <c r="C273" s="61" t="s">
        <v>1171</v>
      </c>
      <c r="D273" s="36" t="s">
        <v>28</v>
      </c>
      <c r="E273" s="36" t="s">
        <v>886</v>
      </c>
      <c r="F273" s="80" t="s">
        <v>24</v>
      </c>
      <c r="G273" s="80" t="s">
        <v>24</v>
      </c>
      <c r="H273" s="8">
        <f t="shared" si="23"/>
        <v>500</v>
      </c>
      <c r="I273" s="63">
        <v>0.35</v>
      </c>
      <c r="J273" s="17">
        <f t="shared" si="24"/>
        <v>175</v>
      </c>
      <c r="K273" s="65">
        <v>23</v>
      </c>
      <c r="L273" s="64">
        <f t="shared" si="22"/>
        <v>215.25</v>
      </c>
      <c r="M273" s="17">
        <f t="shared" si="25"/>
        <v>39.29</v>
      </c>
      <c r="N273" s="34" t="s">
        <v>195</v>
      </c>
      <c r="O273" s="30"/>
      <c r="P273" s="30"/>
      <c r="Q273" s="36"/>
      <c r="R273" s="60"/>
      <c r="S273" s="77">
        <v>500</v>
      </c>
      <c r="T273" s="60"/>
    </row>
    <row r="274" spans="1:21" ht="45" x14ac:dyDescent="0.25">
      <c r="A274" s="166">
        <v>58</v>
      </c>
      <c r="B274" s="166" t="s">
        <v>523</v>
      </c>
      <c r="C274" s="167" t="s">
        <v>613</v>
      </c>
      <c r="D274" s="166" t="s">
        <v>28</v>
      </c>
      <c r="E274" s="166" t="s">
        <v>614</v>
      </c>
      <c r="F274" s="166" t="s">
        <v>24</v>
      </c>
      <c r="G274" s="166" t="s">
        <v>24</v>
      </c>
      <c r="H274" s="8">
        <f t="shared" si="23"/>
        <v>24</v>
      </c>
      <c r="I274" s="168">
        <v>2.8</v>
      </c>
      <c r="J274" s="17">
        <f t="shared" si="24"/>
        <v>67.2</v>
      </c>
      <c r="K274" s="166">
        <v>23</v>
      </c>
      <c r="L274" s="169">
        <f t="shared" si="22"/>
        <v>82.66</v>
      </c>
      <c r="M274" s="17">
        <f t="shared" si="25"/>
        <v>15.09</v>
      </c>
      <c r="N274" s="170" t="s">
        <v>58</v>
      </c>
      <c r="O274" s="166"/>
      <c r="P274" s="166">
        <v>100</v>
      </c>
      <c r="Q274" s="166"/>
      <c r="R274" s="166">
        <v>4</v>
      </c>
      <c r="S274" s="166">
        <v>20</v>
      </c>
      <c r="T274" s="166"/>
    </row>
    <row r="275" spans="1:21" ht="45" x14ac:dyDescent="0.25">
      <c r="A275" s="183">
        <v>59</v>
      </c>
      <c r="B275" s="183" t="s">
        <v>523</v>
      </c>
      <c r="C275" s="188" t="s">
        <v>615</v>
      </c>
      <c r="D275" s="183" t="s">
        <v>28</v>
      </c>
      <c r="E275" s="183" t="s">
        <v>616</v>
      </c>
      <c r="F275" s="166" t="s">
        <v>24</v>
      </c>
      <c r="G275" s="166" t="s">
        <v>24</v>
      </c>
      <c r="H275" s="8">
        <f t="shared" si="23"/>
        <v>1525</v>
      </c>
      <c r="I275" s="185">
        <v>1.4</v>
      </c>
      <c r="J275" s="17">
        <f t="shared" si="24"/>
        <v>2135</v>
      </c>
      <c r="K275" s="183">
        <v>23</v>
      </c>
      <c r="L275" s="186">
        <f t="shared" si="22"/>
        <v>2626.05</v>
      </c>
      <c r="M275" s="17">
        <f t="shared" si="25"/>
        <v>479.39</v>
      </c>
      <c r="N275" s="187" t="s">
        <v>58</v>
      </c>
      <c r="O275" s="166"/>
      <c r="P275" s="166">
        <v>200</v>
      </c>
      <c r="Q275" s="166"/>
      <c r="R275" s="183">
        <v>5</v>
      </c>
      <c r="S275" s="183">
        <v>520</v>
      </c>
      <c r="T275" s="183">
        <v>1000</v>
      </c>
      <c r="U275" t="s">
        <v>1371</v>
      </c>
    </row>
    <row r="276" spans="1:21" ht="30" x14ac:dyDescent="0.25">
      <c r="A276" s="171">
        <v>143</v>
      </c>
      <c r="B276" s="171" t="s">
        <v>523</v>
      </c>
      <c r="C276" s="172" t="s">
        <v>1172</v>
      </c>
      <c r="D276" s="171" t="s">
        <v>28</v>
      </c>
      <c r="E276" s="171" t="s">
        <v>888</v>
      </c>
      <c r="F276" s="173" t="s">
        <v>24</v>
      </c>
      <c r="G276" s="173" t="s">
        <v>24</v>
      </c>
      <c r="H276" s="8">
        <f t="shared" si="23"/>
        <v>500</v>
      </c>
      <c r="I276" s="174">
        <v>0.21</v>
      </c>
      <c r="J276" s="17">
        <f t="shared" si="24"/>
        <v>105</v>
      </c>
      <c r="K276" s="176">
        <v>23</v>
      </c>
      <c r="L276" s="175">
        <f t="shared" si="22"/>
        <v>129.15</v>
      </c>
      <c r="M276" s="17">
        <f t="shared" si="25"/>
        <v>23.58</v>
      </c>
      <c r="N276" s="177" t="s">
        <v>195</v>
      </c>
      <c r="O276" s="171"/>
      <c r="P276" s="171"/>
      <c r="Q276" s="171"/>
      <c r="R276" s="171"/>
      <c r="S276" s="177">
        <v>500</v>
      </c>
      <c r="T276" s="171"/>
    </row>
    <row r="277" spans="1:21" ht="45" x14ac:dyDescent="0.25">
      <c r="A277" s="166">
        <v>70</v>
      </c>
      <c r="B277" s="166" t="s">
        <v>523</v>
      </c>
      <c r="C277" s="167" t="s">
        <v>629</v>
      </c>
      <c r="D277" s="166" t="s">
        <v>113</v>
      </c>
      <c r="E277" s="166" t="s">
        <v>628</v>
      </c>
      <c r="F277" s="166" t="s">
        <v>24</v>
      </c>
      <c r="G277" s="166" t="s">
        <v>24</v>
      </c>
      <c r="H277" s="8">
        <f t="shared" si="23"/>
        <v>1</v>
      </c>
      <c r="I277" s="169">
        <v>19.5</v>
      </c>
      <c r="J277" s="17">
        <f t="shared" si="24"/>
        <v>19.5</v>
      </c>
      <c r="K277" s="166">
        <v>23</v>
      </c>
      <c r="L277" s="169">
        <f t="shared" si="22"/>
        <v>23.99</v>
      </c>
      <c r="M277" s="17">
        <f t="shared" si="25"/>
        <v>4.38</v>
      </c>
      <c r="N277" s="170" t="s">
        <v>58</v>
      </c>
      <c r="O277" s="166"/>
      <c r="P277" s="166">
        <v>2</v>
      </c>
      <c r="Q277" s="166"/>
      <c r="R277" s="166"/>
      <c r="S277" s="166">
        <v>1</v>
      </c>
      <c r="T277" s="166"/>
    </row>
    <row r="278" spans="1:21" ht="45" x14ac:dyDescent="0.25">
      <c r="A278" s="48">
        <v>144</v>
      </c>
      <c r="B278" s="48" t="s">
        <v>523</v>
      </c>
      <c r="C278" s="49" t="s">
        <v>1173</v>
      </c>
      <c r="D278" s="48" t="s">
        <v>28</v>
      </c>
      <c r="E278" s="48" t="s">
        <v>890</v>
      </c>
      <c r="F278" s="81" t="s">
        <v>24</v>
      </c>
      <c r="G278" s="81" t="s">
        <v>24</v>
      </c>
      <c r="H278" s="8">
        <f t="shared" si="23"/>
        <v>500</v>
      </c>
      <c r="I278" s="82">
        <v>0.13</v>
      </c>
      <c r="J278" s="17">
        <f t="shared" si="24"/>
        <v>65</v>
      </c>
      <c r="K278" s="83">
        <v>23</v>
      </c>
      <c r="L278" s="50">
        <f>J278*1.23</f>
        <v>79.95</v>
      </c>
      <c r="M278" s="17">
        <f t="shared" si="25"/>
        <v>14.59</v>
      </c>
      <c r="N278" s="51" t="s">
        <v>195</v>
      </c>
      <c r="O278" s="48"/>
      <c r="P278" s="48"/>
      <c r="Q278" s="48"/>
      <c r="R278" s="48"/>
      <c r="S278" s="51">
        <v>500</v>
      </c>
      <c r="T278" s="48"/>
      <c r="U278" t="s">
        <v>1174</v>
      </c>
    </row>
    <row r="279" spans="1:21" ht="45" x14ac:dyDescent="0.25">
      <c r="A279" s="23">
        <v>60</v>
      </c>
      <c r="B279" s="23" t="s">
        <v>523</v>
      </c>
      <c r="C279" s="139" t="s">
        <v>617</v>
      </c>
      <c r="D279" s="23" t="s">
        <v>113</v>
      </c>
      <c r="E279" s="23"/>
      <c r="F279" s="23" t="s">
        <v>24</v>
      </c>
      <c r="G279" s="23" t="s">
        <v>24</v>
      </c>
      <c r="H279" s="8">
        <f t="shared" si="23"/>
        <v>16</v>
      </c>
      <c r="I279" s="26">
        <v>18</v>
      </c>
      <c r="J279" s="17">
        <f t="shared" si="24"/>
        <v>288</v>
      </c>
      <c r="K279" s="23">
        <v>23</v>
      </c>
      <c r="L279" s="26">
        <f t="shared" si="22"/>
        <v>354.24</v>
      </c>
      <c r="M279" s="17">
        <f t="shared" si="25"/>
        <v>64.67</v>
      </c>
      <c r="N279" s="27" t="s">
        <v>58</v>
      </c>
      <c r="O279" s="23"/>
      <c r="P279" s="23">
        <v>4</v>
      </c>
      <c r="Q279" s="23"/>
      <c r="R279" s="23"/>
      <c r="S279" s="23">
        <v>6</v>
      </c>
      <c r="T279" s="23">
        <v>10</v>
      </c>
    </row>
    <row r="280" spans="1:21" ht="45" x14ac:dyDescent="0.25">
      <c r="A280" s="166">
        <v>61</v>
      </c>
      <c r="B280" s="166" t="s">
        <v>523</v>
      </c>
      <c r="C280" s="167" t="s">
        <v>618</v>
      </c>
      <c r="D280" s="166" t="s">
        <v>113</v>
      </c>
      <c r="E280" s="166"/>
      <c r="F280" s="166" t="s">
        <v>24</v>
      </c>
      <c r="G280" s="166" t="s">
        <v>24</v>
      </c>
      <c r="H280" s="8">
        <f t="shared" si="23"/>
        <v>18</v>
      </c>
      <c r="I280" s="169">
        <v>16</v>
      </c>
      <c r="J280" s="17">
        <f t="shared" si="24"/>
        <v>288</v>
      </c>
      <c r="K280" s="166">
        <v>23</v>
      </c>
      <c r="L280" s="169">
        <f t="shared" si="22"/>
        <v>354.24</v>
      </c>
      <c r="M280" s="17">
        <f t="shared" si="25"/>
        <v>64.67</v>
      </c>
      <c r="N280" s="170" t="s">
        <v>58</v>
      </c>
      <c r="O280" s="166"/>
      <c r="P280" s="166">
        <v>4</v>
      </c>
      <c r="Q280" s="166"/>
      <c r="R280" s="166"/>
      <c r="S280" s="166">
        <v>3</v>
      </c>
      <c r="T280" s="166">
        <v>15</v>
      </c>
    </row>
    <row r="281" spans="1:21" ht="45" x14ac:dyDescent="0.25">
      <c r="A281" s="166">
        <v>62</v>
      </c>
      <c r="B281" s="166" t="s">
        <v>523</v>
      </c>
      <c r="C281" s="167" t="s">
        <v>619</v>
      </c>
      <c r="D281" s="166" t="s">
        <v>113</v>
      </c>
      <c r="E281" s="166"/>
      <c r="F281" s="166" t="s">
        <v>24</v>
      </c>
      <c r="G281" s="166" t="s">
        <v>24</v>
      </c>
      <c r="H281" s="8">
        <f t="shared" si="23"/>
        <v>31</v>
      </c>
      <c r="I281" s="169">
        <v>18</v>
      </c>
      <c r="J281" s="17">
        <f t="shared" si="24"/>
        <v>558</v>
      </c>
      <c r="K281" s="166">
        <v>23</v>
      </c>
      <c r="L281" s="169">
        <f t="shared" si="22"/>
        <v>686.34</v>
      </c>
      <c r="M281" s="17">
        <f t="shared" si="25"/>
        <v>125.29</v>
      </c>
      <c r="N281" s="170" t="s">
        <v>58</v>
      </c>
      <c r="O281" s="166"/>
      <c r="P281" s="166">
        <v>2</v>
      </c>
      <c r="Q281" s="166"/>
      <c r="R281" s="166"/>
      <c r="S281" s="166">
        <v>11</v>
      </c>
      <c r="T281" s="166">
        <v>20</v>
      </c>
    </row>
    <row r="282" spans="1:21" ht="45" x14ac:dyDescent="0.25">
      <c r="A282" s="166">
        <v>63</v>
      </c>
      <c r="B282" s="166" t="s">
        <v>523</v>
      </c>
      <c r="C282" s="167" t="s">
        <v>620</v>
      </c>
      <c r="D282" s="166" t="s">
        <v>113</v>
      </c>
      <c r="E282" s="166"/>
      <c r="F282" s="166" t="s">
        <v>24</v>
      </c>
      <c r="G282" s="166" t="s">
        <v>24</v>
      </c>
      <c r="H282" s="8">
        <f t="shared" si="23"/>
        <v>16</v>
      </c>
      <c r="I282" s="169">
        <v>13</v>
      </c>
      <c r="J282" s="17">
        <f t="shared" si="24"/>
        <v>208</v>
      </c>
      <c r="K282" s="166">
        <v>23</v>
      </c>
      <c r="L282" s="169">
        <f t="shared" si="22"/>
        <v>255.84</v>
      </c>
      <c r="M282" s="17">
        <f t="shared" si="25"/>
        <v>46.7</v>
      </c>
      <c r="N282" s="170" t="s">
        <v>58</v>
      </c>
      <c r="O282" s="166"/>
      <c r="P282" s="166">
        <v>5</v>
      </c>
      <c r="Q282" s="166"/>
      <c r="R282" s="166"/>
      <c r="S282" s="166">
        <v>6</v>
      </c>
      <c r="T282" s="166">
        <v>10</v>
      </c>
    </row>
    <row r="283" spans="1:21" ht="30" x14ac:dyDescent="0.25">
      <c r="A283" s="171">
        <v>145</v>
      </c>
      <c r="B283" s="171" t="s">
        <v>523</v>
      </c>
      <c r="C283" s="172" t="s">
        <v>891</v>
      </c>
      <c r="D283" s="171" t="s">
        <v>113</v>
      </c>
      <c r="E283" s="177" t="s">
        <v>892</v>
      </c>
      <c r="F283" s="178" t="s">
        <v>24</v>
      </c>
      <c r="G283" s="178" t="s">
        <v>24</v>
      </c>
      <c r="H283" s="8">
        <f t="shared" si="23"/>
        <v>5</v>
      </c>
      <c r="I283" s="174">
        <v>12.2</v>
      </c>
      <c r="J283" s="17">
        <f t="shared" si="24"/>
        <v>61</v>
      </c>
      <c r="K283" s="176">
        <v>23</v>
      </c>
      <c r="L283" s="175">
        <f t="shared" si="22"/>
        <v>75.03</v>
      </c>
      <c r="M283" s="17">
        <f t="shared" si="25"/>
        <v>13.7</v>
      </c>
      <c r="N283" s="177" t="s">
        <v>195</v>
      </c>
      <c r="O283" s="171"/>
      <c r="P283" s="171"/>
      <c r="Q283" s="171"/>
      <c r="R283" s="171"/>
      <c r="S283" s="177">
        <v>5</v>
      </c>
      <c r="T283" s="171"/>
    </row>
    <row r="284" spans="1:21" ht="30" x14ac:dyDescent="0.25">
      <c r="A284" s="171">
        <v>146</v>
      </c>
      <c r="B284" s="171" t="s">
        <v>523</v>
      </c>
      <c r="C284" s="172" t="s">
        <v>893</v>
      </c>
      <c r="D284" s="171" t="s">
        <v>28</v>
      </c>
      <c r="E284" s="177" t="s">
        <v>894</v>
      </c>
      <c r="F284" s="178" t="s">
        <v>24</v>
      </c>
      <c r="G284" s="178" t="s">
        <v>24</v>
      </c>
      <c r="H284" s="8">
        <f t="shared" si="23"/>
        <v>2</v>
      </c>
      <c r="I284" s="174">
        <v>0.24</v>
      </c>
      <c r="J284" s="17">
        <f t="shared" si="24"/>
        <v>0.48</v>
      </c>
      <c r="K284" s="176">
        <v>23</v>
      </c>
      <c r="L284" s="175">
        <f t="shared" si="22"/>
        <v>0.59</v>
      </c>
      <c r="M284" s="17">
        <f t="shared" si="25"/>
        <v>0.11</v>
      </c>
      <c r="N284" s="177" t="s">
        <v>195</v>
      </c>
      <c r="O284" s="171"/>
      <c r="P284" s="171"/>
      <c r="Q284" s="171"/>
      <c r="R284" s="171"/>
      <c r="S284" s="177">
        <v>2</v>
      </c>
      <c r="T284" s="171"/>
    </row>
    <row r="285" spans="1:21" ht="30" x14ac:dyDescent="0.25">
      <c r="A285" s="171">
        <v>147</v>
      </c>
      <c r="B285" s="171" t="s">
        <v>523</v>
      </c>
      <c r="C285" s="172" t="s">
        <v>895</v>
      </c>
      <c r="D285" s="171" t="s">
        <v>113</v>
      </c>
      <c r="E285" s="171" t="s">
        <v>896</v>
      </c>
      <c r="F285" s="173" t="s">
        <v>24</v>
      </c>
      <c r="G285" s="173" t="s">
        <v>24</v>
      </c>
      <c r="H285" s="8">
        <f t="shared" si="23"/>
        <v>2</v>
      </c>
      <c r="I285" s="174">
        <v>9.76</v>
      </c>
      <c r="J285" s="17">
        <f t="shared" si="24"/>
        <v>19.52</v>
      </c>
      <c r="K285" s="176">
        <v>23</v>
      </c>
      <c r="L285" s="175">
        <f t="shared" si="22"/>
        <v>24.01</v>
      </c>
      <c r="M285" s="17">
        <f t="shared" si="25"/>
        <v>4.38</v>
      </c>
      <c r="N285" s="177" t="s">
        <v>195</v>
      </c>
      <c r="O285" s="171"/>
      <c r="P285" s="171"/>
      <c r="Q285" s="171"/>
      <c r="R285" s="171"/>
      <c r="S285" s="177">
        <v>2</v>
      </c>
      <c r="T285" s="171"/>
    </row>
    <row r="286" spans="1:21" ht="30" x14ac:dyDescent="0.25">
      <c r="A286" s="171">
        <v>148</v>
      </c>
      <c r="B286" s="171" t="s">
        <v>523</v>
      </c>
      <c r="C286" s="172" t="s">
        <v>897</v>
      </c>
      <c r="D286" s="171" t="s">
        <v>113</v>
      </c>
      <c r="E286" s="177" t="s">
        <v>898</v>
      </c>
      <c r="F286" s="178" t="s">
        <v>24</v>
      </c>
      <c r="G286" s="178" t="s">
        <v>24</v>
      </c>
      <c r="H286" s="8">
        <f t="shared" si="23"/>
        <v>2</v>
      </c>
      <c r="I286" s="174">
        <v>0.11</v>
      </c>
      <c r="J286" s="17">
        <f t="shared" si="24"/>
        <v>0.22</v>
      </c>
      <c r="K286" s="176">
        <v>23</v>
      </c>
      <c r="L286" s="175">
        <f t="shared" si="22"/>
        <v>0.27</v>
      </c>
      <c r="M286" s="17">
        <f t="shared" si="25"/>
        <v>0.05</v>
      </c>
      <c r="N286" s="177" t="s">
        <v>195</v>
      </c>
      <c r="O286" s="171"/>
      <c r="P286" s="171"/>
      <c r="Q286" s="171"/>
      <c r="R286" s="171"/>
      <c r="S286" s="179">
        <v>2</v>
      </c>
      <c r="T286" s="171"/>
    </row>
    <row r="287" spans="1:21" ht="45" x14ac:dyDescent="0.25">
      <c r="A287" s="166">
        <v>64</v>
      </c>
      <c r="B287" s="166" t="s">
        <v>523</v>
      </c>
      <c r="C287" s="167" t="s">
        <v>621</v>
      </c>
      <c r="D287" s="166" t="s">
        <v>113</v>
      </c>
      <c r="E287" s="166" t="s">
        <v>622</v>
      </c>
      <c r="F287" s="166" t="s">
        <v>24</v>
      </c>
      <c r="G287" s="166" t="s">
        <v>24</v>
      </c>
      <c r="H287" s="8">
        <f t="shared" si="23"/>
        <v>29</v>
      </c>
      <c r="I287" s="169">
        <v>9.76</v>
      </c>
      <c r="J287" s="17">
        <f t="shared" si="24"/>
        <v>283.04000000000002</v>
      </c>
      <c r="K287" s="166">
        <v>23</v>
      </c>
      <c r="L287" s="169">
        <f t="shared" si="22"/>
        <v>348.14</v>
      </c>
      <c r="M287" s="17">
        <f t="shared" si="25"/>
        <v>63.55</v>
      </c>
      <c r="N287" s="170" t="s">
        <v>58</v>
      </c>
      <c r="O287" s="166"/>
      <c r="P287" s="166">
        <v>5</v>
      </c>
      <c r="Q287" s="166"/>
      <c r="R287" s="166"/>
      <c r="S287" s="166">
        <v>9</v>
      </c>
      <c r="T287" s="166">
        <v>20</v>
      </c>
    </row>
    <row r="288" spans="1:21" ht="30" x14ac:dyDescent="0.25">
      <c r="A288" s="171">
        <v>149</v>
      </c>
      <c r="B288" s="171" t="s">
        <v>523</v>
      </c>
      <c r="C288" s="172" t="s">
        <v>899</v>
      </c>
      <c r="D288" s="171" t="s">
        <v>113</v>
      </c>
      <c r="E288" s="171" t="s">
        <v>900</v>
      </c>
      <c r="F288" s="173" t="s">
        <v>24</v>
      </c>
      <c r="G288" s="173" t="s">
        <v>24</v>
      </c>
      <c r="H288" s="8">
        <f t="shared" si="23"/>
        <v>5</v>
      </c>
      <c r="I288" s="174">
        <v>9.76</v>
      </c>
      <c r="J288" s="17">
        <f t="shared" si="24"/>
        <v>48.8</v>
      </c>
      <c r="K288" s="176">
        <v>23</v>
      </c>
      <c r="L288" s="175">
        <f t="shared" si="22"/>
        <v>60.02</v>
      </c>
      <c r="M288" s="17">
        <f t="shared" si="25"/>
        <v>10.96</v>
      </c>
      <c r="N288" s="177" t="s">
        <v>195</v>
      </c>
      <c r="O288" s="171"/>
      <c r="P288" s="171"/>
      <c r="Q288" s="171"/>
      <c r="R288" s="171"/>
      <c r="S288" s="177">
        <v>5</v>
      </c>
      <c r="T288" s="171"/>
    </row>
    <row r="289" spans="1:21" ht="30" x14ac:dyDescent="0.25">
      <c r="A289" s="171">
        <v>150</v>
      </c>
      <c r="B289" s="171" t="s">
        <v>523</v>
      </c>
      <c r="C289" s="172" t="s">
        <v>901</v>
      </c>
      <c r="D289" s="171" t="s">
        <v>113</v>
      </c>
      <c r="E289" s="171" t="s">
        <v>902</v>
      </c>
      <c r="F289" s="173" t="s">
        <v>24</v>
      </c>
      <c r="G289" s="173" t="s">
        <v>24</v>
      </c>
      <c r="H289" s="8">
        <f t="shared" si="23"/>
        <v>5</v>
      </c>
      <c r="I289" s="174">
        <v>9.76</v>
      </c>
      <c r="J289" s="17">
        <f t="shared" si="24"/>
        <v>48.8</v>
      </c>
      <c r="K289" s="176">
        <v>23</v>
      </c>
      <c r="L289" s="175">
        <f t="shared" si="22"/>
        <v>60.02</v>
      </c>
      <c r="M289" s="17">
        <f t="shared" si="25"/>
        <v>10.96</v>
      </c>
      <c r="N289" s="177" t="s">
        <v>195</v>
      </c>
      <c r="O289" s="171"/>
      <c r="P289" s="171"/>
      <c r="Q289" s="171"/>
      <c r="R289" s="171"/>
      <c r="S289" s="177">
        <v>5</v>
      </c>
      <c r="T289" s="171"/>
    </row>
    <row r="290" spans="1:21" ht="30" x14ac:dyDescent="0.25">
      <c r="A290" s="171">
        <v>151</v>
      </c>
      <c r="B290" s="171" t="s">
        <v>523</v>
      </c>
      <c r="C290" s="172" t="s">
        <v>903</v>
      </c>
      <c r="D290" s="171" t="s">
        <v>113</v>
      </c>
      <c r="E290" s="171" t="s">
        <v>904</v>
      </c>
      <c r="F290" s="173" t="s">
        <v>24</v>
      </c>
      <c r="G290" s="173" t="s">
        <v>24</v>
      </c>
      <c r="H290" s="8">
        <f t="shared" si="23"/>
        <v>5</v>
      </c>
      <c r="I290" s="174">
        <v>9.76</v>
      </c>
      <c r="J290" s="17">
        <f t="shared" si="24"/>
        <v>48.8</v>
      </c>
      <c r="K290" s="176">
        <v>23</v>
      </c>
      <c r="L290" s="175">
        <f t="shared" si="22"/>
        <v>60.02</v>
      </c>
      <c r="M290" s="17">
        <f t="shared" si="25"/>
        <v>10.96</v>
      </c>
      <c r="N290" s="177" t="s">
        <v>195</v>
      </c>
      <c r="O290" s="171"/>
      <c r="P290" s="171"/>
      <c r="Q290" s="171"/>
      <c r="R290" s="171"/>
      <c r="S290" s="177">
        <v>5</v>
      </c>
      <c r="T290" s="171"/>
    </row>
    <row r="291" spans="1:21" ht="45" x14ac:dyDescent="0.25">
      <c r="A291" s="166">
        <v>65</v>
      </c>
      <c r="B291" s="166" t="s">
        <v>523</v>
      </c>
      <c r="C291" s="167" t="s">
        <v>623</v>
      </c>
      <c r="D291" s="166" t="s">
        <v>113</v>
      </c>
      <c r="E291" s="166" t="s">
        <v>624</v>
      </c>
      <c r="F291" s="166" t="s">
        <v>24</v>
      </c>
      <c r="G291" s="166" t="s">
        <v>24</v>
      </c>
      <c r="H291" s="8">
        <f t="shared" si="23"/>
        <v>35</v>
      </c>
      <c r="I291" s="169">
        <v>0.49</v>
      </c>
      <c r="J291" s="17">
        <f t="shared" si="24"/>
        <v>17.149999999999999</v>
      </c>
      <c r="K291" s="166">
        <v>23</v>
      </c>
      <c r="L291" s="169">
        <f t="shared" si="22"/>
        <v>21.09</v>
      </c>
      <c r="M291" s="17">
        <f t="shared" si="25"/>
        <v>3.85</v>
      </c>
      <c r="N291" s="170" t="s">
        <v>58</v>
      </c>
      <c r="O291" s="166"/>
      <c r="P291" s="166">
        <v>2</v>
      </c>
      <c r="Q291" s="166"/>
      <c r="R291" s="166"/>
      <c r="S291" s="166">
        <v>5</v>
      </c>
      <c r="T291" s="166">
        <v>30</v>
      </c>
    </row>
    <row r="292" spans="1:21" ht="30" x14ac:dyDescent="0.25">
      <c r="A292" s="171">
        <v>152</v>
      </c>
      <c r="B292" s="171" t="s">
        <v>523</v>
      </c>
      <c r="C292" s="172" t="s">
        <v>905</v>
      </c>
      <c r="D292" s="171" t="s">
        <v>113</v>
      </c>
      <c r="E292" s="171" t="s">
        <v>906</v>
      </c>
      <c r="F292" s="173" t="s">
        <v>24</v>
      </c>
      <c r="G292" s="173" t="s">
        <v>24</v>
      </c>
      <c r="H292" s="8">
        <f t="shared" si="23"/>
        <v>5</v>
      </c>
      <c r="I292" s="174">
        <v>9.76</v>
      </c>
      <c r="J292" s="17">
        <f t="shared" si="24"/>
        <v>48.8</v>
      </c>
      <c r="K292" s="176">
        <v>23</v>
      </c>
      <c r="L292" s="175">
        <f t="shared" si="22"/>
        <v>60.02</v>
      </c>
      <c r="M292" s="17">
        <f t="shared" si="25"/>
        <v>10.96</v>
      </c>
      <c r="N292" s="177" t="s">
        <v>195</v>
      </c>
      <c r="O292" s="171"/>
      <c r="P292" s="171"/>
      <c r="Q292" s="171"/>
      <c r="R292" s="171"/>
      <c r="S292" s="177">
        <v>5</v>
      </c>
      <c r="T292" s="171"/>
    </row>
    <row r="293" spans="1:21" ht="30" x14ac:dyDescent="0.25">
      <c r="A293" s="171">
        <v>153</v>
      </c>
      <c r="B293" s="171" t="s">
        <v>523</v>
      </c>
      <c r="C293" s="172" t="s">
        <v>907</v>
      </c>
      <c r="D293" s="171" t="s">
        <v>113</v>
      </c>
      <c r="E293" s="171" t="s">
        <v>908</v>
      </c>
      <c r="F293" s="173" t="s">
        <v>24</v>
      </c>
      <c r="G293" s="173" t="s">
        <v>24</v>
      </c>
      <c r="H293" s="8">
        <f t="shared" si="23"/>
        <v>7</v>
      </c>
      <c r="I293" s="174">
        <v>9.76</v>
      </c>
      <c r="J293" s="17">
        <f t="shared" si="24"/>
        <v>68.319999999999993</v>
      </c>
      <c r="K293" s="176">
        <v>23</v>
      </c>
      <c r="L293" s="175">
        <f t="shared" si="22"/>
        <v>84.03</v>
      </c>
      <c r="M293" s="17">
        <f t="shared" si="25"/>
        <v>15.34</v>
      </c>
      <c r="N293" s="177" t="s">
        <v>195</v>
      </c>
      <c r="O293" s="171"/>
      <c r="P293" s="171"/>
      <c r="Q293" s="171"/>
      <c r="R293" s="171"/>
      <c r="S293" s="177">
        <v>7</v>
      </c>
      <c r="T293" s="171"/>
    </row>
    <row r="294" spans="1:21" ht="30" x14ac:dyDescent="0.25">
      <c r="A294" s="171">
        <v>154</v>
      </c>
      <c r="B294" s="171" t="s">
        <v>523</v>
      </c>
      <c r="C294" s="172" t="s">
        <v>909</v>
      </c>
      <c r="D294" s="171" t="s">
        <v>113</v>
      </c>
      <c r="E294" s="171" t="s">
        <v>910</v>
      </c>
      <c r="F294" s="173" t="s">
        <v>24</v>
      </c>
      <c r="G294" s="173" t="s">
        <v>24</v>
      </c>
      <c r="H294" s="8">
        <f t="shared" si="23"/>
        <v>2</v>
      </c>
      <c r="I294" s="174">
        <v>10.57</v>
      </c>
      <c r="J294" s="17">
        <f t="shared" si="24"/>
        <v>21.14</v>
      </c>
      <c r="K294" s="176">
        <v>23</v>
      </c>
      <c r="L294" s="175">
        <f t="shared" si="22"/>
        <v>26</v>
      </c>
      <c r="M294" s="17">
        <f t="shared" si="25"/>
        <v>4.75</v>
      </c>
      <c r="N294" s="177" t="s">
        <v>195</v>
      </c>
      <c r="O294" s="171"/>
      <c r="P294" s="171"/>
      <c r="Q294" s="171"/>
      <c r="R294" s="171"/>
      <c r="S294" s="177">
        <v>2</v>
      </c>
      <c r="T294" s="171"/>
    </row>
    <row r="295" spans="1:21" ht="30" x14ac:dyDescent="0.25">
      <c r="A295" s="171">
        <v>155</v>
      </c>
      <c r="B295" s="171" t="s">
        <v>523</v>
      </c>
      <c r="C295" s="172" t="s">
        <v>911</v>
      </c>
      <c r="D295" s="171" t="s">
        <v>113</v>
      </c>
      <c r="E295" s="171" t="s">
        <v>912</v>
      </c>
      <c r="F295" s="173" t="s">
        <v>24</v>
      </c>
      <c r="G295" s="173" t="s">
        <v>24</v>
      </c>
      <c r="H295" s="8">
        <f t="shared" si="23"/>
        <v>2</v>
      </c>
      <c r="I295" s="174">
        <v>9.76</v>
      </c>
      <c r="J295" s="17">
        <f t="shared" si="24"/>
        <v>19.52</v>
      </c>
      <c r="K295" s="176">
        <v>23</v>
      </c>
      <c r="L295" s="175">
        <f t="shared" si="22"/>
        <v>24.01</v>
      </c>
      <c r="M295" s="17">
        <f t="shared" si="25"/>
        <v>4.38</v>
      </c>
      <c r="N295" s="177" t="s">
        <v>195</v>
      </c>
      <c r="O295" s="171"/>
      <c r="P295" s="171"/>
      <c r="Q295" s="171"/>
      <c r="R295" s="171"/>
      <c r="S295" s="177">
        <v>2</v>
      </c>
      <c r="T295" s="171"/>
    </row>
    <row r="296" spans="1:21" ht="30" x14ac:dyDescent="0.25">
      <c r="A296" s="171">
        <v>156</v>
      </c>
      <c r="B296" s="171" t="s">
        <v>523</v>
      </c>
      <c r="C296" s="172" t="s">
        <v>913</v>
      </c>
      <c r="D296" s="171" t="s">
        <v>113</v>
      </c>
      <c r="E296" s="177" t="s">
        <v>914</v>
      </c>
      <c r="F296" s="178" t="s">
        <v>24</v>
      </c>
      <c r="G296" s="178" t="s">
        <v>24</v>
      </c>
      <c r="H296" s="8">
        <f t="shared" si="23"/>
        <v>2</v>
      </c>
      <c r="I296" s="174">
        <v>8.1300000000000008</v>
      </c>
      <c r="J296" s="17">
        <f t="shared" si="24"/>
        <v>16.260000000000002</v>
      </c>
      <c r="K296" s="176">
        <v>23</v>
      </c>
      <c r="L296" s="175">
        <f t="shared" si="22"/>
        <v>20</v>
      </c>
      <c r="M296" s="17">
        <f t="shared" si="25"/>
        <v>3.65</v>
      </c>
      <c r="N296" s="177" t="s">
        <v>195</v>
      </c>
      <c r="O296" s="171"/>
      <c r="P296" s="171"/>
      <c r="Q296" s="171"/>
      <c r="R296" s="171"/>
      <c r="S296" s="177">
        <v>2</v>
      </c>
      <c r="T296" s="171"/>
    </row>
    <row r="297" spans="1:21" ht="45" x14ac:dyDescent="0.25">
      <c r="A297" s="183">
        <v>68</v>
      </c>
      <c r="B297" s="183" t="s">
        <v>523</v>
      </c>
      <c r="C297" s="188" t="s">
        <v>625</v>
      </c>
      <c r="D297" s="183" t="s">
        <v>113</v>
      </c>
      <c r="E297" s="183" t="s">
        <v>626</v>
      </c>
      <c r="F297" s="166" t="s">
        <v>24</v>
      </c>
      <c r="G297" s="166" t="s">
        <v>24</v>
      </c>
      <c r="H297" s="8">
        <f t="shared" si="23"/>
        <v>1.5</v>
      </c>
      <c r="I297" s="186">
        <v>19.5</v>
      </c>
      <c r="J297" s="17">
        <f t="shared" si="24"/>
        <v>29.25</v>
      </c>
      <c r="K297" s="183">
        <v>23</v>
      </c>
      <c r="L297" s="186">
        <f t="shared" si="22"/>
        <v>35.979999999999997</v>
      </c>
      <c r="M297" s="17">
        <f t="shared" si="25"/>
        <v>6.57</v>
      </c>
      <c r="N297" s="187" t="s">
        <v>58</v>
      </c>
      <c r="O297" s="166"/>
      <c r="P297" s="166">
        <v>2</v>
      </c>
      <c r="Q297" s="166"/>
      <c r="R297" s="183"/>
      <c r="S297" s="183">
        <v>1.5</v>
      </c>
      <c r="T297" s="183"/>
      <c r="U297" t="s">
        <v>1370</v>
      </c>
    </row>
    <row r="298" spans="1:21" ht="45" x14ac:dyDescent="0.25">
      <c r="A298" s="166">
        <v>69</v>
      </c>
      <c r="B298" s="166" t="s">
        <v>523</v>
      </c>
      <c r="C298" s="167" t="s">
        <v>627</v>
      </c>
      <c r="D298" s="166" t="s">
        <v>113</v>
      </c>
      <c r="E298" s="166" t="s">
        <v>628</v>
      </c>
      <c r="F298" s="166" t="s">
        <v>24</v>
      </c>
      <c r="G298" s="166" t="s">
        <v>24</v>
      </c>
      <c r="H298" s="8">
        <f t="shared" si="23"/>
        <v>7</v>
      </c>
      <c r="I298" s="169">
        <v>11.38</v>
      </c>
      <c r="J298" s="17">
        <f t="shared" si="24"/>
        <v>79.66</v>
      </c>
      <c r="K298" s="166">
        <v>23</v>
      </c>
      <c r="L298" s="169">
        <f t="shared" si="22"/>
        <v>97.98</v>
      </c>
      <c r="M298" s="17">
        <f t="shared" si="25"/>
        <v>17.89</v>
      </c>
      <c r="N298" s="170" t="s">
        <v>58</v>
      </c>
      <c r="O298" s="166"/>
      <c r="P298" s="166">
        <v>2</v>
      </c>
      <c r="Q298" s="166"/>
      <c r="R298" s="166"/>
      <c r="S298" s="166">
        <v>2</v>
      </c>
      <c r="T298" s="166">
        <v>5</v>
      </c>
    </row>
    <row r="299" spans="1:21" ht="30" x14ac:dyDescent="0.25">
      <c r="A299" s="171">
        <v>157</v>
      </c>
      <c r="B299" s="171" t="s">
        <v>523</v>
      </c>
      <c r="C299" s="172" t="s">
        <v>915</v>
      </c>
      <c r="D299" s="171" t="s">
        <v>113</v>
      </c>
      <c r="E299" s="171" t="s">
        <v>916</v>
      </c>
      <c r="F299" s="173" t="s">
        <v>24</v>
      </c>
      <c r="G299" s="173" t="s">
        <v>24</v>
      </c>
      <c r="H299" s="8">
        <f t="shared" si="23"/>
        <v>2</v>
      </c>
      <c r="I299" s="174">
        <v>10.57</v>
      </c>
      <c r="J299" s="17">
        <f t="shared" si="24"/>
        <v>21.14</v>
      </c>
      <c r="K299" s="176">
        <v>23</v>
      </c>
      <c r="L299" s="175">
        <f t="shared" si="22"/>
        <v>26</v>
      </c>
      <c r="M299" s="17">
        <f t="shared" si="25"/>
        <v>4.75</v>
      </c>
      <c r="N299" s="177" t="s">
        <v>195</v>
      </c>
      <c r="O299" s="171"/>
      <c r="P299" s="171"/>
      <c r="Q299" s="171"/>
      <c r="R299" s="171"/>
      <c r="S299" s="177">
        <v>2</v>
      </c>
      <c r="T299" s="171"/>
    </row>
    <row r="300" spans="1:21" ht="45" x14ac:dyDescent="0.25">
      <c r="A300" s="166">
        <v>71</v>
      </c>
      <c r="B300" s="166" t="s">
        <v>523</v>
      </c>
      <c r="C300" s="167" t="s">
        <v>630</v>
      </c>
      <c r="D300" s="166" t="s">
        <v>113</v>
      </c>
      <c r="E300" s="166" t="s">
        <v>631</v>
      </c>
      <c r="F300" s="166" t="s">
        <v>24</v>
      </c>
      <c r="G300" s="166" t="s">
        <v>24</v>
      </c>
      <c r="H300" s="8">
        <f t="shared" si="23"/>
        <v>7</v>
      </c>
      <c r="I300" s="169">
        <v>10.57</v>
      </c>
      <c r="J300" s="17">
        <f t="shared" si="24"/>
        <v>73.989999999999995</v>
      </c>
      <c r="K300" s="166">
        <v>23</v>
      </c>
      <c r="L300" s="169">
        <f t="shared" si="22"/>
        <v>91.01</v>
      </c>
      <c r="M300" s="17">
        <f t="shared" si="25"/>
        <v>16.61</v>
      </c>
      <c r="N300" s="170" t="s">
        <v>58</v>
      </c>
      <c r="O300" s="166"/>
      <c r="P300" s="166">
        <v>2</v>
      </c>
      <c r="Q300" s="166"/>
      <c r="R300" s="166"/>
      <c r="S300" s="166">
        <v>2</v>
      </c>
      <c r="T300" s="166">
        <v>5</v>
      </c>
    </row>
    <row r="301" spans="1:21" ht="30" x14ac:dyDescent="0.25">
      <c r="A301" s="171">
        <v>158</v>
      </c>
      <c r="B301" s="171" t="s">
        <v>523</v>
      </c>
      <c r="C301" s="172" t="s">
        <v>917</v>
      </c>
      <c r="D301" s="171" t="s">
        <v>113</v>
      </c>
      <c r="E301" s="171" t="s">
        <v>918</v>
      </c>
      <c r="F301" s="173" t="s">
        <v>24</v>
      </c>
      <c r="G301" s="173" t="s">
        <v>24</v>
      </c>
      <c r="H301" s="8">
        <f t="shared" si="23"/>
        <v>2</v>
      </c>
      <c r="I301" s="174">
        <v>10.57</v>
      </c>
      <c r="J301" s="17">
        <f t="shared" si="24"/>
        <v>21.14</v>
      </c>
      <c r="K301" s="176">
        <v>23</v>
      </c>
      <c r="L301" s="175">
        <f t="shared" si="22"/>
        <v>26</v>
      </c>
      <c r="M301" s="17">
        <f t="shared" si="25"/>
        <v>4.75</v>
      </c>
      <c r="N301" s="177" t="s">
        <v>195</v>
      </c>
      <c r="O301" s="171"/>
      <c r="P301" s="171"/>
      <c r="Q301" s="171"/>
      <c r="R301" s="171"/>
      <c r="S301" s="177">
        <v>2</v>
      </c>
      <c r="T301" s="171"/>
    </row>
    <row r="302" spans="1:21" ht="30" x14ac:dyDescent="0.25">
      <c r="A302" s="171">
        <v>159</v>
      </c>
      <c r="B302" s="171" t="s">
        <v>523</v>
      </c>
      <c r="C302" s="172" t="s">
        <v>919</v>
      </c>
      <c r="D302" s="171" t="s">
        <v>113</v>
      </c>
      <c r="E302" s="171" t="s">
        <v>920</v>
      </c>
      <c r="F302" s="173" t="s">
        <v>24</v>
      </c>
      <c r="G302" s="173" t="s">
        <v>24</v>
      </c>
      <c r="H302" s="8">
        <f t="shared" si="23"/>
        <v>4</v>
      </c>
      <c r="I302" s="174">
        <v>10.57</v>
      </c>
      <c r="J302" s="17">
        <f t="shared" si="24"/>
        <v>42.28</v>
      </c>
      <c r="K302" s="176">
        <v>23</v>
      </c>
      <c r="L302" s="175">
        <f t="shared" si="22"/>
        <v>52</v>
      </c>
      <c r="M302" s="17">
        <f t="shared" si="25"/>
        <v>9.49</v>
      </c>
      <c r="N302" s="177" t="s">
        <v>195</v>
      </c>
      <c r="O302" s="171"/>
      <c r="P302" s="171"/>
      <c r="Q302" s="171"/>
      <c r="R302" s="171"/>
      <c r="S302" s="177">
        <v>4</v>
      </c>
      <c r="T302" s="171"/>
    </row>
    <row r="303" spans="1:21" ht="30" x14ac:dyDescent="0.25">
      <c r="A303" s="171">
        <v>160</v>
      </c>
      <c r="B303" s="171" t="s">
        <v>523</v>
      </c>
      <c r="C303" s="172" t="s">
        <v>921</v>
      </c>
      <c r="D303" s="171" t="s">
        <v>113</v>
      </c>
      <c r="E303" s="177" t="s">
        <v>922</v>
      </c>
      <c r="F303" s="178" t="s">
        <v>24</v>
      </c>
      <c r="G303" s="178" t="s">
        <v>24</v>
      </c>
      <c r="H303" s="8">
        <f t="shared" si="23"/>
        <v>4</v>
      </c>
      <c r="I303" s="174">
        <v>10.57</v>
      </c>
      <c r="J303" s="17">
        <f t="shared" si="24"/>
        <v>42.28</v>
      </c>
      <c r="K303" s="176">
        <v>23</v>
      </c>
      <c r="L303" s="175">
        <f t="shared" si="22"/>
        <v>52</v>
      </c>
      <c r="M303" s="17">
        <f t="shared" si="25"/>
        <v>9.49</v>
      </c>
      <c r="N303" s="177" t="s">
        <v>195</v>
      </c>
      <c r="O303" s="171"/>
      <c r="P303" s="171"/>
      <c r="Q303" s="171"/>
      <c r="R303" s="171"/>
      <c r="S303" s="177">
        <v>4</v>
      </c>
      <c r="T303" s="171"/>
    </row>
    <row r="304" spans="1:21" ht="30" x14ac:dyDescent="0.25">
      <c r="A304" s="171">
        <v>161</v>
      </c>
      <c r="B304" s="171" t="s">
        <v>523</v>
      </c>
      <c r="C304" s="172" t="s">
        <v>923</v>
      </c>
      <c r="D304" s="171" t="s">
        <v>113</v>
      </c>
      <c r="E304" s="171" t="s">
        <v>924</v>
      </c>
      <c r="F304" s="173" t="s">
        <v>24</v>
      </c>
      <c r="G304" s="173" t="s">
        <v>24</v>
      </c>
      <c r="H304" s="8">
        <f t="shared" si="23"/>
        <v>4</v>
      </c>
      <c r="I304" s="174">
        <v>10.57</v>
      </c>
      <c r="J304" s="17">
        <f t="shared" si="24"/>
        <v>42.28</v>
      </c>
      <c r="K304" s="176">
        <v>23</v>
      </c>
      <c r="L304" s="175">
        <f t="shared" si="22"/>
        <v>52</v>
      </c>
      <c r="M304" s="17">
        <f t="shared" si="25"/>
        <v>9.49</v>
      </c>
      <c r="N304" s="177" t="s">
        <v>195</v>
      </c>
      <c r="O304" s="171"/>
      <c r="P304" s="171"/>
      <c r="Q304" s="171"/>
      <c r="R304" s="171"/>
      <c r="S304" s="177">
        <v>4</v>
      </c>
      <c r="T304" s="171"/>
    </row>
    <row r="305" spans="1:21" ht="45" x14ac:dyDescent="0.25">
      <c r="A305" s="166">
        <v>72</v>
      </c>
      <c r="B305" s="166" t="s">
        <v>523</v>
      </c>
      <c r="C305" s="167" t="s">
        <v>632</v>
      </c>
      <c r="D305" s="166" t="s">
        <v>113</v>
      </c>
      <c r="E305" s="166" t="s">
        <v>633</v>
      </c>
      <c r="F305" s="166" t="s">
        <v>24</v>
      </c>
      <c r="G305" s="166" t="s">
        <v>24</v>
      </c>
      <c r="H305" s="8">
        <f t="shared" si="23"/>
        <v>59</v>
      </c>
      <c r="I305" s="169">
        <v>10.57</v>
      </c>
      <c r="J305" s="17">
        <f t="shared" si="24"/>
        <v>623.63</v>
      </c>
      <c r="K305" s="166">
        <v>23</v>
      </c>
      <c r="L305" s="169">
        <f t="shared" si="22"/>
        <v>767.06</v>
      </c>
      <c r="M305" s="17">
        <f t="shared" si="25"/>
        <v>140.03</v>
      </c>
      <c r="N305" s="170" t="s">
        <v>58</v>
      </c>
      <c r="O305" s="166"/>
      <c r="P305" s="166">
        <v>5</v>
      </c>
      <c r="Q305" s="166"/>
      <c r="R305" s="166"/>
      <c r="S305" s="166">
        <v>9</v>
      </c>
      <c r="T305" s="166">
        <v>50</v>
      </c>
    </row>
    <row r="306" spans="1:21" ht="30" x14ac:dyDescent="0.25">
      <c r="A306" s="171">
        <v>162</v>
      </c>
      <c r="B306" s="171" t="s">
        <v>523</v>
      </c>
      <c r="C306" s="172" t="s">
        <v>925</v>
      </c>
      <c r="D306" s="171" t="s">
        <v>113</v>
      </c>
      <c r="E306" s="171" t="s">
        <v>926</v>
      </c>
      <c r="F306" s="173" t="s">
        <v>24</v>
      </c>
      <c r="G306" s="173" t="s">
        <v>24</v>
      </c>
      <c r="H306" s="8">
        <f t="shared" si="23"/>
        <v>4</v>
      </c>
      <c r="I306" s="174">
        <v>10.57</v>
      </c>
      <c r="J306" s="17">
        <f t="shared" si="24"/>
        <v>42.28</v>
      </c>
      <c r="K306" s="176">
        <v>23</v>
      </c>
      <c r="L306" s="175">
        <f t="shared" si="22"/>
        <v>52</v>
      </c>
      <c r="M306" s="17">
        <f t="shared" si="25"/>
        <v>9.49</v>
      </c>
      <c r="N306" s="177" t="s">
        <v>195</v>
      </c>
      <c r="O306" s="171"/>
      <c r="P306" s="171"/>
      <c r="Q306" s="171"/>
      <c r="R306" s="171"/>
      <c r="S306" s="177">
        <v>4</v>
      </c>
      <c r="T306" s="171"/>
    </row>
    <row r="307" spans="1:21" ht="45" x14ac:dyDescent="0.25">
      <c r="A307" s="166">
        <v>73</v>
      </c>
      <c r="B307" s="166" t="s">
        <v>523</v>
      </c>
      <c r="C307" s="167" t="s">
        <v>634</v>
      </c>
      <c r="D307" s="166" t="s">
        <v>113</v>
      </c>
      <c r="E307" s="166" t="s">
        <v>635</v>
      </c>
      <c r="F307" s="166" t="s">
        <v>24</v>
      </c>
      <c r="G307" s="166" t="s">
        <v>24</v>
      </c>
      <c r="H307" s="8">
        <f t="shared" si="23"/>
        <v>36</v>
      </c>
      <c r="I307" s="169">
        <v>10.57</v>
      </c>
      <c r="J307" s="17">
        <f t="shared" si="24"/>
        <v>380.52</v>
      </c>
      <c r="K307" s="166">
        <v>23</v>
      </c>
      <c r="L307" s="169">
        <f t="shared" si="22"/>
        <v>468.04</v>
      </c>
      <c r="M307" s="17">
        <f t="shared" si="25"/>
        <v>85.44</v>
      </c>
      <c r="N307" s="170" t="s">
        <v>58</v>
      </c>
      <c r="O307" s="166"/>
      <c r="P307" s="166">
        <v>3</v>
      </c>
      <c r="Q307" s="166"/>
      <c r="R307" s="166"/>
      <c r="S307" s="166">
        <v>6</v>
      </c>
      <c r="T307" s="166">
        <v>30</v>
      </c>
    </row>
    <row r="308" spans="1:21" ht="45" x14ac:dyDescent="0.25">
      <c r="A308" s="166">
        <v>74</v>
      </c>
      <c r="B308" s="166" t="s">
        <v>523</v>
      </c>
      <c r="C308" s="167" t="s">
        <v>636</v>
      </c>
      <c r="D308" s="166" t="s">
        <v>113</v>
      </c>
      <c r="E308" s="166" t="s">
        <v>637</v>
      </c>
      <c r="F308" s="166" t="s">
        <v>24</v>
      </c>
      <c r="G308" s="166" t="s">
        <v>24</v>
      </c>
      <c r="H308" s="8">
        <f t="shared" si="23"/>
        <v>17.5</v>
      </c>
      <c r="I308" s="169">
        <v>9.76</v>
      </c>
      <c r="J308" s="17">
        <f t="shared" si="24"/>
        <v>170.8</v>
      </c>
      <c r="K308" s="166">
        <v>23</v>
      </c>
      <c r="L308" s="169">
        <f t="shared" si="22"/>
        <v>210.08</v>
      </c>
      <c r="M308" s="17">
        <f t="shared" si="25"/>
        <v>38.35</v>
      </c>
      <c r="N308" s="170" t="s">
        <v>58</v>
      </c>
      <c r="O308" s="166"/>
      <c r="P308" s="166">
        <v>4</v>
      </c>
      <c r="Q308" s="166"/>
      <c r="R308" s="166"/>
      <c r="S308" s="166">
        <v>7.5</v>
      </c>
      <c r="T308" s="166">
        <v>10</v>
      </c>
    </row>
    <row r="309" spans="1:21" ht="45" x14ac:dyDescent="0.25">
      <c r="A309" s="166">
        <v>75</v>
      </c>
      <c r="B309" s="166" t="s">
        <v>523</v>
      </c>
      <c r="C309" s="167" t="s">
        <v>638</v>
      </c>
      <c r="D309" s="166" t="s">
        <v>113</v>
      </c>
      <c r="E309" s="166" t="s">
        <v>639</v>
      </c>
      <c r="F309" s="166" t="s">
        <v>24</v>
      </c>
      <c r="G309" s="166" t="s">
        <v>24</v>
      </c>
      <c r="H309" s="8">
        <f t="shared" si="23"/>
        <v>12</v>
      </c>
      <c r="I309" s="169">
        <v>9.76</v>
      </c>
      <c r="J309" s="17">
        <f t="shared" si="24"/>
        <v>117.12</v>
      </c>
      <c r="K309" s="166">
        <v>23</v>
      </c>
      <c r="L309" s="169">
        <f t="shared" si="22"/>
        <v>144.06</v>
      </c>
      <c r="M309" s="17">
        <f t="shared" si="25"/>
        <v>26.3</v>
      </c>
      <c r="N309" s="170" t="s">
        <v>58</v>
      </c>
      <c r="O309" s="166"/>
      <c r="P309" s="166">
        <v>10</v>
      </c>
      <c r="Q309" s="166"/>
      <c r="R309" s="166"/>
      <c r="S309" s="166">
        <v>12</v>
      </c>
      <c r="T309" s="166"/>
    </row>
    <row r="310" spans="1:21" ht="30" x14ac:dyDescent="0.25">
      <c r="A310" s="171">
        <v>163</v>
      </c>
      <c r="B310" s="171" t="s">
        <v>523</v>
      </c>
      <c r="C310" s="172" t="s">
        <v>927</v>
      </c>
      <c r="D310" s="171" t="s">
        <v>113</v>
      </c>
      <c r="E310" s="171" t="s">
        <v>928</v>
      </c>
      <c r="F310" s="173" t="s">
        <v>24</v>
      </c>
      <c r="G310" s="173" t="s">
        <v>24</v>
      </c>
      <c r="H310" s="8">
        <f t="shared" si="23"/>
        <v>2</v>
      </c>
      <c r="I310" s="174">
        <v>9.76</v>
      </c>
      <c r="J310" s="17">
        <f t="shared" si="24"/>
        <v>19.52</v>
      </c>
      <c r="K310" s="176">
        <v>23</v>
      </c>
      <c r="L310" s="175">
        <f t="shared" si="22"/>
        <v>24.01</v>
      </c>
      <c r="M310" s="17">
        <f t="shared" si="25"/>
        <v>4.38</v>
      </c>
      <c r="N310" s="177" t="s">
        <v>195</v>
      </c>
      <c r="O310" s="171"/>
      <c r="P310" s="171"/>
      <c r="Q310" s="171"/>
      <c r="R310" s="171"/>
      <c r="S310" s="177">
        <v>2</v>
      </c>
      <c r="T310" s="171"/>
    </row>
    <row r="311" spans="1:21" ht="45" x14ac:dyDescent="0.25">
      <c r="A311" s="166">
        <v>76</v>
      </c>
      <c r="B311" s="166" t="s">
        <v>523</v>
      </c>
      <c r="C311" s="167" t="s">
        <v>640</v>
      </c>
      <c r="D311" s="166" t="s">
        <v>113</v>
      </c>
      <c r="E311" s="166" t="s">
        <v>641</v>
      </c>
      <c r="F311" s="166" t="s">
        <v>24</v>
      </c>
      <c r="G311" s="166" t="s">
        <v>24</v>
      </c>
      <c r="H311" s="8">
        <f t="shared" si="23"/>
        <v>26</v>
      </c>
      <c r="I311" s="169">
        <v>9.76</v>
      </c>
      <c r="J311" s="17">
        <f t="shared" si="24"/>
        <v>253.76</v>
      </c>
      <c r="K311" s="166">
        <v>23</v>
      </c>
      <c r="L311" s="169">
        <f t="shared" si="22"/>
        <v>312.12</v>
      </c>
      <c r="M311" s="17">
        <f t="shared" si="25"/>
        <v>56.98</v>
      </c>
      <c r="N311" s="170" t="s">
        <v>58</v>
      </c>
      <c r="O311" s="166"/>
      <c r="P311" s="166">
        <v>5</v>
      </c>
      <c r="Q311" s="166"/>
      <c r="R311" s="166"/>
      <c r="S311" s="166">
        <v>11</v>
      </c>
      <c r="T311" s="166">
        <v>15</v>
      </c>
    </row>
    <row r="312" spans="1:21" ht="30" x14ac:dyDescent="0.25">
      <c r="A312" s="171">
        <v>164</v>
      </c>
      <c r="B312" s="171" t="s">
        <v>523</v>
      </c>
      <c r="C312" s="172" t="s">
        <v>929</v>
      </c>
      <c r="D312" s="171" t="s">
        <v>113</v>
      </c>
      <c r="E312" s="171" t="s">
        <v>930</v>
      </c>
      <c r="F312" s="173" t="s">
        <v>24</v>
      </c>
      <c r="G312" s="173" t="s">
        <v>24</v>
      </c>
      <c r="H312" s="8">
        <f t="shared" si="23"/>
        <v>5</v>
      </c>
      <c r="I312" s="174">
        <v>9.76</v>
      </c>
      <c r="J312" s="17">
        <f t="shared" si="24"/>
        <v>48.8</v>
      </c>
      <c r="K312" s="176">
        <v>23</v>
      </c>
      <c r="L312" s="175">
        <f t="shared" si="22"/>
        <v>60.02</v>
      </c>
      <c r="M312" s="17">
        <f t="shared" si="25"/>
        <v>10.96</v>
      </c>
      <c r="N312" s="177" t="s">
        <v>195</v>
      </c>
      <c r="O312" s="171"/>
      <c r="P312" s="171"/>
      <c r="Q312" s="171"/>
      <c r="R312" s="171"/>
      <c r="S312" s="177">
        <v>5</v>
      </c>
      <c r="T312" s="171"/>
    </row>
    <row r="313" spans="1:21" ht="45" x14ac:dyDescent="0.25">
      <c r="A313" s="166">
        <v>77</v>
      </c>
      <c r="B313" s="166" t="s">
        <v>523</v>
      </c>
      <c r="C313" s="167" t="s">
        <v>642</v>
      </c>
      <c r="D313" s="166" t="s">
        <v>113</v>
      </c>
      <c r="E313" s="166" t="s">
        <v>643</v>
      </c>
      <c r="F313" s="166" t="s">
        <v>24</v>
      </c>
      <c r="G313" s="166" t="s">
        <v>24</v>
      </c>
      <c r="H313" s="8">
        <f t="shared" si="23"/>
        <v>5</v>
      </c>
      <c r="I313" s="169">
        <v>9.76</v>
      </c>
      <c r="J313" s="17">
        <f t="shared" si="24"/>
        <v>48.8</v>
      </c>
      <c r="K313" s="166">
        <v>23</v>
      </c>
      <c r="L313" s="169">
        <f t="shared" si="22"/>
        <v>60.02</v>
      </c>
      <c r="M313" s="17">
        <f t="shared" si="25"/>
        <v>10.96</v>
      </c>
      <c r="N313" s="170" t="s">
        <v>58</v>
      </c>
      <c r="O313" s="166"/>
      <c r="P313" s="166">
        <v>5</v>
      </c>
      <c r="Q313" s="166"/>
      <c r="R313" s="166"/>
      <c r="S313" s="166">
        <v>5</v>
      </c>
      <c r="T313" s="166"/>
    </row>
    <row r="314" spans="1:21" ht="45" x14ac:dyDescent="0.25">
      <c r="A314" s="166">
        <v>78</v>
      </c>
      <c r="B314" s="166" t="s">
        <v>523</v>
      </c>
      <c r="C314" s="167" t="s">
        <v>644</v>
      </c>
      <c r="D314" s="166" t="s">
        <v>28</v>
      </c>
      <c r="E314" s="166" t="s">
        <v>645</v>
      </c>
      <c r="F314" s="166" t="s">
        <v>24</v>
      </c>
      <c r="G314" s="166" t="s">
        <v>24</v>
      </c>
      <c r="H314" s="8">
        <f t="shared" si="23"/>
        <v>130</v>
      </c>
      <c r="I314" s="169">
        <v>0.41</v>
      </c>
      <c r="J314" s="17">
        <f t="shared" si="24"/>
        <v>53.3</v>
      </c>
      <c r="K314" s="166">
        <v>23</v>
      </c>
      <c r="L314" s="169">
        <f t="shared" si="22"/>
        <v>65.56</v>
      </c>
      <c r="M314" s="17">
        <f t="shared" si="25"/>
        <v>11.97</v>
      </c>
      <c r="N314" s="170" t="s">
        <v>58</v>
      </c>
      <c r="O314" s="166"/>
      <c r="P314" s="166">
        <v>100</v>
      </c>
      <c r="Q314" s="166"/>
      <c r="R314" s="166"/>
      <c r="S314" s="166">
        <v>130</v>
      </c>
      <c r="T314" s="166"/>
    </row>
    <row r="315" spans="1:21" ht="45" x14ac:dyDescent="0.25">
      <c r="A315" s="183">
        <v>79</v>
      </c>
      <c r="B315" s="183" t="s">
        <v>523</v>
      </c>
      <c r="C315" s="188" t="s">
        <v>646</v>
      </c>
      <c r="D315" s="183" t="s">
        <v>113</v>
      </c>
      <c r="E315" s="183" t="s">
        <v>622</v>
      </c>
      <c r="F315" s="166" t="s">
        <v>24</v>
      </c>
      <c r="G315" s="166" t="s">
        <v>24</v>
      </c>
      <c r="H315" s="8">
        <f t="shared" si="23"/>
        <v>13.5</v>
      </c>
      <c r="I315" s="186">
        <v>9.76</v>
      </c>
      <c r="J315" s="17">
        <f t="shared" si="24"/>
        <v>131.76</v>
      </c>
      <c r="K315" s="183">
        <v>23</v>
      </c>
      <c r="L315" s="186">
        <f t="shared" si="22"/>
        <v>162.06</v>
      </c>
      <c r="M315" s="17">
        <f t="shared" si="25"/>
        <v>29.59</v>
      </c>
      <c r="N315" s="187" t="s">
        <v>58</v>
      </c>
      <c r="O315" s="166"/>
      <c r="P315" s="166">
        <v>2</v>
      </c>
      <c r="Q315" s="166"/>
      <c r="R315" s="183"/>
      <c r="S315" s="183">
        <v>3.5</v>
      </c>
      <c r="T315" s="183">
        <v>10</v>
      </c>
      <c r="U315" t="s">
        <v>1370</v>
      </c>
    </row>
    <row r="316" spans="1:21" ht="45" x14ac:dyDescent="0.25">
      <c r="A316" s="183">
        <v>80</v>
      </c>
      <c r="B316" s="183" t="s">
        <v>523</v>
      </c>
      <c r="C316" s="188" t="s">
        <v>647</v>
      </c>
      <c r="D316" s="183" t="s">
        <v>28</v>
      </c>
      <c r="E316" s="183" t="s">
        <v>622</v>
      </c>
      <c r="F316" s="166" t="s">
        <v>24</v>
      </c>
      <c r="G316" s="166" t="s">
        <v>24</v>
      </c>
      <c r="H316" s="8">
        <f t="shared" si="23"/>
        <v>270</v>
      </c>
      <c r="I316" s="186">
        <v>0.8</v>
      </c>
      <c r="J316" s="17">
        <f t="shared" si="24"/>
        <v>216</v>
      </c>
      <c r="K316" s="183">
        <v>23</v>
      </c>
      <c r="L316" s="186">
        <f t="shared" si="22"/>
        <v>265.68</v>
      </c>
      <c r="M316" s="17">
        <f t="shared" si="25"/>
        <v>48.5</v>
      </c>
      <c r="N316" s="187" t="s">
        <v>58</v>
      </c>
      <c r="O316" s="166"/>
      <c r="P316" s="166">
        <v>100</v>
      </c>
      <c r="Q316" s="166"/>
      <c r="R316" s="183"/>
      <c r="S316" s="183">
        <v>70</v>
      </c>
      <c r="T316" s="183">
        <v>200</v>
      </c>
      <c r="U316" t="s">
        <v>1371</v>
      </c>
    </row>
    <row r="317" spans="1:21" ht="45" x14ac:dyDescent="0.25">
      <c r="A317" s="183">
        <v>81</v>
      </c>
      <c r="B317" s="183" t="s">
        <v>523</v>
      </c>
      <c r="C317" s="188" t="s">
        <v>648</v>
      </c>
      <c r="D317" s="183" t="s">
        <v>28</v>
      </c>
      <c r="E317" s="183" t="s">
        <v>649</v>
      </c>
      <c r="F317" s="166" t="s">
        <v>24</v>
      </c>
      <c r="G317" s="166" t="s">
        <v>24</v>
      </c>
      <c r="H317" s="8">
        <f t="shared" si="23"/>
        <v>200</v>
      </c>
      <c r="I317" s="186">
        <v>0.18</v>
      </c>
      <c r="J317" s="17">
        <f t="shared" si="24"/>
        <v>36</v>
      </c>
      <c r="K317" s="183">
        <v>23</v>
      </c>
      <c r="L317" s="186">
        <f t="shared" si="22"/>
        <v>44.28</v>
      </c>
      <c r="M317" s="17">
        <f t="shared" si="25"/>
        <v>8.08</v>
      </c>
      <c r="N317" s="187" t="s">
        <v>58</v>
      </c>
      <c r="O317" s="166"/>
      <c r="P317" s="166">
        <v>100</v>
      </c>
      <c r="Q317" s="166"/>
      <c r="R317" s="183"/>
      <c r="S317" s="183"/>
      <c r="T317" s="183">
        <v>200</v>
      </c>
      <c r="U317" t="s">
        <v>1371</v>
      </c>
    </row>
    <row r="318" spans="1:21" ht="30" x14ac:dyDescent="0.25">
      <c r="A318" s="171">
        <v>176</v>
      </c>
      <c r="B318" s="171" t="s">
        <v>523</v>
      </c>
      <c r="C318" s="172" t="s">
        <v>1175</v>
      </c>
      <c r="D318" s="171" t="s">
        <v>113</v>
      </c>
      <c r="E318" s="171" t="s">
        <v>949</v>
      </c>
      <c r="F318" s="173" t="s">
        <v>24</v>
      </c>
      <c r="G318" s="173" t="s">
        <v>24</v>
      </c>
      <c r="H318" s="8">
        <f t="shared" si="23"/>
        <v>100</v>
      </c>
      <c r="I318" s="174">
        <v>12</v>
      </c>
      <c r="J318" s="17">
        <f t="shared" si="24"/>
        <v>1200</v>
      </c>
      <c r="K318" s="176">
        <v>23</v>
      </c>
      <c r="L318" s="175">
        <f t="shared" si="22"/>
        <v>1476</v>
      </c>
      <c r="M318" s="17">
        <f t="shared" si="25"/>
        <v>269.44</v>
      </c>
      <c r="N318" s="177" t="s">
        <v>195</v>
      </c>
      <c r="O318" s="171"/>
      <c r="P318" s="171"/>
      <c r="Q318" s="171"/>
      <c r="R318" s="171"/>
      <c r="S318" s="177">
        <v>100</v>
      </c>
      <c r="T318" s="171"/>
    </row>
    <row r="319" spans="1:21" ht="30" x14ac:dyDescent="0.25">
      <c r="A319" s="171">
        <v>177</v>
      </c>
      <c r="B319" s="171" t="s">
        <v>523</v>
      </c>
      <c r="C319" s="172" t="s">
        <v>1176</v>
      </c>
      <c r="D319" s="171" t="s">
        <v>113</v>
      </c>
      <c r="E319" s="171" t="s">
        <v>951</v>
      </c>
      <c r="F319" s="173" t="s">
        <v>24</v>
      </c>
      <c r="G319" s="173" t="s">
        <v>24</v>
      </c>
      <c r="H319" s="8">
        <f t="shared" si="23"/>
        <v>250</v>
      </c>
      <c r="I319" s="174">
        <v>12</v>
      </c>
      <c r="J319" s="17">
        <f t="shared" si="24"/>
        <v>3000</v>
      </c>
      <c r="K319" s="176">
        <v>23</v>
      </c>
      <c r="L319" s="175">
        <f t="shared" si="22"/>
        <v>3690</v>
      </c>
      <c r="M319" s="17">
        <f t="shared" si="25"/>
        <v>673.61</v>
      </c>
      <c r="N319" s="177" t="s">
        <v>195</v>
      </c>
      <c r="O319" s="171"/>
      <c r="P319" s="171"/>
      <c r="Q319" s="171"/>
      <c r="R319" s="171"/>
      <c r="S319" s="177">
        <v>250</v>
      </c>
      <c r="T319" s="171"/>
    </row>
    <row r="320" spans="1:21" ht="30" x14ac:dyDescent="0.25">
      <c r="A320" s="48">
        <v>178</v>
      </c>
      <c r="B320" s="48" t="s">
        <v>523</v>
      </c>
      <c r="C320" s="49" t="s">
        <v>1177</v>
      </c>
      <c r="D320" s="48" t="s">
        <v>113</v>
      </c>
      <c r="E320" s="48" t="s">
        <v>953</v>
      </c>
      <c r="F320" s="81" t="s">
        <v>24</v>
      </c>
      <c r="G320" s="81" t="s">
        <v>24</v>
      </c>
      <c r="H320" s="8">
        <f t="shared" si="23"/>
        <v>150</v>
      </c>
      <c r="I320" s="82">
        <v>15</v>
      </c>
      <c r="J320" s="17">
        <f t="shared" si="24"/>
        <v>2250</v>
      </c>
      <c r="K320" s="83">
        <v>23</v>
      </c>
      <c r="L320" s="50">
        <f t="shared" si="22"/>
        <v>2767.5</v>
      </c>
      <c r="M320" s="17">
        <f t="shared" si="25"/>
        <v>505.21</v>
      </c>
      <c r="N320" s="51" t="s">
        <v>195</v>
      </c>
      <c r="O320" s="48"/>
      <c r="P320" s="48"/>
      <c r="Q320" s="48"/>
      <c r="R320" s="48"/>
      <c r="S320" s="51">
        <v>150</v>
      </c>
      <c r="T320" s="48"/>
      <c r="U320" t="s">
        <v>1178</v>
      </c>
    </row>
    <row r="321" spans="1:21" ht="45" x14ac:dyDescent="0.25">
      <c r="A321" s="4">
        <v>92</v>
      </c>
      <c r="B321" s="4" t="s">
        <v>658</v>
      </c>
      <c r="C321" s="9" t="s">
        <v>659</v>
      </c>
      <c r="D321" s="4" t="s">
        <v>28</v>
      </c>
      <c r="E321" s="4"/>
      <c r="F321" s="4" t="s">
        <v>24</v>
      </c>
      <c r="G321" s="4" t="s">
        <v>24</v>
      </c>
      <c r="H321" s="8">
        <f t="shared" si="23"/>
        <v>30</v>
      </c>
      <c r="I321" s="6">
        <v>2.8</v>
      </c>
      <c r="J321" s="17">
        <f t="shared" si="24"/>
        <v>84</v>
      </c>
      <c r="K321" s="4">
        <v>23</v>
      </c>
      <c r="L321" s="58">
        <f t="shared" si="22"/>
        <v>103.32</v>
      </c>
      <c r="M321" s="17">
        <f t="shared" si="25"/>
        <v>18.86</v>
      </c>
      <c r="N321" s="7" t="s">
        <v>58</v>
      </c>
      <c r="O321" s="4"/>
      <c r="P321" s="4">
        <v>50</v>
      </c>
      <c r="Q321" s="4"/>
      <c r="R321" s="68"/>
      <c r="S321" s="68"/>
      <c r="T321" s="68">
        <v>30</v>
      </c>
    </row>
    <row r="322" spans="1:21" ht="45" x14ac:dyDescent="0.25">
      <c r="A322" s="4">
        <v>93</v>
      </c>
      <c r="B322" s="4" t="s">
        <v>658</v>
      </c>
      <c r="C322" s="9" t="s">
        <v>660</v>
      </c>
      <c r="D322" s="4" t="s">
        <v>28</v>
      </c>
      <c r="E322" s="4"/>
      <c r="F322" s="4" t="s">
        <v>24</v>
      </c>
      <c r="G322" s="4" t="s">
        <v>24</v>
      </c>
      <c r="H322" s="8">
        <f t="shared" si="23"/>
        <v>30</v>
      </c>
      <c r="I322" s="6">
        <v>3.2</v>
      </c>
      <c r="J322" s="17">
        <f t="shared" si="24"/>
        <v>96</v>
      </c>
      <c r="K322" s="4">
        <v>23</v>
      </c>
      <c r="L322" s="180">
        <f t="shared" si="22"/>
        <v>118.08</v>
      </c>
      <c r="M322" s="17">
        <f t="shared" si="25"/>
        <v>21.56</v>
      </c>
      <c r="N322" s="7" t="s">
        <v>58</v>
      </c>
      <c r="O322" s="4"/>
      <c r="P322" s="4">
        <v>50</v>
      </c>
      <c r="Q322" s="4"/>
      <c r="R322" s="68"/>
      <c r="S322" s="68"/>
      <c r="T322" s="68">
        <v>30</v>
      </c>
    </row>
    <row r="323" spans="1:21" ht="45" x14ac:dyDescent="0.25">
      <c r="A323" s="4">
        <v>94</v>
      </c>
      <c r="B323" s="4" t="s">
        <v>658</v>
      </c>
      <c r="C323" s="9" t="s">
        <v>661</v>
      </c>
      <c r="D323" s="4" t="s">
        <v>28</v>
      </c>
      <c r="E323" s="4"/>
      <c r="F323" s="4" t="s">
        <v>24</v>
      </c>
      <c r="G323" s="4" t="s">
        <v>24</v>
      </c>
      <c r="H323" s="8">
        <f t="shared" si="23"/>
        <v>30</v>
      </c>
      <c r="I323" s="6">
        <v>3.8</v>
      </c>
      <c r="J323" s="17">
        <f t="shared" si="24"/>
        <v>114</v>
      </c>
      <c r="K323" s="4">
        <v>23</v>
      </c>
      <c r="L323" s="180">
        <f t="shared" si="22"/>
        <v>140.22</v>
      </c>
      <c r="M323" s="17">
        <f t="shared" si="25"/>
        <v>25.6</v>
      </c>
      <c r="N323" s="7" t="s">
        <v>58</v>
      </c>
      <c r="O323" s="4"/>
      <c r="P323" s="4">
        <v>50</v>
      </c>
      <c r="Q323" s="4"/>
      <c r="R323" s="68"/>
      <c r="S323" s="68"/>
      <c r="T323" s="68">
        <v>30</v>
      </c>
    </row>
    <row r="324" spans="1:21" ht="45" x14ac:dyDescent="0.25">
      <c r="A324" s="23">
        <v>109</v>
      </c>
      <c r="B324" s="23" t="s">
        <v>523</v>
      </c>
      <c r="C324" s="139" t="s">
        <v>678</v>
      </c>
      <c r="D324" s="23" t="s">
        <v>88</v>
      </c>
      <c r="E324" s="23"/>
      <c r="F324" s="23" t="s">
        <v>24</v>
      </c>
      <c r="G324" s="23"/>
      <c r="H324" s="8">
        <f t="shared" si="23"/>
        <v>5</v>
      </c>
      <c r="I324" s="25">
        <v>20</v>
      </c>
      <c r="J324" s="17">
        <f t="shared" si="24"/>
        <v>100</v>
      </c>
      <c r="K324" s="23">
        <v>23</v>
      </c>
      <c r="L324" s="181">
        <f t="shared" si="22"/>
        <v>123</v>
      </c>
      <c r="M324" s="17">
        <f t="shared" si="25"/>
        <v>22.45</v>
      </c>
      <c r="N324" s="27" t="s">
        <v>25</v>
      </c>
      <c r="O324" s="23"/>
      <c r="P324" s="23"/>
      <c r="Q324" s="23">
        <v>10</v>
      </c>
      <c r="R324" s="23">
        <v>5</v>
      </c>
      <c r="S324" s="23"/>
      <c r="T324" s="23"/>
      <c r="U324" t="s">
        <v>1374</v>
      </c>
    </row>
    <row r="325" spans="1:21" ht="45" x14ac:dyDescent="0.25">
      <c r="A325" s="30"/>
      <c r="B325" s="30" t="s">
        <v>523</v>
      </c>
      <c r="C325" s="93" t="s">
        <v>1179</v>
      </c>
      <c r="D325" s="30" t="s">
        <v>28</v>
      </c>
      <c r="E325" s="30"/>
      <c r="F325" s="30"/>
      <c r="G325" s="30"/>
      <c r="H325" s="8">
        <f t="shared" si="23"/>
        <v>200</v>
      </c>
      <c r="I325" s="39">
        <v>0.3</v>
      </c>
      <c r="J325" s="17">
        <f t="shared" si="24"/>
        <v>60</v>
      </c>
      <c r="K325" s="30">
        <v>23</v>
      </c>
      <c r="L325" s="99">
        <f t="shared" si="22"/>
        <v>73.8</v>
      </c>
      <c r="M325" s="17">
        <f t="shared" si="25"/>
        <v>13.47</v>
      </c>
      <c r="N325" s="70" t="s">
        <v>29</v>
      </c>
      <c r="O325" s="30"/>
      <c r="P325" s="30"/>
      <c r="Q325" s="30"/>
      <c r="R325" s="60">
        <v>200</v>
      </c>
      <c r="S325" s="60"/>
      <c r="T325" s="60"/>
      <c r="U325" t="s">
        <v>1371</v>
      </c>
    </row>
    <row r="326" spans="1:21" ht="45" x14ac:dyDescent="0.25">
      <c r="A326" s="30"/>
      <c r="B326" s="30" t="s">
        <v>523</v>
      </c>
      <c r="C326" s="93" t="s">
        <v>1180</v>
      </c>
      <c r="D326" s="30" t="s">
        <v>28</v>
      </c>
      <c r="E326" s="30"/>
      <c r="F326" s="30"/>
      <c r="G326" s="30"/>
      <c r="H326" s="8">
        <f t="shared" si="23"/>
        <v>200</v>
      </c>
      <c r="I326" s="39">
        <v>0.35</v>
      </c>
      <c r="J326" s="17">
        <f t="shared" si="24"/>
        <v>70</v>
      </c>
      <c r="K326" s="30">
        <v>23</v>
      </c>
      <c r="L326" s="99">
        <f t="shared" si="22"/>
        <v>86.1</v>
      </c>
      <c r="M326" s="17">
        <f t="shared" si="25"/>
        <v>15.72</v>
      </c>
      <c r="N326" s="70" t="s">
        <v>29</v>
      </c>
      <c r="O326" s="30"/>
      <c r="P326" s="30"/>
      <c r="Q326" s="30"/>
      <c r="R326" s="60">
        <v>200</v>
      </c>
      <c r="S326" s="60"/>
      <c r="T326" s="60"/>
      <c r="U326" t="s">
        <v>1371</v>
      </c>
    </row>
    <row r="327" spans="1:21" ht="45" x14ac:dyDescent="0.25">
      <c r="A327" s="4">
        <v>107</v>
      </c>
      <c r="B327" s="4" t="s">
        <v>523</v>
      </c>
      <c r="C327" s="9" t="s">
        <v>1181</v>
      </c>
      <c r="D327" s="4" t="s">
        <v>113</v>
      </c>
      <c r="E327" s="4" t="s">
        <v>676</v>
      </c>
      <c r="F327" s="4" t="s">
        <v>24</v>
      </c>
      <c r="G327" s="4" t="s">
        <v>24</v>
      </c>
      <c r="H327" s="8">
        <f t="shared" si="23"/>
        <v>1</v>
      </c>
      <c r="I327" s="10">
        <v>21</v>
      </c>
      <c r="J327" s="17">
        <f t="shared" si="24"/>
        <v>21</v>
      </c>
      <c r="K327" s="4">
        <v>23</v>
      </c>
      <c r="L327" s="180">
        <f t="shared" si="22"/>
        <v>25.83</v>
      </c>
      <c r="M327" s="17">
        <f t="shared" si="25"/>
        <v>4.72</v>
      </c>
      <c r="N327" s="7" t="s">
        <v>29</v>
      </c>
      <c r="O327" s="4">
        <v>1</v>
      </c>
      <c r="P327" s="4"/>
      <c r="Q327" s="4"/>
      <c r="R327" s="68">
        <v>1</v>
      </c>
      <c r="S327" s="68"/>
      <c r="T327" s="68"/>
    </row>
    <row r="328" spans="1:21" ht="45" x14ac:dyDescent="0.25">
      <c r="A328" s="30"/>
      <c r="B328" s="30" t="s">
        <v>523</v>
      </c>
      <c r="C328" s="93" t="s">
        <v>1182</v>
      </c>
      <c r="D328" s="30" t="s">
        <v>28</v>
      </c>
      <c r="E328" s="30"/>
      <c r="F328" s="30"/>
      <c r="G328" s="30"/>
      <c r="H328" s="8">
        <f t="shared" si="23"/>
        <v>200</v>
      </c>
      <c r="I328" s="39">
        <v>0.2</v>
      </c>
      <c r="J328" s="17">
        <f t="shared" si="24"/>
        <v>40</v>
      </c>
      <c r="K328" s="30">
        <v>23</v>
      </c>
      <c r="L328" s="99">
        <f>J328*1.23</f>
        <v>49.2</v>
      </c>
      <c r="M328" s="17">
        <f t="shared" si="25"/>
        <v>8.98</v>
      </c>
      <c r="N328" s="70" t="s">
        <v>29</v>
      </c>
      <c r="O328" s="30"/>
      <c r="P328" s="30"/>
      <c r="Q328" s="30"/>
      <c r="R328" s="60">
        <v>200</v>
      </c>
      <c r="S328" s="60"/>
      <c r="T328" s="60"/>
      <c r="U328" t="s">
        <v>1371</v>
      </c>
    </row>
    <row r="329" spans="1:21" ht="45" x14ac:dyDescent="0.25">
      <c r="A329" s="30"/>
      <c r="B329" s="30" t="s">
        <v>523</v>
      </c>
      <c r="C329" s="93" t="s">
        <v>1183</v>
      </c>
      <c r="D329" s="30" t="s">
        <v>28</v>
      </c>
      <c r="E329" s="30"/>
      <c r="F329" s="30"/>
      <c r="G329" s="30"/>
      <c r="H329" s="8">
        <f t="shared" si="23"/>
        <v>200</v>
      </c>
      <c r="I329" s="39">
        <v>0.25</v>
      </c>
      <c r="J329" s="17">
        <f t="shared" si="24"/>
        <v>50</v>
      </c>
      <c r="K329" s="30">
        <v>23</v>
      </c>
      <c r="L329" s="99">
        <f>J329*1.23</f>
        <v>61.5</v>
      </c>
      <c r="M329" s="17">
        <f t="shared" si="25"/>
        <v>11.23</v>
      </c>
      <c r="N329" s="70" t="s">
        <v>29</v>
      </c>
      <c r="O329" s="30"/>
      <c r="P329" s="30"/>
      <c r="Q329" s="30"/>
      <c r="R329" s="60">
        <v>200</v>
      </c>
      <c r="S329" s="60"/>
      <c r="T329" s="60"/>
      <c r="U329" t="s">
        <v>1371</v>
      </c>
    </row>
    <row r="330" spans="1:21" ht="45" x14ac:dyDescent="0.25">
      <c r="A330" s="30"/>
      <c r="B330" s="30" t="s">
        <v>523</v>
      </c>
      <c r="C330" s="93" t="s">
        <v>1184</v>
      </c>
      <c r="D330" s="30" t="s">
        <v>28</v>
      </c>
      <c r="E330" s="30"/>
      <c r="F330" s="30"/>
      <c r="G330" s="30"/>
      <c r="H330" s="8">
        <f t="shared" si="23"/>
        <v>200</v>
      </c>
      <c r="I330" s="39">
        <v>0.4</v>
      </c>
      <c r="J330" s="17">
        <f t="shared" si="24"/>
        <v>80</v>
      </c>
      <c r="K330" s="30">
        <v>23</v>
      </c>
      <c r="L330" s="99">
        <f>J330*1.23</f>
        <v>98.4</v>
      </c>
      <c r="M330" s="17">
        <f t="shared" si="25"/>
        <v>17.96</v>
      </c>
      <c r="N330" s="70" t="s">
        <v>29</v>
      </c>
      <c r="O330" s="30"/>
      <c r="P330" s="30"/>
      <c r="Q330" s="30"/>
      <c r="R330" s="60">
        <v>200</v>
      </c>
      <c r="S330" s="60"/>
      <c r="T330" s="60"/>
      <c r="U330" t="s">
        <v>1371</v>
      </c>
    </row>
    <row r="331" spans="1:21" ht="45" x14ac:dyDescent="0.25">
      <c r="A331" s="30"/>
      <c r="B331" s="30" t="s">
        <v>523</v>
      </c>
      <c r="C331" s="93" t="s">
        <v>1185</v>
      </c>
      <c r="D331" s="30" t="s">
        <v>28</v>
      </c>
      <c r="E331" s="30"/>
      <c r="F331" s="30"/>
      <c r="G331" s="30"/>
      <c r="H331" s="8">
        <f t="shared" si="23"/>
        <v>200</v>
      </c>
      <c r="I331" s="39">
        <v>0.3</v>
      </c>
      <c r="J331" s="17">
        <f t="shared" si="24"/>
        <v>60</v>
      </c>
      <c r="K331" s="30">
        <v>23</v>
      </c>
      <c r="L331" s="99">
        <f t="shared" si="22"/>
        <v>73.8</v>
      </c>
      <c r="M331" s="17">
        <f t="shared" si="25"/>
        <v>13.47</v>
      </c>
      <c r="N331" s="70" t="s">
        <v>29</v>
      </c>
      <c r="O331" s="30"/>
      <c r="P331" s="30"/>
      <c r="Q331" s="30"/>
      <c r="R331" s="60">
        <v>200</v>
      </c>
      <c r="S331" s="60"/>
      <c r="T331" s="60"/>
      <c r="U331" t="s">
        <v>1371</v>
      </c>
    </row>
    <row r="332" spans="1:21" ht="45" x14ac:dyDescent="0.25">
      <c r="A332" s="30"/>
      <c r="B332" s="30" t="s">
        <v>523</v>
      </c>
      <c r="C332" s="93" t="s">
        <v>1186</v>
      </c>
      <c r="D332" s="30" t="s">
        <v>28</v>
      </c>
      <c r="E332" s="30"/>
      <c r="F332" s="30"/>
      <c r="G332" s="30"/>
      <c r="H332" s="8">
        <f t="shared" si="23"/>
        <v>200</v>
      </c>
      <c r="I332" s="39">
        <v>0.45</v>
      </c>
      <c r="J332" s="17">
        <f t="shared" si="24"/>
        <v>90</v>
      </c>
      <c r="K332" s="30">
        <v>23</v>
      </c>
      <c r="L332" s="99">
        <f t="shared" si="22"/>
        <v>110.7</v>
      </c>
      <c r="M332" s="17">
        <f t="shared" si="25"/>
        <v>20.21</v>
      </c>
      <c r="N332" s="70" t="s">
        <v>29</v>
      </c>
      <c r="O332" s="30"/>
      <c r="P332" s="30"/>
      <c r="Q332" s="30"/>
      <c r="R332" s="60">
        <v>200</v>
      </c>
      <c r="S332" s="60"/>
      <c r="T332" s="60"/>
      <c r="U332" t="s">
        <v>1371</v>
      </c>
    </row>
    <row r="333" spans="1:21" ht="45" x14ac:dyDescent="0.25">
      <c r="A333" s="30"/>
      <c r="B333" s="30" t="s">
        <v>523</v>
      </c>
      <c r="C333" s="93" t="s">
        <v>1187</v>
      </c>
      <c r="D333" s="30" t="s">
        <v>28</v>
      </c>
      <c r="E333" s="30"/>
      <c r="F333" s="30"/>
      <c r="G333" s="30"/>
      <c r="H333" s="8">
        <f t="shared" si="23"/>
        <v>200</v>
      </c>
      <c r="I333" s="39">
        <v>0.35</v>
      </c>
      <c r="J333" s="17">
        <f t="shared" si="24"/>
        <v>70</v>
      </c>
      <c r="K333" s="30">
        <v>23</v>
      </c>
      <c r="L333" s="99">
        <f t="shared" si="22"/>
        <v>86.1</v>
      </c>
      <c r="M333" s="17">
        <f t="shared" si="25"/>
        <v>15.72</v>
      </c>
      <c r="N333" s="70" t="s">
        <v>29</v>
      </c>
      <c r="O333" s="30"/>
      <c r="P333" s="30"/>
      <c r="Q333" s="30"/>
      <c r="R333" s="60">
        <v>200</v>
      </c>
      <c r="S333" s="60"/>
      <c r="T333" s="60"/>
      <c r="U333" t="s">
        <v>1371</v>
      </c>
    </row>
    <row r="334" spans="1:21" ht="45" x14ac:dyDescent="0.25">
      <c r="A334" s="30"/>
      <c r="B334" s="30" t="s">
        <v>523</v>
      </c>
      <c r="C334" s="93" t="s">
        <v>1188</v>
      </c>
      <c r="D334" s="30" t="s">
        <v>28</v>
      </c>
      <c r="E334" s="30"/>
      <c r="F334" s="30"/>
      <c r="G334" s="30"/>
      <c r="H334" s="8">
        <f t="shared" si="23"/>
        <v>250</v>
      </c>
      <c r="I334" s="39">
        <v>0.5</v>
      </c>
      <c r="J334" s="17">
        <f t="shared" si="24"/>
        <v>125</v>
      </c>
      <c r="K334" s="30">
        <v>23</v>
      </c>
      <c r="L334" s="99">
        <f t="shared" ref="L334:L374" si="26">J334*1.23</f>
        <v>153.75</v>
      </c>
      <c r="M334" s="17">
        <f t="shared" si="25"/>
        <v>28.07</v>
      </c>
      <c r="N334" s="70" t="s">
        <v>29</v>
      </c>
      <c r="O334" s="30"/>
      <c r="P334" s="30"/>
      <c r="Q334" s="30"/>
      <c r="R334" s="60">
        <v>250</v>
      </c>
      <c r="S334" s="60"/>
      <c r="T334" s="60"/>
      <c r="U334" t="s">
        <v>1371</v>
      </c>
    </row>
    <row r="335" spans="1:21" ht="45" x14ac:dyDescent="0.25">
      <c r="A335" s="30"/>
      <c r="B335" s="30" t="s">
        <v>523</v>
      </c>
      <c r="C335" s="93" t="s">
        <v>1189</v>
      </c>
      <c r="D335" s="30" t="s">
        <v>28</v>
      </c>
      <c r="E335" s="30"/>
      <c r="F335" s="30"/>
      <c r="G335" s="30"/>
      <c r="H335" s="8">
        <f t="shared" ref="H335:H373" si="27">R335+S335+T335</f>
        <v>200</v>
      </c>
      <c r="I335" s="39">
        <v>0.38</v>
      </c>
      <c r="J335" s="17">
        <f t="shared" ref="J335:J373" si="28">H335*I335</f>
        <v>76</v>
      </c>
      <c r="K335" s="30">
        <v>23</v>
      </c>
      <c r="L335" s="99">
        <f t="shared" si="26"/>
        <v>93.48</v>
      </c>
      <c r="M335" s="17">
        <f t="shared" ref="M335:M373" si="29">J335/4.4536</f>
        <v>17.059999999999999</v>
      </c>
      <c r="N335" s="70" t="s">
        <v>29</v>
      </c>
      <c r="O335" s="30"/>
      <c r="P335" s="30"/>
      <c r="Q335" s="30"/>
      <c r="R335" s="60">
        <v>200</v>
      </c>
      <c r="S335" s="60"/>
      <c r="T335" s="60"/>
      <c r="U335" t="s">
        <v>1371</v>
      </c>
    </row>
    <row r="336" spans="1:21" ht="45" x14ac:dyDescent="0.25">
      <c r="A336" s="30"/>
      <c r="B336" s="30" t="s">
        <v>523</v>
      </c>
      <c r="C336" s="93" t="s">
        <v>1190</v>
      </c>
      <c r="D336" s="30" t="s">
        <v>28</v>
      </c>
      <c r="E336" s="30"/>
      <c r="F336" s="30"/>
      <c r="G336" s="30"/>
      <c r="H336" s="8">
        <f t="shared" si="27"/>
        <v>200</v>
      </c>
      <c r="I336" s="39">
        <v>0.4</v>
      </c>
      <c r="J336" s="17">
        <f t="shared" si="28"/>
        <v>80</v>
      </c>
      <c r="K336" s="30">
        <v>23</v>
      </c>
      <c r="L336" s="99">
        <f t="shared" si="26"/>
        <v>98.4</v>
      </c>
      <c r="M336" s="17">
        <f t="shared" si="29"/>
        <v>17.96</v>
      </c>
      <c r="N336" s="70" t="s">
        <v>29</v>
      </c>
      <c r="O336" s="30"/>
      <c r="P336" s="30"/>
      <c r="Q336" s="30"/>
      <c r="R336" s="60">
        <v>200</v>
      </c>
      <c r="S336" s="60"/>
      <c r="T336" s="60"/>
      <c r="U336" t="s">
        <v>1371</v>
      </c>
    </row>
    <row r="337" spans="1:21" ht="45" x14ac:dyDescent="0.25">
      <c r="A337" s="30"/>
      <c r="B337" s="30" t="s">
        <v>523</v>
      </c>
      <c r="C337" s="93" t="s">
        <v>1191</v>
      </c>
      <c r="D337" s="30" t="s">
        <v>28</v>
      </c>
      <c r="E337" s="30"/>
      <c r="F337" s="30"/>
      <c r="G337" s="30"/>
      <c r="H337" s="8">
        <f t="shared" si="27"/>
        <v>200</v>
      </c>
      <c r="I337" s="39">
        <v>0.45</v>
      </c>
      <c r="J337" s="17">
        <f t="shared" si="28"/>
        <v>90</v>
      </c>
      <c r="K337" s="30">
        <v>23</v>
      </c>
      <c r="L337" s="99">
        <f t="shared" si="26"/>
        <v>110.7</v>
      </c>
      <c r="M337" s="17">
        <f t="shared" si="29"/>
        <v>20.21</v>
      </c>
      <c r="N337" s="70" t="s">
        <v>29</v>
      </c>
      <c r="O337" s="30"/>
      <c r="P337" s="30"/>
      <c r="Q337" s="30"/>
      <c r="R337" s="60">
        <v>200</v>
      </c>
      <c r="S337" s="60"/>
      <c r="T337" s="60"/>
      <c r="U337" t="s">
        <v>1371</v>
      </c>
    </row>
    <row r="338" spans="1:21" ht="45" x14ac:dyDescent="0.25">
      <c r="A338" s="30"/>
      <c r="B338" s="30" t="s">
        <v>523</v>
      </c>
      <c r="C338" s="93" t="s">
        <v>1192</v>
      </c>
      <c r="D338" s="30" t="s">
        <v>28</v>
      </c>
      <c r="E338" s="30"/>
      <c r="F338" s="30"/>
      <c r="G338" s="30"/>
      <c r="H338" s="8">
        <f t="shared" si="27"/>
        <v>250</v>
      </c>
      <c r="I338" s="39">
        <v>0.5</v>
      </c>
      <c r="J338" s="17">
        <f t="shared" si="28"/>
        <v>125</v>
      </c>
      <c r="K338" s="30">
        <v>23</v>
      </c>
      <c r="L338" s="99">
        <f t="shared" si="26"/>
        <v>153.75</v>
      </c>
      <c r="M338" s="17">
        <f t="shared" si="29"/>
        <v>28.07</v>
      </c>
      <c r="N338" s="70" t="s">
        <v>29</v>
      </c>
      <c r="O338" s="30"/>
      <c r="P338" s="30"/>
      <c r="Q338" s="30"/>
      <c r="R338" s="60">
        <v>250</v>
      </c>
      <c r="S338" s="60"/>
      <c r="T338" s="60"/>
      <c r="U338" t="s">
        <v>1371</v>
      </c>
    </row>
    <row r="339" spans="1:21" ht="45" x14ac:dyDescent="0.25">
      <c r="A339" s="30"/>
      <c r="B339" s="30" t="s">
        <v>523</v>
      </c>
      <c r="C339" s="93" t="s">
        <v>1193</v>
      </c>
      <c r="D339" s="30" t="s">
        <v>28</v>
      </c>
      <c r="E339" s="30"/>
      <c r="F339" s="30"/>
      <c r="G339" s="30"/>
      <c r="H339" s="8">
        <f t="shared" si="27"/>
        <v>250</v>
      </c>
      <c r="I339" s="39">
        <v>0.53</v>
      </c>
      <c r="J339" s="17">
        <f t="shared" si="28"/>
        <v>132.5</v>
      </c>
      <c r="K339" s="30">
        <v>23</v>
      </c>
      <c r="L339" s="99">
        <f t="shared" si="26"/>
        <v>162.97999999999999</v>
      </c>
      <c r="M339" s="17">
        <f t="shared" si="29"/>
        <v>29.75</v>
      </c>
      <c r="N339" s="70" t="s">
        <v>29</v>
      </c>
      <c r="O339" s="30"/>
      <c r="P339" s="30"/>
      <c r="Q339" s="30"/>
      <c r="R339" s="60">
        <v>250</v>
      </c>
      <c r="S339" s="60"/>
      <c r="T339" s="60"/>
      <c r="U339" t="s">
        <v>1371</v>
      </c>
    </row>
    <row r="340" spans="1:21" ht="45" x14ac:dyDescent="0.25">
      <c r="A340" s="4">
        <v>108</v>
      </c>
      <c r="B340" s="4" t="s">
        <v>523</v>
      </c>
      <c r="C340" s="9" t="s">
        <v>677</v>
      </c>
      <c r="D340" s="4" t="s">
        <v>113</v>
      </c>
      <c r="E340" s="4"/>
      <c r="F340" s="4" t="s">
        <v>24</v>
      </c>
      <c r="G340" s="4" t="s">
        <v>24</v>
      </c>
      <c r="H340" s="8">
        <f t="shared" si="27"/>
        <v>1</v>
      </c>
      <c r="I340" s="10">
        <v>31</v>
      </c>
      <c r="J340" s="17">
        <f t="shared" si="28"/>
        <v>31</v>
      </c>
      <c r="K340" s="4">
        <v>23</v>
      </c>
      <c r="L340" s="180">
        <f t="shared" si="26"/>
        <v>38.130000000000003</v>
      </c>
      <c r="M340" s="17">
        <f t="shared" si="29"/>
        <v>6.96</v>
      </c>
      <c r="N340" s="7" t="s">
        <v>29</v>
      </c>
      <c r="O340" s="4">
        <v>1</v>
      </c>
      <c r="P340" s="4"/>
      <c r="Q340" s="4"/>
      <c r="R340" s="68">
        <v>1</v>
      </c>
      <c r="S340" s="68"/>
      <c r="T340" s="68"/>
    </row>
    <row r="341" spans="1:21" ht="45" x14ac:dyDescent="0.25">
      <c r="A341" s="4">
        <v>99</v>
      </c>
      <c r="B341" s="4" t="s">
        <v>523</v>
      </c>
      <c r="C341" s="9" t="s">
        <v>662</v>
      </c>
      <c r="D341" s="4" t="s">
        <v>28</v>
      </c>
      <c r="E341" s="4" t="s">
        <v>663</v>
      </c>
      <c r="F341" s="4" t="s">
        <v>24</v>
      </c>
      <c r="G341" s="4" t="s">
        <v>24</v>
      </c>
      <c r="H341" s="8">
        <f t="shared" si="27"/>
        <v>1950</v>
      </c>
      <c r="I341" s="10">
        <v>0.35</v>
      </c>
      <c r="J341" s="17">
        <f t="shared" si="28"/>
        <v>682.5</v>
      </c>
      <c r="K341" s="4">
        <v>23</v>
      </c>
      <c r="L341" s="180">
        <f t="shared" si="26"/>
        <v>839.48</v>
      </c>
      <c r="M341" s="17">
        <f t="shared" si="29"/>
        <v>153.25</v>
      </c>
      <c r="N341" s="7" t="s">
        <v>58</v>
      </c>
      <c r="O341" s="4"/>
      <c r="P341" s="4">
        <v>1000</v>
      </c>
      <c r="Q341" s="4">
        <v>500</v>
      </c>
      <c r="R341" s="68">
        <v>1350</v>
      </c>
      <c r="S341" s="68">
        <v>600</v>
      </c>
      <c r="T341" s="68"/>
      <c r="U341" t="s">
        <v>1371</v>
      </c>
    </row>
    <row r="342" spans="1:21" ht="45" x14ac:dyDescent="0.25">
      <c r="A342" s="183">
        <v>100</v>
      </c>
      <c r="B342" s="183" t="s">
        <v>523</v>
      </c>
      <c r="C342" s="188" t="s">
        <v>664</v>
      </c>
      <c r="D342" s="183" t="s">
        <v>28</v>
      </c>
      <c r="E342" s="183" t="s">
        <v>665</v>
      </c>
      <c r="F342" s="4" t="s">
        <v>24</v>
      </c>
      <c r="G342" s="4" t="s">
        <v>24</v>
      </c>
      <c r="H342" s="8">
        <f t="shared" si="27"/>
        <v>2200</v>
      </c>
      <c r="I342" s="185">
        <v>0.4</v>
      </c>
      <c r="J342" s="17">
        <f t="shared" si="28"/>
        <v>880</v>
      </c>
      <c r="K342" s="183">
        <v>23</v>
      </c>
      <c r="L342" s="195">
        <f t="shared" si="26"/>
        <v>1082.4000000000001</v>
      </c>
      <c r="M342" s="17">
        <f t="shared" si="29"/>
        <v>197.59</v>
      </c>
      <c r="N342" s="187" t="s">
        <v>58</v>
      </c>
      <c r="O342" s="4"/>
      <c r="P342" s="4">
        <v>2000</v>
      </c>
      <c r="Q342" s="4">
        <v>500</v>
      </c>
      <c r="R342" s="183"/>
      <c r="S342" s="183">
        <v>200</v>
      </c>
      <c r="T342" s="183">
        <v>2000</v>
      </c>
      <c r="U342" t="s">
        <v>1371</v>
      </c>
    </row>
    <row r="343" spans="1:21" ht="45" x14ac:dyDescent="0.25">
      <c r="A343" s="183">
        <v>101</v>
      </c>
      <c r="B343" s="183" t="s">
        <v>523</v>
      </c>
      <c r="C343" s="184" t="s">
        <v>666</v>
      </c>
      <c r="D343" s="183" t="s">
        <v>28</v>
      </c>
      <c r="E343" s="183" t="s">
        <v>667</v>
      </c>
      <c r="F343" s="4" t="s">
        <v>24</v>
      </c>
      <c r="G343" s="4" t="s">
        <v>24</v>
      </c>
      <c r="H343" s="8">
        <f t="shared" si="27"/>
        <v>2100</v>
      </c>
      <c r="I343" s="185">
        <v>0.45</v>
      </c>
      <c r="J343" s="17">
        <f t="shared" si="28"/>
        <v>945</v>
      </c>
      <c r="K343" s="183">
        <v>23</v>
      </c>
      <c r="L343" s="195">
        <f t="shared" si="26"/>
        <v>1162.3499999999999</v>
      </c>
      <c r="M343" s="17">
        <f t="shared" si="29"/>
        <v>212.19</v>
      </c>
      <c r="N343" s="187" t="s">
        <v>58</v>
      </c>
      <c r="O343" s="4"/>
      <c r="P343" s="4">
        <v>2000</v>
      </c>
      <c r="Q343" s="4"/>
      <c r="R343" s="183"/>
      <c r="S343" s="183">
        <v>100</v>
      </c>
      <c r="T343" s="183">
        <v>2000</v>
      </c>
      <c r="U343" t="s">
        <v>1371</v>
      </c>
    </row>
    <row r="344" spans="1:21" ht="90" x14ac:dyDescent="0.25">
      <c r="A344" s="4">
        <v>103</v>
      </c>
      <c r="B344" s="4" t="s">
        <v>523</v>
      </c>
      <c r="C344" s="9" t="s">
        <v>670</v>
      </c>
      <c r="D344" s="4" t="s">
        <v>113</v>
      </c>
      <c r="E344" s="4" t="s">
        <v>671</v>
      </c>
      <c r="F344" s="4" t="s">
        <v>24</v>
      </c>
      <c r="G344" s="4" t="s">
        <v>24</v>
      </c>
      <c r="H344" s="8">
        <f t="shared" si="27"/>
        <v>10</v>
      </c>
      <c r="I344" s="6">
        <v>21.14</v>
      </c>
      <c r="J344" s="17">
        <f t="shared" si="28"/>
        <v>211.4</v>
      </c>
      <c r="K344" s="4">
        <v>23</v>
      </c>
      <c r="L344" s="180">
        <f t="shared" si="26"/>
        <v>260.02</v>
      </c>
      <c r="M344" s="17">
        <f t="shared" si="29"/>
        <v>47.47</v>
      </c>
      <c r="N344" s="7" t="s">
        <v>25</v>
      </c>
      <c r="O344" s="4"/>
      <c r="P344" s="4">
        <v>4</v>
      </c>
      <c r="Q344" s="4">
        <v>5</v>
      </c>
      <c r="R344" s="68"/>
      <c r="S344" s="68"/>
      <c r="T344" s="68">
        <v>10</v>
      </c>
    </row>
    <row r="345" spans="1:21" ht="90" x14ac:dyDescent="0.25">
      <c r="A345" s="4">
        <v>102</v>
      </c>
      <c r="B345" s="4" t="s">
        <v>523</v>
      </c>
      <c r="C345" s="9" t="s">
        <v>668</v>
      </c>
      <c r="D345" s="4" t="s">
        <v>113</v>
      </c>
      <c r="E345" s="4" t="s">
        <v>669</v>
      </c>
      <c r="F345" s="4" t="s">
        <v>24</v>
      </c>
      <c r="G345" s="4" t="s">
        <v>24</v>
      </c>
      <c r="H345" s="8">
        <f t="shared" si="27"/>
        <v>12</v>
      </c>
      <c r="I345" s="10">
        <v>32</v>
      </c>
      <c r="J345" s="17">
        <f t="shared" si="28"/>
        <v>384</v>
      </c>
      <c r="K345" s="4">
        <v>23</v>
      </c>
      <c r="L345" s="180">
        <f t="shared" si="26"/>
        <v>472.32</v>
      </c>
      <c r="M345" s="17">
        <f t="shared" si="29"/>
        <v>86.22</v>
      </c>
      <c r="N345" s="7" t="s">
        <v>25</v>
      </c>
      <c r="O345" s="4"/>
      <c r="P345" s="4"/>
      <c r="Q345" s="4">
        <v>5</v>
      </c>
      <c r="R345" s="68">
        <v>2</v>
      </c>
      <c r="S345" s="68"/>
      <c r="T345" s="68">
        <v>10</v>
      </c>
    </row>
    <row r="346" spans="1:21" ht="75" x14ac:dyDescent="0.25">
      <c r="A346" s="8">
        <v>104</v>
      </c>
      <c r="B346" s="8" t="s">
        <v>523</v>
      </c>
      <c r="C346" s="16" t="s">
        <v>672</v>
      </c>
      <c r="D346" s="8" t="s">
        <v>113</v>
      </c>
      <c r="E346" s="8" t="s">
        <v>276</v>
      </c>
      <c r="F346" s="8" t="s">
        <v>24</v>
      </c>
      <c r="G346" s="8" t="s">
        <v>24</v>
      </c>
      <c r="H346" s="8">
        <f t="shared" si="27"/>
        <v>5</v>
      </c>
      <c r="I346" s="12">
        <v>20.5</v>
      </c>
      <c r="J346" s="17">
        <f t="shared" si="28"/>
        <v>102.5</v>
      </c>
      <c r="K346" s="8">
        <v>23</v>
      </c>
      <c r="L346" s="182">
        <f t="shared" si="26"/>
        <v>126.08</v>
      </c>
      <c r="M346" s="17">
        <f t="shared" si="29"/>
        <v>23.02</v>
      </c>
      <c r="N346" s="13" t="s">
        <v>25</v>
      </c>
      <c r="O346" s="8"/>
      <c r="P346" s="8"/>
      <c r="Q346" s="8">
        <v>5</v>
      </c>
      <c r="R346" s="68"/>
      <c r="S346" s="68"/>
      <c r="T346" s="68">
        <v>5</v>
      </c>
    </row>
    <row r="347" spans="1:21" ht="60" x14ac:dyDescent="0.25">
      <c r="A347" s="4">
        <v>105</v>
      </c>
      <c r="B347" s="4" t="s">
        <v>523</v>
      </c>
      <c r="C347" s="9" t="s">
        <v>673</v>
      </c>
      <c r="D347" s="4" t="s">
        <v>113</v>
      </c>
      <c r="E347" s="4"/>
      <c r="F347" s="4" t="s">
        <v>24</v>
      </c>
      <c r="G347" s="4" t="s">
        <v>24</v>
      </c>
      <c r="H347" s="8">
        <f t="shared" si="27"/>
        <v>5</v>
      </c>
      <c r="I347" s="10">
        <v>20</v>
      </c>
      <c r="J347" s="17">
        <f t="shared" si="28"/>
        <v>100</v>
      </c>
      <c r="K347" s="4">
        <v>23</v>
      </c>
      <c r="L347" s="180">
        <f t="shared" si="26"/>
        <v>123</v>
      </c>
      <c r="M347" s="17">
        <f t="shared" si="29"/>
        <v>22.45</v>
      </c>
      <c r="N347" s="7" t="s">
        <v>25</v>
      </c>
      <c r="O347" s="4"/>
      <c r="P347" s="4"/>
      <c r="Q347" s="4">
        <v>5</v>
      </c>
      <c r="R347" s="68"/>
      <c r="S347" s="68"/>
      <c r="T347" s="68">
        <v>5</v>
      </c>
    </row>
    <row r="348" spans="1:21" ht="75" x14ac:dyDescent="0.25">
      <c r="A348" s="4">
        <v>106</v>
      </c>
      <c r="B348" s="4" t="s">
        <v>523</v>
      </c>
      <c r="C348" s="9" t="s">
        <v>674</v>
      </c>
      <c r="D348" s="4" t="s">
        <v>113</v>
      </c>
      <c r="E348" s="4"/>
      <c r="F348" s="4" t="s">
        <v>24</v>
      </c>
      <c r="G348" s="4" t="s">
        <v>24</v>
      </c>
      <c r="H348" s="8">
        <f t="shared" si="27"/>
        <v>7</v>
      </c>
      <c r="I348" s="10">
        <v>20</v>
      </c>
      <c r="J348" s="17">
        <f t="shared" si="28"/>
        <v>140</v>
      </c>
      <c r="K348" s="4">
        <v>23</v>
      </c>
      <c r="L348" s="180">
        <f t="shared" si="26"/>
        <v>172.2</v>
      </c>
      <c r="M348" s="17">
        <f t="shared" si="29"/>
        <v>31.44</v>
      </c>
      <c r="N348" s="7" t="s">
        <v>25</v>
      </c>
      <c r="O348" s="4"/>
      <c r="P348" s="4"/>
      <c r="Q348" s="4">
        <v>5</v>
      </c>
      <c r="R348" s="68">
        <v>2</v>
      </c>
      <c r="S348" s="68"/>
      <c r="T348" s="68">
        <v>5</v>
      </c>
    </row>
    <row r="349" spans="1:21" ht="45" x14ac:dyDescent="0.25">
      <c r="A349" s="4">
        <v>112</v>
      </c>
      <c r="B349" s="4" t="s">
        <v>46</v>
      </c>
      <c r="C349" s="9" t="s">
        <v>1194</v>
      </c>
      <c r="D349" s="4" t="s">
        <v>113</v>
      </c>
      <c r="E349" s="4" t="s">
        <v>682</v>
      </c>
      <c r="F349" s="4" t="s">
        <v>24</v>
      </c>
      <c r="G349" s="4" t="s">
        <v>24</v>
      </c>
      <c r="H349" s="8">
        <f t="shared" si="27"/>
        <v>7</v>
      </c>
      <c r="I349" s="6">
        <v>28.57</v>
      </c>
      <c r="J349" s="17">
        <f t="shared" si="28"/>
        <v>199.99</v>
      </c>
      <c r="K349" s="4">
        <v>23</v>
      </c>
      <c r="L349" s="180">
        <f t="shared" si="26"/>
        <v>245.99</v>
      </c>
      <c r="M349" s="17">
        <f t="shared" si="29"/>
        <v>44.91</v>
      </c>
      <c r="N349" s="7" t="s">
        <v>58</v>
      </c>
      <c r="O349" s="4"/>
      <c r="P349" s="4">
        <v>2</v>
      </c>
      <c r="Q349" s="4"/>
      <c r="R349" s="68"/>
      <c r="S349" s="68">
        <v>2</v>
      </c>
      <c r="T349" s="68">
        <v>5</v>
      </c>
    </row>
    <row r="350" spans="1:21" ht="30" x14ac:dyDescent="0.25">
      <c r="A350" s="30">
        <v>165</v>
      </c>
      <c r="B350" s="36" t="s">
        <v>46</v>
      </c>
      <c r="C350" s="61" t="s">
        <v>1195</v>
      </c>
      <c r="D350" s="36" t="s">
        <v>28</v>
      </c>
      <c r="E350" s="40" t="s">
        <v>932</v>
      </c>
      <c r="F350" s="80" t="s">
        <v>24</v>
      </c>
      <c r="G350" s="80" t="s">
        <v>24</v>
      </c>
      <c r="H350" s="8">
        <f t="shared" si="27"/>
        <v>100</v>
      </c>
      <c r="I350" s="63">
        <v>0.06</v>
      </c>
      <c r="J350" s="17">
        <f t="shared" si="28"/>
        <v>6</v>
      </c>
      <c r="K350" s="65">
        <v>23</v>
      </c>
      <c r="L350" s="99">
        <f>J350*1.23</f>
        <v>7.38</v>
      </c>
      <c r="M350" s="17">
        <f t="shared" si="29"/>
        <v>1.35</v>
      </c>
      <c r="N350" s="34" t="s">
        <v>195</v>
      </c>
      <c r="O350" s="30"/>
      <c r="P350" s="30"/>
      <c r="Q350" s="36"/>
      <c r="R350" s="60"/>
      <c r="S350" s="77">
        <v>100</v>
      </c>
      <c r="T350" s="60"/>
    </row>
    <row r="351" spans="1:21" ht="45" x14ac:dyDescent="0.25">
      <c r="A351" s="183">
        <v>113</v>
      </c>
      <c r="B351" s="183" t="s">
        <v>46</v>
      </c>
      <c r="C351" s="188" t="s">
        <v>1196</v>
      </c>
      <c r="D351" s="183" t="s">
        <v>113</v>
      </c>
      <c r="E351" s="183" t="s">
        <v>684</v>
      </c>
      <c r="F351" s="4" t="s">
        <v>24</v>
      </c>
      <c r="G351" s="4" t="s">
        <v>24</v>
      </c>
      <c r="H351" s="8">
        <f t="shared" si="27"/>
        <v>8.5</v>
      </c>
      <c r="I351" s="186">
        <v>17.14</v>
      </c>
      <c r="J351" s="17">
        <f t="shared" si="28"/>
        <v>145.69</v>
      </c>
      <c r="K351" s="183">
        <v>23</v>
      </c>
      <c r="L351" s="195">
        <f t="shared" si="26"/>
        <v>179.2</v>
      </c>
      <c r="M351" s="17">
        <f t="shared" si="29"/>
        <v>32.71</v>
      </c>
      <c r="N351" s="187" t="s">
        <v>58</v>
      </c>
      <c r="O351" s="4"/>
      <c r="P351" s="4">
        <v>2</v>
      </c>
      <c r="Q351" s="4"/>
      <c r="R351" s="183"/>
      <c r="S351" s="183">
        <v>3.5</v>
      </c>
      <c r="T351" s="183">
        <v>5</v>
      </c>
      <c r="U351" t="s">
        <v>1370</v>
      </c>
    </row>
    <row r="352" spans="1:21" ht="30" x14ac:dyDescent="0.25">
      <c r="A352" s="30">
        <v>167</v>
      </c>
      <c r="B352" s="36" t="s">
        <v>46</v>
      </c>
      <c r="C352" s="61" t="s">
        <v>1197</v>
      </c>
      <c r="D352" s="36" t="s">
        <v>113</v>
      </c>
      <c r="E352" s="40" t="s">
        <v>936</v>
      </c>
      <c r="F352" s="80" t="s">
        <v>24</v>
      </c>
      <c r="G352" s="80" t="s">
        <v>24</v>
      </c>
      <c r="H352" s="8">
        <f t="shared" si="27"/>
        <v>1</v>
      </c>
      <c r="I352" s="63">
        <v>17.14</v>
      </c>
      <c r="J352" s="17">
        <f t="shared" si="28"/>
        <v>17.14</v>
      </c>
      <c r="K352" s="65">
        <v>23</v>
      </c>
      <c r="L352" s="99">
        <f t="shared" si="26"/>
        <v>21.08</v>
      </c>
      <c r="M352" s="17">
        <f t="shared" si="29"/>
        <v>3.85</v>
      </c>
      <c r="N352" s="34" t="s">
        <v>195</v>
      </c>
      <c r="O352" s="30"/>
      <c r="P352" s="30"/>
      <c r="Q352" s="36"/>
      <c r="R352" s="60"/>
      <c r="S352" s="77">
        <v>1</v>
      </c>
      <c r="T352" s="60"/>
    </row>
    <row r="353" spans="1:21" ht="30" x14ac:dyDescent="0.25">
      <c r="A353" s="30">
        <v>168</v>
      </c>
      <c r="B353" s="36" t="s">
        <v>46</v>
      </c>
      <c r="C353" s="61" t="s">
        <v>1198</v>
      </c>
      <c r="D353" s="36" t="s">
        <v>113</v>
      </c>
      <c r="E353" s="40" t="s">
        <v>938</v>
      </c>
      <c r="F353" s="80" t="s">
        <v>24</v>
      </c>
      <c r="G353" s="80" t="s">
        <v>24</v>
      </c>
      <c r="H353" s="8">
        <f t="shared" si="27"/>
        <v>1</v>
      </c>
      <c r="I353" s="63">
        <v>17.149999999999999</v>
      </c>
      <c r="J353" s="17">
        <f t="shared" si="28"/>
        <v>17.149999999999999</v>
      </c>
      <c r="K353" s="65">
        <v>23</v>
      </c>
      <c r="L353" s="99">
        <f t="shared" si="26"/>
        <v>21.09</v>
      </c>
      <c r="M353" s="17">
        <f t="shared" si="29"/>
        <v>3.85</v>
      </c>
      <c r="N353" s="34" t="s">
        <v>195</v>
      </c>
      <c r="O353" s="30"/>
      <c r="P353" s="30"/>
      <c r="Q353" s="36"/>
      <c r="R353" s="60"/>
      <c r="S353" s="77">
        <v>1</v>
      </c>
      <c r="T353" s="60"/>
    </row>
    <row r="354" spans="1:21" ht="30" x14ac:dyDescent="0.25">
      <c r="A354" s="30">
        <v>166</v>
      </c>
      <c r="B354" s="36" t="s">
        <v>46</v>
      </c>
      <c r="C354" s="61" t="s">
        <v>1199</v>
      </c>
      <c r="D354" s="36" t="s">
        <v>28</v>
      </c>
      <c r="E354" s="40" t="s">
        <v>934</v>
      </c>
      <c r="F354" s="80" t="s">
        <v>24</v>
      </c>
      <c r="G354" s="80" t="s">
        <v>24</v>
      </c>
      <c r="H354" s="8">
        <f t="shared" si="27"/>
        <v>1</v>
      </c>
      <c r="I354" s="63">
        <v>0.11</v>
      </c>
      <c r="J354" s="17">
        <f t="shared" si="28"/>
        <v>0.11</v>
      </c>
      <c r="K354" s="65">
        <v>23</v>
      </c>
      <c r="L354" s="99">
        <f>J354*1.23</f>
        <v>0.14000000000000001</v>
      </c>
      <c r="M354" s="17">
        <f t="shared" si="29"/>
        <v>0.02</v>
      </c>
      <c r="N354" s="34" t="s">
        <v>195</v>
      </c>
      <c r="O354" s="30"/>
      <c r="P354" s="30"/>
      <c r="Q354" s="36"/>
      <c r="R354" s="60"/>
      <c r="S354" s="77">
        <v>1</v>
      </c>
      <c r="T354" s="60"/>
    </row>
    <row r="355" spans="1:21" ht="30" x14ac:dyDescent="0.25">
      <c r="A355" s="30">
        <v>169</v>
      </c>
      <c r="B355" s="36" t="s">
        <v>46</v>
      </c>
      <c r="C355" s="61" t="s">
        <v>1200</v>
      </c>
      <c r="D355" s="36" t="s">
        <v>28</v>
      </c>
      <c r="E355" s="40" t="s">
        <v>940</v>
      </c>
      <c r="F355" s="80" t="s">
        <v>24</v>
      </c>
      <c r="G355" s="80" t="s">
        <v>24</v>
      </c>
      <c r="H355" s="8">
        <f t="shared" si="27"/>
        <v>200</v>
      </c>
      <c r="I355" s="63">
        <v>2</v>
      </c>
      <c r="J355" s="17">
        <f t="shared" si="28"/>
        <v>400</v>
      </c>
      <c r="K355" s="65">
        <v>23</v>
      </c>
      <c r="L355" s="99">
        <f t="shared" si="26"/>
        <v>492</v>
      </c>
      <c r="M355" s="17">
        <f t="shared" si="29"/>
        <v>89.81</v>
      </c>
      <c r="N355" s="34" t="s">
        <v>195</v>
      </c>
      <c r="O355" s="30"/>
      <c r="P355" s="30"/>
      <c r="Q355" s="36"/>
      <c r="R355" s="60"/>
      <c r="S355" s="77">
        <v>200</v>
      </c>
      <c r="T355" s="60"/>
    </row>
    <row r="356" spans="1:21" ht="30" x14ac:dyDescent="0.25">
      <c r="A356" s="30">
        <v>170</v>
      </c>
      <c r="B356" s="36" t="s">
        <v>46</v>
      </c>
      <c r="C356" s="61" t="s">
        <v>1201</v>
      </c>
      <c r="D356" s="36" t="s">
        <v>113</v>
      </c>
      <c r="E356" s="36" t="s">
        <v>942</v>
      </c>
      <c r="F356" s="80" t="s">
        <v>24</v>
      </c>
      <c r="G356" s="80" t="s">
        <v>24</v>
      </c>
      <c r="H356" s="8">
        <f t="shared" si="27"/>
        <v>2</v>
      </c>
      <c r="I356" s="63">
        <v>11.38</v>
      </c>
      <c r="J356" s="17">
        <f t="shared" si="28"/>
        <v>22.76</v>
      </c>
      <c r="K356" s="65">
        <v>23</v>
      </c>
      <c r="L356" s="99">
        <f t="shared" si="26"/>
        <v>27.99</v>
      </c>
      <c r="M356" s="17">
        <f t="shared" si="29"/>
        <v>5.1100000000000003</v>
      </c>
      <c r="N356" s="34" t="s">
        <v>195</v>
      </c>
      <c r="O356" s="30"/>
      <c r="P356" s="30"/>
      <c r="Q356" s="36"/>
      <c r="R356" s="60"/>
      <c r="S356" s="77">
        <v>2</v>
      </c>
      <c r="T356" s="60"/>
    </row>
    <row r="357" spans="1:21" ht="45" x14ac:dyDescent="0.25">
      <c r="A357" s="30"/>
      <c r="B357" s="30" t="s">
        <v>46</v>
      </c>
      <c r="C357" s="76" t="s">
        <v>1202</v>
      </c>
      <c r="D357" s="30" t="s">
        <v>28</v>
      </c>
      <c r="E357" s="30" t="s">
        <v>699</v>
      </c>
      <c r="F357" s="30"/>
      <c r="G357" s="30"/>
      <c r="H357" s="8">
        <f t="shared" si="27"/>
        <v>200</v>
      </c>
      <c r="I357" s="39">
        <v>0.21</v>
      </c>
      <c r="J357" s="17">
        <f t="shared" si="28"/>
        <v>42</v>
      </c>
      <c r="K357" s="30">
        <v>23</v>
      </c>
      <c r="L357" s="99">
        <f>J357*1.23</f>
        <v>51.66</v>
      </c>
      <c r="M357" s="17">
        <f t="shared" si="29"/>
        <v>9.43</v>
      </c>
      <c r="N357" s="70" t="s">
        <v>29</v>
      </c>
      <c r="O357" s="30"/>
      <c r="P357" s="30"/>
      <c r="Q357" s="30"/>
      <c r="R357" s="60">
        <v>200</v>
      </c>
      <c r="S357" s="60"/>
      <c r="T357" s="60"/>
      <c r="U357" t="s">
        <v>1371</v>
      </c>
    </row>
    <row r="358" spans="1:21" ht="45" x14ac:dyDescent="0.25">
      <c r="A358" s="30"/>
      <c r="B358" s="30" t="s">
        <v>46</v>
      </c>
      <c r="C358" s="76" t="s">
        <v>1203</v>
      </c>
      <c r="D358" s="30" t="s">
        <v>28</v>
      </c>
      <c r="E358" s="30" t="s">
        <v>697</v>
      </c>
      <c r="F358" s="30"/>
      <c r="G358" s="30"/>
      <c r="H358" s="8">
        <f t="shared" si="27"/>
        <v>200</v>
      </c>
      <c r="I358" s="39">
        <v>0.28000000000000003</v>
      </c>
      <c r="J358" s="17">
        <f t="shared" si="28"/>
        <v>56</v>
      </c>
      <c r="K358" s="30">
        <v>23</v>
      </c>
      <c r="L358" s="99">
        <f t="shared" si="26"/>
        <v>68.88</v>
      </c>
      <c r="M358" s="17">
        <f t="shared" si="29"/>
        <v>12.57</v>
      </c>
      <c r="N358" s="70" t="s">
        <v>29</v>
      </c>
      <c r="O358" s="30"/>
      <c r="P358" s="30"/>
      <c r="Q358" s="30"/>
      <c r="R358" s="60">
        <v>200</v>
      </c>
      <c r="S358" s="60"/>
      <c r="T358" s="60"/>
      <c r="U358" t="s">
        <v>1371</v>
      </c>
    </row>
    <row r="359" spans="1:21" ht="45" x14ac:dyDescent="0.25">
      <c r="A359" s="30"/>
      <c r="B359" s="30" t="s">
        <v>46</v>
      </c>
      <c r="C359" s="76" t="s">
        <v>1204</v>
      </c>
      <c r="D359" s="30" t="s">
        <v>28</v>
      </c>
      <c r="E359" s="30" t="s">
        <v>703</v>
      </c>
      <c r="F359" s="30"/>
      <c r="G359" s="30"/>
      <c r="H359" s="8">
        <f t="shared" si="27"/>
        <v>200</v>
      </c>
      <c r="I359" s="39">
        <v>0.19</v>
      </c>
      <c r="J359" s="17">
        <f t="shared" si="28"/>
        <v>38</v>
      </c>
      <c r="K359" s="30">
        <v>23</v>
      </c>
      <c r="L359" s="99">
        <f t="shared" si="26"/>
        <v>46.74</v>
      </c>
      <c r="M359" s="17">
        <f t="shared" si="29"/>
        <v>8.5299999999999994</v>
      </c>
      <c r="N359" s="70" t="s">
        <v>29</v>
      </c>
      <c r="O359" s="30"/>
      <c r="P359" s="30"/>
      <c r="Q359" s="30"/>
      <c r="R359" s="60">
        <v>200</v>
      </c>
      <c r="S359" s="60"/>
      <c r="T359" s="60"/>
      <c r="U359" t="s">
        <v>1371</v>
      </c>
    </row>
    <row r="360" spans="1:21" ht="45" x14ac:dyDescent="0.25">
      <c r="A360" s="30"/>
      <c r="B360" s="30" t="s">
        <v>46</v>
      </c>
      <c r="C360" s="76" t="s">
        <v>1205</v>
      </c>
      <c r="D360" s="30" t="s">
        <v>28</v>
      </c>
      <c r="E360" s="30" t="s">
        <v>701</v>
      </c>
      <c r="F360" s="30"/>
      <c r="G360" s="30"/>
      <c r="H360" s="8">
        <f t="shared" si="27"/>
        <v>200</v>
      </c>
      <c r="I360" s="39">
        <v>0.19</v>
      </c>
      <c r="J360" s="17">
        <f t="shared" si="28"/>
        <v>38</v>
      </c>
      <c r="K360" s="30">
        <v>23</v>
      </c>
      <c r="L360" s="99">
        <f t="shared" si="26"/>
        <v>46.74</v>
      </c>
      <c r="M360" s="17">
        <f t="shared" si="29"/>
        <v>8.5299999999999994</v>
      </c>
      <c r="N360" s="70" t="s">
        <v>29</v>
      </c>
      <c r="O360" s="30"/>
      <c r="P360" s="30"/>
      <c r="Q360" s="30"/>
      <c r="R360" s="60">
        <v>200</v>
      </c>
      <c r="S360" s="60"/>
      <c r="T360" s="60"/>
      <c r="U360" t="s">
        <v>1371</v>
      </c>
    </row>
    <row r="361" spans="1:21" ht="45" x14ac:dyDescent="0.25">
      <c r="A361" s="30"/>
      <c r="B361" s="30" t="s">
        <v>46</v>
      </c>
      <c r="C361" s="76" t="s">
        <v>1206</v>
      </c>
      <c r="D361" s="30" t="s">
        <v>28</v>
      </c>
      <c r="E361" s="30"/>
      <c r="F361" s="30"/>
      <c r="G361" s="30"/>
      <c r="H361" s="8">
        <f t="shared" si="27"/>
        <v>200</v>
      </c>
      <c r="I361" s="39">
        <v>0.19</v>
      </c>
      <c r="J361" s="17">
        <f t="shared" si="28"/>
        <v>38</v>
      </c>
      <c r="K361" s="30">
        <v>23</v>
      </c>
      <c r="L361" s="99">
        <f t="shared" si="26"/>
        <v>46.74</v>
      </c>
      <c r="M361" s="17">
        <f t="shared" si="29"/>
        <v>8.5299999999999994</v>
      </c>
      <c r="N361" s="70" t="s">
        <v>29</v>
      </c>
      <c r="O361" s="30"/>
      <c r="P361" s="30"/>
      <c r="Q361" s="30"/>
      <c r="R361" s="60">
        <v>200</v>
      </c>
      <c r="S361" s="60"/>
      <c r="T361" s="60"/>
      <c r="U361" t="s">
        <v>1371</v>
      </c>
    </row>
    <row r="362" spans="1:21" ht="45" x14ac:dyDescent="0.25">
      <c r="A362" s="30"/>
      <c r="B362" s="30" t="s">
        <v>46</v>
      </c>
      <c r="C362" s="76" t="s">
        <v>1207</v>
      </c>
      <c r="D362" s="30" t="s">
        <v>28</v>
      </c>
      <c r="E362" s="30"/>
      <c r="F362" s="30"/>
      <c r="G362" s="30"/>
      <c r="H362" s="8">
        <f t="shared" si="27"/>
        <v>200</v>
      </c>
      <c r="I362" s="39">
        <v>0.2</v>
      </c>
      <c r="J362" s="17">
        <f t="shared" si="28"/>
        <v>40</v>
      </c>
      <c r="K362" s="30">
        <v>23</v>
      </c>
      <c r="L362" s="99">
        <f t="shared" si="26"/>
        <v>49.2</v>
      </c>
      <c r="M362" s="17">
        <f t="shared" si="29"/>
        <v>8.98</v>
      </c>
      <c r="N362" s="70" t="s">
        <v>29</v>
      </c>
      <c r="O362" s="30"/>
      <c r="P362" s="30"/>
      <c r="Q362" s="30"/>
      <c r="R362" s="60">
        <v>200</v>
      </c>
      <c r="S362" s="60"/>
      <c r="T362" s="60"/>
      <c r="U362" t="s">
        <v>1371</v>
      </c>
    </row>
    <row r="363" spans="1:21" ht="45" x14ac:dyDescent="0.25">
      <c r="A363" s="4">
        <v>111</v>
      </c>
      <c r="B363" s="30" t="s">
        <v>46</v>
      </c>
      <c r="C363" s="76" t="s">
        <v>1208</v>
      </c>
      <c r="D363" s="30" t="s">
        <v>28</v>
      </c>
      <c r="E363" s="30"/>
      <c r="F363" s="30"/>
      <c r="G363" s="30"/>
      <c r="H363" s="8">
        <f t="shared" si="27"/>
        <v>200</v>
      </c>
      <c r="I363" s="39">
        <v>0.23</v>
      </c>
      <c r="J363" s="17">
        <f t="shared" si="28"/>
        <v>46</v>
      </c>
      <c r="K363" s="30">
        <v>23</v>
      </c>
      <c r="L363" s="99">
        <f t="shared" si="26"/>
        <v>56.58</v>
      </c>
      <c r="M363" s="17">
        <f t="shared" si="29"/>
        <v>10.33</v>
      </c>
      <c r="N363" s="70" t="s">
        <v>29</v>
      </c>
      <c r="O363" s="30"/>
      <c r="P363" s="30"/>
      <c r="Q363" s="30"/>
      <c r="R363" s="60">
        <v>200</v>
      </c>
      <c r="S363" s="60"/>
      <c r="T363" s="60"/>
      <c r="U363" t="s">
        <v>1371</v>
      </c>
    </row>
    <row r="364" spans="1:21" ht="45" x14ac:dyDescent="0.25">
      <c r="A364" s="23">
        <v>115</v>
      </c>
      <c r="B364" s="23" t="s">
        <v>46</v>
      </c>
      <c r="C364" s="139" t="s">
        <v>679</v>
      </c>
      <c r="D364" s="23" t="s">
        <v>113</v>
      </c>
      <c r="E364" s="23" t="s">
        <v>680</v>
      </c>
      <c r="F364" s="23"/>
      <c r="G364" s="23"/>
      <c r="H364" s="8">
        <f t="shared" si="27"/>
        <v>8</v>
      </c>
      <c r="I364" s="26">
        <v>25.5</v>
      </c>
      <c r="J364" s="17">
        <f t="shared" si="28"/>
        <v>204</v>
      </c>
      <c r="K364" s="23">
        <v>23</v>
      </c>
      <c r="L364" s="181">
        <f t="shared" si="26"/>
        <v>250.92</v>
      </c>
      <c r="M364" s="17">
        <f t="shared" si="29"/>
        <v>45.81</v>
      </c>
      <c r="N364" s="27" t="s">
        <v>58</v>
      </c>
      <c r="O364" s="23"/>
      <c r="P364" s="23">
        <v>3</v>
      </c>
      <c r="Q364" s="23"/>
      <c r="R364" s="23"/>
      <c r="S364" s="23">
        <v>3</v>
      </c>
      <c r="T364" s="23">
        <v>5</v>
      </c>
      <c r="U364" s="28" t="s">
        <v>1209</v>
      </c>
    </row>
    <row r="365" spans="1:21" ht="45" x14ac:dyDescent="0.25">
      <c r="A365" s="4">
        <v>116</v>
      </c>
      <c r="B365" s="4" t="s">
        <v>658</v>
      </c>
      <c r="C365" s="9" t="s">
        <v>685</v>
      </c>
      <c r="D365" s="4" t="s">
        <v>28</v>
      </c>
      <c r="E365" s="4"/>
      <c r="F365" s="4" t="s">
        <v>24</v>
      </c>
      <c r="G365" s="4" t="s">
        <v>24</v>
      </c>
      <c r="H365" s="8">
        <f t="shared" si="27"/>
        <v>50</v>
      </c>
      <c r="I365" s="6">
        <v>44</v>
      </c>
      <c r="J365" s="17">
        <f t="shared" si="28"/>
        <v>2200</v>
      </c>
      <c r="K365" s="4">
        <v>23</v>
      </c>
      <c r="L365" s="180">
        <f t="shared" si="26"/>
        <v>2706</v>
      </c>
      <c r="M365" s="17">
        <f t="shared" si="29"/>
        <v>493.98</v>
      </c>
      <c r="N365" s="7" t="s">
        <v>58</v>
      </c>
      <c r="O365" s="4"/>
      <c r="P365" s="4">
        <v>50</v>
      </c>
      <c r="Q365" s="4"/>
      <c r="R365" s="68"/>
      <c r="S365" s="68">
        <v>50</v>
      </c>
      <c r="T365" s="68"/>
    </row>
    <row r="366" spans="1:21" ht="45" x14ac:dyDescent="0.25">
      <c r="A366" s="4">
        <v>117</v>
      </c>
      <c r="B366" s="4" t="s">
        <v>658</v>
      </c>
      <c r="C366" s="9" t="s">
        <v>686</v>
      </c>
      <c r="D366" s="4" t="s">
        <v>28</v>
      </c>
      <c r="E366" s="4"/>
      <c r="F366" s="4" t="s">
        <v>24</v>
      </c>
      <c r="G366" s="4" t="s">
        <v>24</v>
      </c>
      <c r="H366" s="8">
        <f t="shared" si="27"/>
        <v>50</v>
      </c>
      <c r="I366" s="6">
        <v>42</v>
      </c>
      <c r="J366" s="17">
        <f t="shared" si="28"/>
        <v>2100</v>
      </c>
      <c r="K366" s="4">
        <v>23</v>
      </c>
      <c r="L366" s="180">
        <f t="shared" si="26"/>
        <v>2583</v>
      </c>
      <c r="M366" s="17">
        <f t="shared" si="29"/>
        <v>471.53</v>
      </c>
      <c r="N366" s="7" t="s">
        <v>58</v>
      </c>
      <c r="O366" s="4"/>
      <c r="P366" s="4">
        <v>50</v>
      </c>
      <c r="Q366" s="4"/>
      <c r="R366" s="68"/>
      <c r="S366" s="68">
        <v>50</v>
      </c>
      <c r="T366" s="68"/>
    </row>
    <row r="367" spans="1:21" ht="45" x14ac:dyDescent="0.25">
      <c r="A367" s="4">
        <v>119</v>
      </c>
      <c r="B367" s="3" t="s">
        <v>658</v>
      </c>
      <c r="C367" s="14" t="s">
        <v>687</v>
      </c>
      <c r="D367" s="3" t="s">
        <v>28</v>
      </c>
      <c r="E367" s="3"/>
      <c r="F367" s="3" t="s">
        <v>24</v>
      </c>
      <c r="G367" s="3" t="s">
        <v>24</v>
      </c>
      <c r="H367" s="8">
        <f t="shared" si="27"/>
        <v>50</v>
      </c>
      <c r="I367" s="6">
        <v>13.5</v>
      </c>
      <c r="J367" s="17">
        <f t="shared" si="28"/>
        <v>675</v>
      </c>
      <c r="K367" s="3">
        <v>23</v>
      </c>
      <c r="L367" s="180">
        <f t="shared" si="26"/>
        <v>830.25</v>
      </c>
      <c r="M367" s="17">
        <f t="shared" si="29"/>
        <v>151.56</v>
      </c>
      <c r="N367" s="7" t="s">
        <v>58</v>
      </c>
      <c r="O367" s="3"/>
      <c r="P367" s="3">
        <v>50</v>
      </c>
      <c r="Q367" s="3"/>
      <c r="R367" s="68"/>
      <c r="S367" s="68">
        <v>50</v>
      </c>
      <c r="T367" s="68"/>
    </row>
    <row r="368" spans="1:21" ht="45" x14ac:dyDescent="0.25">
      <c r="A368" s="4">
        <v>118</v>
      </c>
      <c r="B368" s="3" t="s">
        <v>658</v>
      </c>
      <c r="C368" s="14" t="s">
        <v>689</v>
      </c>
      <c r="D368" s="3" t="s">
        <v>28</v>
      </c>
      <c r="E368" s="3"/>
      <c r="F368" s="3" t="s">
        <v>24</v>
      </c>
      <c r="G368" s="3" t="s">
        <v>24</v>
      </c>
      <c r="H368" s="8">
        <f t="shared" si="27"/>
        <v>50</v>
      </c>
      <c r="I368" s="6">
        <v>31</v>
      </c>
      <c r="J368" s="17">
        <f t="shared" si="28"/>
        <v>1550</v>
      </c>
      <c r="K368" s="3">
        <v>23</v>
      </c>
      <c r="L368" s="180">
        <f t="shared" si="26"/>
        <v>1906.5</v>
      </c>
      <c r="M368" s="17">
        <f t="shared" si="29"/>
        <v>348.03</v>
      </c>
      <c r="N368" s="7" t="s">
        <v>58</v>
      </c>
      <c r="O368" s="3"/>
      <c r="P368" s="3">
        <v>50</v>
      </c>
      <c r="Q368" s="3"/>
      <c r="R368" s="68"/>
      <c r="S368" s="68">
        <v>50</v>
      </c>
      <c r="T368" s="68"/>
    </row>
    <row r="369" spans="1:20" ht="45" x14ac:dyDescent="0.25">
      <c r="A369" s="4">
        <v>120</v>
      </c>
      <c r="B369" s="4" t="s">
        <v>658</v>
      </c>
      <c r="C369" s="9" t="s">
        <v>688</v>
      </c>
      <c r="D369" s="4" t="s">
        <v>28</v>
      </c>
      <c r="E369" s="4"/>
      <c r="F369" s="4" t="s">
        <v>24</v>
      </c>
      <c r="G369" s="4" t="s">
        <v>24</v>
      </c>
      <c r="H369" s="8">
        <f t="shared" si="27"/>
        <v>50</v>
      </c>
      <c r="I369" s="6">
        <v>9.5</v>
      </c>
      <c r="J369" s="17">
        <f t="shared" si="28"/>
        <v>475</v>
      </c>
      <c r="K369" s="4">
        <v>23</v>
      </c>
      <c r="L369" s="180">
        <f t="shared" si="26"/>
        <v>584.25</v>
      </c>
      <c r="M369" s="17">
        <f t="shared" si="29"/>
        <v>106.66</v>
      </c>
      <c r="N369" s="7" t="s">
        <v>58</v>
      </c>
      <c r="O369" s="4"/>
      <c r="P369" s="4">
        <v>50</v>
      </c>
      <c r="Q369" s="4"/>
      <c r="R369" s="68"/>
      <c r="S369" s="68">
        <v>50</v>
      </c>
      <c r="T369" s="68"/>
    </row>
    <row r="370" spans="1:20" ht="45" x14ac:dyDescent="0.25">
      <c r="A370" s="4">
        <v>121</v>
      </c>
      <c r="B370" s="4" t="s">
        <v>658</v>
      </c>
      <c r="C370" s="9" t="s">
        <v>690</v>
      </c>
      <c r="D370" s="4" t="s">
        <v>28</v>
      </c>
      <c r="E370" s="4"/>
      <c r="F370" s="4" t="s">
        <v>24</v>
      </c>
      <c r="G370" s="4" t="s">
        <v>24</v>
      </c>
      <c r="H370" s="8">
        <f t="shared" si="27"/>
        <v>50</v>
      </c>
      <c r="I370" s="6">
        <v>33</v>
      </c>
      <c r="J370" s="17">
        <f t="shared" si="28"/>
        <v>1650</v>
      </c>
      <c r="K370" s="4">
        <v>23</v>
      </c>
      <c r="L370" s="180">
        <f t="shared" si="26"/>
        <v>2029.5</v>
      </c>
      <c r="M370" s="17">
        <f t="shared" si="29"/>
        <v>370.49</v>
      </c>
      <c r="N370" s="7" t="s">
        <v>58</v>
      </c>
      <c r="O370" s="4"/>
      <c r="P370" s="4">
        <v>50</v>
      </c>
      <c r="Q370" s="4"/>
      <c r="R370" s="68"/>
      <c r="S370" s="68">
        <v>50</v>
      </c>
      <c r="T370" s="68"/>
    </row>
    <row r="371" spans="1:20" ht="45" x14ac:dyDescent="0.25">
      <c r="A371" s="4">
        <v>122</v>
      </c>
      <c r="B371" s="4" t="s">
        <v>658</v>
      </c>
      <c r="C371" s="9" t="s">
        <v>691</v>
      </c>
      <c r="D371" s="4" t="s">
        <v>28</v>
      </c>
      <c r="E371" s="4"/>
      <c r="F371" s="4" t="s">
        <v>24</v>
      </c>
      <c r="G371" s="4" t="s">
        <v>24</v>
      </c>
      <c r="H371" s="8">
        <f t="shared" si="27"/>
        <v>50</v>
      </c>
      <c r="I371" s="6">
        <v>10.5</v>
      </c>
      <c r="J371" s="17">
        <f t="shared" si="28"/>
        <v>525</v>
      </c>
      <c r="K371" s="4">
        <v>23</v>
      </c>
      <c r="L371" s="180">
        <f t="shared" si="26"/>
        <v>645.75</v>
      </c>
      <c r="M371" s="17">
        <f t="shared" si="29"/>
        <v>117.88</v>
      </c>
      <c r="N371" s="7" t="s">
        <v>58</v>
      </c>
      <c r="O371" s="4"/>
      <c r="P371" s="4">
        <v>50</v>
      </c>
      <c r="Q371" s="4"/>
      <c r="R371" s="68"/>
      <c r="S371" s="68">
        <v>50</v>
      </c>
      <c r="T371" s="68"/>
    </row>
    <row r="372" spans="1:20" ht="45" x14ac:dyDescent="0.25">
      <c r="A372" s="4">
        <v>123</v>
      </c>
      <c r="B372" s="4" t="s">
        <v>658</v>
      </c>
      <c r="C372" s="9" t="s">
        <v>692</v>
      </c>
      <c r="D372" s="4" t="s">
        <v>28</v>
      </c>
      <c r="E372" s="4"/>
      <c r="F372" s="4" t="s">
        <v>24</v>
      </c>
      <c r="G372" s="4" t="s">
        <v>24</v>
      </c>
      <c r="H372" s="8">
        <f t="shared" si="27"/>
        <v>50</v>
      </c>
      <c r="I372" s="6">
        <v>9.1999999999999993</v>
      </c>
      <c r="J372" s="17">
        <f t="shared" si="28"/>
        <v>460</v>
      </c>
      <c r="K372" s="4">
        <v>23</v>
      </c>
      <c r="L372" s="180">
        <f t="shared" si="26"/>
        <v>565.79999999999995</v>
      </c>
      <c r="M372" s="17">
        <f t="shared" si="29"/>
        <v>103.29</v>
      </c>
      <c r="N372" s="7" t="s">
        <v>58</v>
      </c>
      <c r="O372" s="4"/>
      <c r="P372" s="4">
        <v>50</v>
      </c>
      <c r="Q372" s="4"/>
      <c r="R372" s="68"/>
      <c r="S372" s="68">
        <v>50</v>
      </c>
      <c r="T372" s="68"/>
    </row>
    <row r="373" spans="1:20" ht="45" x14ac:dyDescent="0.25">
      <c r="B373" s="4" t="s">
        <v>658</v>
      </c>
      <c r="C373" s="9" t="s">
        <v>693</v>
      </c>
      <c r="D373" s="4" t="s">
        <v>28</v>
      </c>
      <c r="E373" s="4"/>
      <c r="F373" s="4" t="s">
        <v>24</v>
      </c>
      <c r="G373" s="4" t="s">
        <v>24</v>
      </c>
      <c r="H373" s="8">
        <f t="shared" si="27"/>
        <v>50</v>
      </c>
      <c r="I373" s="6">
        <v>12</v>
      </c>
      <c r="J373" s="17">
        <f t="shared" si="28"/>
        <v>600</v>
      </c>
      <c r="K373" s="4">
        <v>23</v>
      </c>
      <c r="L373" s="58">
        <f t="shared" si="26"/>
        <v>738</v>
      </c>
      <c r="M373" s="17">
        <f t="shared" si="29"/>
        <v>134.72</v>
      </c>
      <c r="N373" s="7" t="s">
        <v>58</v>
      </c>
      <c r="O373" s="4"/>
      <c r="P373" s="4">
        <v>50</v>
      </c>
      <c r="Q373" s="4"/>
      <c r="R373" s="68"/>
      <c r="S373" s="68">
        <v>50</v>
      </c>
      <c r="T373" s="68"/>
    </row>
    <row r="374" spans="1:20" ht="18.75" x14ac:dyDescent="0.25">
      <c r="A374" s="263" t="s">
        <v>1026</v>
      </c>
      <c r="B374" s="264"/>
      <c r="C374" s="264"/>
      <c r="D374" s="264"/>
      <c r="E374" s="264"/>
      <c r="F374" s="264"/>
      <c r="G374" s="264"/>
      <c r="H374" s="264"/>
      <c r="I374" s="265"/>
      <c r="J374" s="135">
        <f>SUM(J78:J373)</f>
        <v>173251.99</v>
      </c>
      <c r="K374" s="136" t="s">
        <v>24</v>
      </c>
      <c r="L374" s="135">
        <f t="shared" si="26"/>
        <v>213099.95</v>
      </c>
      <c r="M374" s="135">
        <f>J374/4.4536</f>
        <v>38901.56</v>
      </c>
      <c r="N374" s="137"/>
      <c r="O374" s="136"/>
      <c r="P374" s="136"/>
      <c r="Q374" s="136"/>
      <c r="R374" s="136"/>
      <c r="S374" s="138"/>
      <c r="T374" s="138"/>
    </row>
    <row r="375" spans="1:20" x14ac:dyDescent="0.25">
      <c r="L375" s="119"/>
    </row>
  </sheetData>
  <protectedRanges>
    <protectedRange password="CFA1" sqref="K65:K69" name="Rozstęp4_4_5_10_1_1"/>
    <protectedRange password="CFA1" sqref="I54:I63" name="Rozstęp4_4_5_1_6_2"/>
    <protectedRange password="CFA1" sqref="D56" name="Rozstęp4_4_5_1_6_1_1"/>
    <protectedRange password="CFA1" sqref="D63" name="Rozstęp4_4_5_1_6_4_1"/>
    <protectedRange password="CFA1" sqref="D67:G69" name="Rozstęp4_4_5_1_8_1_3_2_1_1"/>
    <protectedRange password="CFA1" sqref="C64:C66" name="Rozstęp4_2_2_1_1_1_2_1_3_9_1_1_1_1"/>
    <protectedRange password="CFA1" sqref="K54:K57" name="Rozstęp4_4_5_10_1_1_3_5_1_1_27_1"/>
    <protectedRange password="CFA1" sqref="K58:K60" name="Rozstęp4_4_5_10_1_1_3_5_1_1_28_1"/>
    <protectedRange password="CFA1" sqref="K61:K64" name="Rozstęp4_4_5_10_1_1_3_5_1_1_29_1"/>
    <protectedRange password="CFA1" sqref="S54:S60" name="Rozstęp4_4_5_2_1_27_1_1_2_1"/>
    <protectedRange password="CFA1" sqref="S63" name="Rozstęp4_4_5_1_6_4_1_2_1"/>
    <protectedRange password="CFA1" sqref="S67:S69" name="Rozstęp4_4_5_64_1_3_2_1_1_2_1"/>
    <protectedRange password="CFA1" sqref="E323:G323 D347:D348 D373 D343:D345 D337:D341 D322:D323 D328 D352:D355 I322:I373 D357:D371" name="Rozstęp4_4_5_1_6_3_3_1"/>
    <protectedRange password="CFA1" sqref="D324:G324 D325 D332 D334:D335 D342 E340:G341 D336:G336 D326:G327 D329:G331 D333:G333" name="Rozstęp4_4_5_1_6_4_2_1"/>
    <protectedRange password="CFA1" sqref="E348:G348 D346" name="Rozstęp4_4_5_2_1_21_2_1_1"/>
    <protectedRange password="CFA1" sqref="K322:K373" name="Rozstęp4_4_5_10_1_1_3_5_1_1_30_1"/>
    <protectedRange password="CFA1" sqref="L322:L373" name="Rozstęp4_4_5_10_1_1_3_5_1_1_37_1"/>
    <protectedRange password="CFA1" sqref="S322:S323 S328" name="Rozstęp4_4_5_1_6_3_2_1_3_1"/>
    <protectedRange password="CFA1" sqref="S324:S327 S329:S344" name="Rozstęp4_4_5_1_6_4_3_1_2_1"/>
    <protectedRange password="CFA1" sqref="S345:S348" name="Rozstęp4_4_5_2_1_21_2_1_1_2_1"/>
    <protectedRange password="CFA1" sqref="S349:S356 S358:S364" name="Rozstęp4_4_5_2_1_21_3_1_2_1"/>
    <protectedRange password="CFA1" sqref="S365" name="Rozstęp4_4_5_2_1_28_1_2_1"/>
    <protectedRange password="CFA1" sqref="S366:S367" name="Rozstęp4_4_5_2_1_30_1_2_1"/>
    <protectedRange password="CFA1" sqref="S368:S373" name="Rozstęp4_4_5_2_1_32_2_2_1"/>
    <protectedRange password="CFA1" sqref="S357" name="Rozstęp4_4_5_1_6_4_4_2_1"/>
  </protectedRanges>
  <mergeCells count="36">
    <mergeCell ref="A374:I374"/>
    <mergeCell ref="N75:N76"/>
    <mergeCell ref="O75:Q75"/>
    <mergeCell ref="R75:T75"/>
    <mergeCell ref="A77:T77"/>
    <mergeCell ref="G75:G76"/>
    <mergeCell ref="H75:H76"/>
    <mergeCell ref="I75:I76"/>
    <mergeCell ref="J75:J76"/>
    <mergeCell ref="K75:K76"/>
    <mergeCell ref="L75:L76"/>
    <mergeCell ref="A75:A76"/>
    <mergeCell ref="B75:B76"/>
    <mergeCell ref="C75:C76"/>
    <mergeCell ref="D75:D76"/>
    <mergeCell ref="E75:E76"/>
    <mergeCell ref="R2:T2"/>
    <mergeCell ref="A4:T4"/>
    <mergeCell ref="A70:I70"/>
    <mergeCell ref="G2:G3"/>
    <mergeCell ref="H2:H3"/>
    <mergeCell ref="I2:I3"/>
    <mergeCell ref="J2:J3"/>
    <mergeCell ref="K2:K3"/>
    <mergeCell ref="L2:L3"/>
    <mergeCell ref="A2:A3"/>
    <mergeCell ref="B2:B3"/>
    <mergeCell ref="C2:C3"/>
    <mergeCell ref="D2:D3"/>
    <mergeCell ref="E2:E3"/>
    <mergeCell ref="F2:F3"/>
    <mergeCell ref="F75:F76"/>
    <mergeCell ref="M2:M3"/>
    <mergeCell ref="M75:M76"/>
    <mergeCell ref="N2:N3"/>
    <mergeCell ref="O2:Q2"/>
  </mergeCells>
  <conditionalFormatting sqref="E8">
    <cfRule type="duplicateValues" dxfId="9" priority="5"/>
  </conditionalFormatting>
  <conditionalFormatting sqref="C54:C69 E54:E69">
    <cfRule type="duplicateValues" dxfId="8" priority="4"/>
  </conditionalFormatting>
  <conditionalFormatting sqref="C54:C69">
    <cfRule type="duplicateValues" dxfId="7" priority="3"/>
  </conditionalFormatting>
  <conditionalFormatting sqref="E322:E373 C322:C373">
    <cfRule type="duplicateValues" dxfId="6" priority="2"/>
  </conditionalFormatting>
  <conditionalFormatting sqref="C322:C373">
    <cfRule type="duplicateValues" dxfId="5"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V12" sqref="V12"/>
    </sheetView>
  </sheetViews>
  <sheetFormatPr defaultRowHeight="15" x14ac:dyDescent="0.25"/>
  <cols>
    <col min="1" max="1" width="5.140625" customWidth="1"/>
    <col min="2" max="2" width="11.140625" bestFit="1" customWidth="1"/>
    <col min="3" max="3" width="53.140625" customWidth="1"/>
    <col min="4" max="4" width="10.140625" customWidth="1"/>
    <col min="5" max="5" width="14.85546875" customWidth="1"/>
    <col min="6" max="7" width="0" hidden="1" customWidth="1"/>
    <col min="8" max="8" width="8.85546875" customWidth="1"/>
    <col min="9" max="9" width="12.5703125" customWidth="1"/>
    <col min="10" max="10" width="13.5703125" customWidth="1"/>
    <col min="11" max="11" width="6.28515625" customWidth="1"/>
    <col min="12" max="12" width="15.7109375" customWidth="1"/>
    <col min="13" max="13" width="15.85546875" customWidth="1"/>
    <col min="14" max="14" width="14.5703125" customWidth="1"/>
    <col min="15" max="17" width="0" hidden="1" customWidth="1"/>
  </cols>
  <sheetData>
    <row r="3" spans="1:21" ht="45" x14ac:dyDescent="0.25">
      <c r="A3" s="4">
        <v>3</v>
      </c>
      <c r="B3" s="4" t="s">
        <v>385</v>
      </c>
      <c r="C3" s="9" t="s">
        <v>386</v>
      </c>
      <c r="D3" s="4" t="s">
        <v>28</v>
      </c>
      <c r="E3" s="4" t="s">
        <v>387</v>
      </c>
      <c r="F3" s="4"/>
      <c r="G3" s="4" t="s">
        <v>24</v>
      </c>
      <c r="H3" s="4">
        <f t="shared" ref="H3:H15" si="0">R3+S3+T3</f>
        <v>2</v>
      </c>
      <c r="I3" s="6">
        <v>185</v>
      </c>
      <c r="J3" s="58">
        <f t="shared" ref="J3:J15" si="1">H3*I3</f>
        <v>370</v>
      </c>
      <c r="K3" s="4">
        <v>23</v>
      </c>
      <c r="L3" s="58">
        <f t="shared" ref="L3:L15" si="2">J3*1.23</f>
        <v>455.1</v>
      </c>
      <c r="M3" s="58">
        <f t="shared" ref="M3:M15" si="3">J3/4.4536</f>
        <v>83.08</v>
      </c>
      <c r="N3" s="7" t="s">
        <v>58</v>
      </c>
      <c r="O3" s="4">
        <v>1</v>
      </c>
      <c r="P3" s="4"/>
      <c r="Q3" s="4"/>
      <c r="R3" s="68"/>
      <c r="S3" s="68">
        <v>2</v>
      </c>
      <c r="T3" s="68"/>
    </row>
    <row r="4" spans="1:21" ht="30" x14ac:dyDescent="0.25">
      <c r="A4" s="48">
        <v>67</v>
      </c>
      <c r="B4" s="48" t="s">
        <v>385</v>
      </c>
      <c r="C4" s="49" t="s">
        <v>1007</v>
      </c>
      <c r="D4" s="48" t="s">
        <v>28</v>
      </c>
      <c r="E4" s="51" t="s">
        <v>488</v>
      </c>
      <c r="F4" s="124"/>
      <c r="G4" s="124" t="s">
        <v>24</v>
      </c>
      <c r="H4" s="4">
        <f t="shared" si="0"/>
        <v>0</v>
      </c>
      <c r="I4" s="82"/>
      <c r="J4" s="58">
        <f t="shared" si="1"/>
        <v>0</v>
      </c>
      <c r="K4" s="83">
        <v>23</v>
      </c>
      <c r="L4" s="58">
        <f t="shared" si="2"/>
        <v>0</v>
      </c>
      <c r="M4" s="58">
        <f t="shared" si="3"/>
        <v>0</v>
      </c>
      <c r="N4" s="51" t="s">
        <v>195</v>
      </c>
      <c r="O4" s="23"/>
      <c r="P4" s="23"/>
      <c r="Q4" s="23"/>
      <c r="R4" s="23"/>
      <c r="S4" s="51"/>
      <c r="T4" s="23"/>
      <c r="U4" t="s">
        <v>1008</v>
      </c>
    </row>
    <row r="5" spans="1:21" ht="45" x14ac:dyDescent="0.25">
      <c r="A5" s="48"/>
      <c r="B5" s="48" t="s">
        <v>388</v>
      </c>
      <c r="C5" s="125" t="s">
        <v>1009</v>
      </c>
      <c r="D5" s="48" t="s">
        <v>28</v>
      </c>
      <c r="E5" s="48" t="s">
        <v>482</v>
      </c>
      <c r="F5" s="48"/>
      <c r="G5" s="48"/>
      <c r="H5" s="4">
        <f t="shared" si="0"/>
        <v>5</v>
      </c>
      <c r="I5" s="50">
        <v>22</v>
      </c>
      <c r="J5" s="58">
        <f t="shared" si="1"/>
        <v>110</v>
      </c>
      <c r="K5" s="48">
        <v>23</v>
      </c>
      <c r="L5" s="58">
        <f t="shared" si="2"/>
        <v>135.30000000000001</v>
      </c>
      <c r="M5" s="58">
        <f t="shared" si="3"/>
        <v>24.7</v>
      </c>
      <c r="N5" s="51" t="s">
        <v>29</v>
      </c>
      <c r="O5" s="48"/>
      <c r="P5" s="48"/>
      <c r="Q5" s="48"/>
      <c r="R5" s="51">
        <v>5</v>
      </c>
      <c r="S5" s="23"/>
      <c r="T5" s="23"/>
      <c r="U5" t="s">
        <v>1010</v>
      </c>
    </row>
    <row r="6" spans="1:21" ht="45" x14ac:dyDescent="0.25">
      <c r="A6" s="3">
        <v>7</v>
      </c>
      <c r="B6" s="3" t="s">
        <v>388</v>
      </c>
      <c r="C6" s="22" t="s">
        <v>1011</v>
      </c>
      <c r="D6" s="3" t="s">
        <v>28</v>
      </c>
      <c r="E6" s="3" t="s">
        <v>390</v>
      </c>
      <c r="F6" s="3"/>
      <c r="G6" s="3" t="s">
        <v>24</v>
      </c>
      <c r="H6" s="4">
        <f t="shared" si="0"/>
        <v>35</v>
      </c>
      <c r="I6" s="6">
        <v>4.9000000000000004</v>
      </c>
      <c r="J6" s="58">
        <f t="shared" si="1"/>
        <v>171.5</v>
      </c>
      <c r="K6" s="3">
        <v>23</v>
      </c>
      <c r="L6" s="58">
        <f t="shared" si="2"/>
        <v>210.95</v>
      </c>
      <c r="M6" s="58">
        <f t="shared" si="3"/>
        <v>38.51</v>
      </c>
      <c r="N6" s="15" t="s">
        <v>58</v>
      </c>
      <c r="O6" s="3">
        <v>15</v>
      </c>
      <c r="P6" s="3"/>
      <c r="Q6" s="3"/>
      <c r="R6" s="68">
        <v>35</v>
      </c>
      <c r="S6" s="68"/>
      <c r="T6" s="68"/>
    </row>
    <row r="7" spans="1:21" ht="45" x14ac:dyDescent="0.25">
      <c r="A7" s="4">
        <v>9</v>
      </c>
      <c r="B7" s="4" t="s">
        <v>388</v>
      </c>
      <c r="C7" s="5" t="s">
        <v>393</v>
      </c>
      <c r="D7" s="4" t="s">
        <v>28</v>
      </c>
      <c r="E7" s="73" t="s">
        <v>394</v>
      </c>
      <c r="F7" s="4"/>
      <c r="G7" s="4" t="s">
        <v>24</v>
      </c>
      <c r="H7" s="4">
        <f t="shared" si="0"/>
        <v>20</v>
      </c>
      <c r="I7" s="6">
        <v>110</v>
      </c>
      <c r="J7" s="58">
        <f t="shared" si="1"/>
        <v>2200</v>
      </c>
      <c r="K7" s="4">
        <v>23</v>
      </c>
      <c r="L7" s="58">
        <f t="shared" si="2"/>
        <v>2706</v>
      </c>
      <c r="M7" s="58">
        <f t="shared" si="3"/>
        <v>493.98</v>
      </c>
      <c r="N7" s="7" t="s">
        <v>58</v>
      </c>
      <c r="O7" s="4">
        <v>14</v>
      </c>
      <c r="P7" s="4"/>
      <c r="Q7" s="4"/>
      <c r="R7" s="68">
        <v>20</v>
      </c>
      <c r="S7" s="68"/>
      <c r="T7" s="68"/>
    </row>
    <row r="8" spans="1:21" ht="45" x14ac:dyDescent="0.25">
      <c r="A8" s="4">
        <v>10</v>
      </c>
      <c r="B8" s="4" t="s">
        <v>385</v>
      </c>
      <c r="C8" s="9" t="s">
        <v>395</v>
      </c>
      <c r="D8" s="4" t="s">
        <v>28</v>
      </c>
      <c r="E8" s="4" t="s">
        <v>396</v>
      </c>
      <c r="F8" s="4"/>
      <c r="G8" s="4" t="s">
        <v>24</v>
      </c>
      <c r="H8" s="4">
        <f t="shared" si="0"/>
        <v>20</v>
      </c>
      <c r="I8" s="6">
        <v>120</v>
      </c>
      <c r="J8" s="58">
        <f t="shared" si="1"/>
        <v>2400</v>
      </c>
      <c r="K8" s="4">
        <v>23</v>
      </c>
      <c r="L8" s="58">
        <f t="shared" si="2"/>
        <v>2952</v>
      </c>
      <c r="M8" s="58">
        <f t="shared" si="3"/>
        <v>538.89</v>
      </c>
      <c r="N8" s="7" t="s">
        <v>286</v>
      </c>
      <c r="O8" s="4">
        <v>10</v>
      </c>
      <c r="P8" s="4">
        <v>30</v>
      </c>
      <c r="Q8" s="4">
        <v>50</v>
      </c>
      <c r="R8" s="68">
        <v>20</v>
      </c>
      <c r="S8" s="68"/>
      <c r="T8" s="68"/>
    </row>
    <row r="9" spans="1:21" ht="45" x14ac:dyDescent="0.25">
      <c r="A9" s="4">
        <v>11</v>
      </c>
      <c r="B9" s="4" t="s">
        <v>388</v>
      </c>
      <c r="C9" s="5" t="s">
        <v>397</v>
      </c>
      <c r="D9" s="4" t="s">
        <v>28</v>
      </c>
      <c r="E9" s="4" t="s">
        <v>398</v>
      </c>
      <c r="F9" s="4"/>
      <c r="G9" s="4" t="s">
        <v>24</v>
      </c>
      <c r="H9" s="4">
        <f t="shared" si="0"/>
        <v>6</v>
      </c>
      <c r="I9" s="6">
        <v>165</v>
      </c>
      <c r="J9" s="58">
        <f t="shared" si="1"/>
        <v>990</v>
      </c>
      <c r="K9" s="4">
        <v>23</v>
      </c>
      <c r="L9" s="58">
        <f t="shared" si="2"/>
        <v>1217.7</v>
      </c>
      <c r="M9" s="58">
        <f t="shared" si="3"/>
        <v>222.29</v>
      </c>
      <c r="N9" s="7" t="s">
        <v>58</v>
      </c>
      <c r="O9" s="4">
        <v>3</v>
      </c>
      <c r="P9" s="4"/>
      <c r="Q9" s="4"/>
      <c r="R9" s="68">
        <v>6</v>
      </c>
      <c r="S9" s="68"/>
      <c r="T9" s="68"/>
    </row>
    <row r="10" spans="1:21" ht="30" x14ac:dyDescent="0.25">
      <c r="A10" s="48">
        <v>68</v>
      </c>
      <c r="B10" s="48" t="s">
        <v>388</v>
      </c>
      <c r="C10" s="49" t="s">
        <v>489</v>
      </c>
      <c r="D10" s="126" t="s">
        <v>113</v>
      </c>
      <c r="E10" s="48" t="s">
        <v>490</v>
      </c>
      <c r="F10" s="81"/>
      <c r="G10" s="81" t="s">
        <v>24</v>
      </c>
      <c r="H10" s="4">
        <f t="shared" si="0"/>
        <v>0</v>
      </c>
      <c r="I10" s="82"/>
      <c r="J10" s="58">
        <f t="shared" si="1"/>
        <v>0</v>
      </c>
      <c r="K10" s="83">
        <v>23</v>
      </c>
      <c r="L10" s="58">
        <f t="shared" si="2"/>
        <v>0</v>
      </c>
      <c r="M10" s="58">
        <f t="shared" si="3"/>
        <v>0</v>
      </c>
      <c r="N10" s="51" t="s">
        <v>195</v>
      </c>
      <c r="O10" s="23"/>
      <c r="P10" s="23"/>
      <c r="Q10" s="23"/>
      <c r="R10" s="23"/>
      <c r="S10" s="51"/>
      <c r="T10" s="23"/>
      <c r="U10" t="s">
        <v>1008</v>
      </c>
    </row>
    <row r="11" spans="1:21" ht="45" x14ac:dyDescent="0.25">
      <c r="A11" s="3">
        <v>12</v>
      </c>
      <c r="B11" s="3" t="s">
        <v>385</v>
      </c>
      <c r="C11" s="22" t="s">
        <v>399</v>
      </c>
      <c r="D11" s="3" t="s">
        <v>28</v>
      </c>
      <c r="E11" s="3" t="s">
        <v>400</v>
      </c>
      <c r="F11" s="3"/>
      <c r="G11" s="3" t="s">
        <v>24</v>
      </c>
      <c r="H11" s="4">
        <f t="shared" si="0"/>
        <v>5</v>
      </c>
      <c r="I11" s="6">
        <v>315</v>
      </c>
      <c r="J11" s="58">
        <f t="shared" si="1"/>
        <v>1575</v>
      </c>
      <c r="K11" s="3">
        <v>23</v>
      </c>
      <c r="L11" s="58">
        <f t="shared" si="2"/>
        <v>1937.25</v>
      </c>
      <c r="M11" s="58">
        <f t="shared" si="3"/>
        <v>353.65</v>
      </c>
      <c r="N11" s="15" t="s">
        <v>58</v>
      </c>
      <c r="O11" s="3">
        <v>2</v>
      </c>
      <c r="P11" s="3"/>
      <c r="Q11" s="3"/>
      <c r="R11" s="68">
        <v>5</v>
      </c>
      <c r="S11" s="68"/>
      <c r="T11" s="68"/>
    </row>
    <row r="12" spans="1:21" ht="45" x14ac:dyDescent="0.25">
      <c r="A12" s="4">
        <v>8</v>
      </c>
      <c r="B12" s="4" t="s">
        <v>385</v>
      </c>
      <c r="C12" s="9" t="s">
        <v>391</v>
      </c>
      <c r="D12" s="4" t="s">
        <v>28</v>
      </c>
      <c r="E12" s="7" t="s">
        <v>392</v>
      </c>
      <c r="F12" s="4"/>
      <c r="G12" s="4" t="s">
        <v>24</v>
      </c>
      <c r="H12" s="4">
        <f t="shared" si="0"/>
        <v>6</v>
      </c>
      <c r="I12" s="10">
        <v>348</v>
      </c>
      <c r="J12" s="58">
        <f t="shared" si="1"/>
        <v>2088</v>
      </c>
      <c r="K12" s="4">
        <v>23</v>
      </c>
      <c r="L12" s="58">
        <f t="shared" si="2"/>
        <v>2568.2399999999998</v>
      </c>
      <c r="M12" s="58">
        <f t="shared" si="3"/>
        <v>468.83</v>
      </c>
      <c r="N12" s="7" t="s">
        <v>286</v>
      </c>
      <c r="O12" s="4"/>
      <c r="P12" s="4"/>
      <c r="Q12" s="4">
        <v>40</v>
      </c>
      <c r="R12" s="68">
        <v>6</v>
      </c>
      <c r="S12" s="68"/>
      <c r="T12" s="68"/>
    </row>
    <row r="13" spans="1:21" ht="60" x14ac:dyDescent="0.25">
      <c r="A13" s="3">
        <v>45</v>
      </c>
      <c r="B13" s="3" t="s">
        <v>443</v>
      </c>
      <c r="C13" s="14" t="s">
        <v>444</v>
      </c>
      <c r="D13" s="3" t="s">
        <v>113</v>
      </c>
      <c r="E13" s="3"/>
      <c r="F13" s="3" t="s">
        <v>24</v>
      </c>
      <c r="G13" s="3" t="s">
        <v>24</v>
      </c>
      <c r="H13" s="4">
        <f t="shared" si="0"/>
        <v>230</v>
      </c>
      <c r="I13" s="6">
        <v>3.1</v>
      </c>
      <c r="J13" s="58">
        <f t="shared" si="1"/>
        <v>713</v>
      </c>
      <c r="K13" s="3">
        <v>23</v>
      </c>
      <c r="L13" s="58">
        <f t="shared" si="2"/>
        <v>876.99</v>
      </c>
      <c r="M13" s="58">
        <f t="shared" si="3"/>
        <v>160.1</v>
      </c>
      <c r="N13" s="15" t="s">
        <v>58</v>
      </c>
      <c r="O13" s="3">
        <v>230</v>
      </c>
      <c r="P13" s="3"/>
      <c r="Q13" s="3"/>
      <c r="R13" s="68">
        <v>230</v>
      </c>
      <c r="S13" s="68"/>
      <c r="T13" s="68"/>
    </row>
    <row r="14" spans="1:21" ht="30" x14ac:dyDescent="0.25">
      <c r="A14" s="48">
        <v>79</v>
      </c>
      <c r="B14" s="48" t="s">
        <v>443</v>
      </c>
      <c r="C14" s="49" t="s">
        <v>513</v>
      </c>
      <c r="D14" s="48" t="s">
        <v>113</v>
      </c>
      <c r="E14" s="48" t="s">
        <v>514</v>
      </c>
      <c r="F14" s="81"/>
      <c r="G14" s="81" t="s">
        <v>24</v>
      </c>
      <c r="H14" s="4">
        <f t="shared" si="0"/>
        <v>5</v>
      </c>
      <c r="I14" s="82"/>
      <c r="J14" s="58">
        <f t="shared" si="1"/>
        <v>0</v>
      </c>
      <c r="K14" s="83">
        <v>23</v>
      </c>
      <c r="L14" s="58">
        <f t="shared" si="2"/>
        <v>0</v>
      </c>
      <c r="M14" s="58">
        <f t="shared" si="3"/>
        <v>0</v>
      </c>
      <c r="N14" s="51" t="s">
        <v>195</v>
      </c>
      <c r="O14" s="23"/>
      <c r="P14" s="23"/>
      <c r="Q14" s="23"/>
      <c r="R14" s="23"/>
      <c r="S14" s="51">
        <v>5</v>
      </c>
      <c r="T14" s="23"/>
      <c r="U14" s="28" t="s">
        <v>1022</v>
      </c>
    </row>
    <row r="15" spans="1:21" ht="45" x14ac:dyDescent="0.25">
      <c r="A15" s="3">
        <v>46</v>
      </c>
      <c r="B15" s="3" t="s">
        <v>388</v>
      </c>
      <c r="C15" s="22" t="s">
        <v>445</v>
      </c>
      <c r="D15" s="3" t="s">
        <v>22</v>
      </c>
      <c r="E15" s="3" t="s">
        <v>446</v>
      </c>
      <c r="F15" s="3" t="s">
        <v>24</v>
      </c>
      <c r="G15" s="3" t="s">
        <v>24</v>
      </c>
      <c r="H15" s="4">
        <f t="shared" si="0"/>
        <v>60</v>
      </c>
      <c r="I15" s="6">
        <v>12.5</v>
      </c>
      <c r="J15" s="58">
        <f t="shared" si="1"/>
        <v>750</v>
      </c>
      <c r="K15" s="3"/>
      <c r="L15" s="58">
        <f t="shared" si="2"/>
        <v>922.5</v>
      </c>
      <c r="M15" s="58">
        <f t="shared" si="3"/>
        <v>168.4</v>
      </c>
      <c r="N15" s="15" t="s">
        <v>58</v>
      </c>
      <c r="O15" s="3">
        <v>51</v>
      </c>
      <c r="P15" s="3"/>
      <c r="Q15" s="3"/>
      <c r="R15" s="68">
        <v>60</v>
      </c>
      <c r="S15" s="68"/>
      <c r="T15" s="68"/>
    </row>
  </sheetData>
  <conditionalFormatting sqref="E6">
    <cfRule type="duplicateValues" dxfId="4"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8"/>
  <sheetViews>
    <sheetView tabSelected="1" topLeftCell="A52" workbookViewId="0">
      <selection activeCell="G85" sqref="G85"/>
    </sheetView>
  </sheetViews>
  <sheetFormatPr defaultRowHeight="15" x14ac:dyDescent="0.25"/>
  <cols>
    <col min="1" max="1" width="5.140625" style="199" customWidth="1"/>
    <col min="2" max="2" width="11.140625" style="199" bestFit="1" customWidth="1"/>
    <col min="3" max="3" width="53.140625" style="199" customWidth="1"/>
    <col min="4" max="4" width="10.140625" style="199" customWidth="1"/>
    <col min="5" max="5" width="8.85546875" style="199" customWidth="1"/>
    <col min="6" max="6" width="12.5703125" style="199" customWidth="1"/>
    <col min="7" max="7" width="16.42578125" style="199" customWidth="1"/>
    <col min="8" max="8" width="8" style="221" customWidth="1"/>
    <col min="9" max="9" width="15" style="199" customWidth="1"/>
    <col min="10" max="12" width="9.140625" style="199"/>
    <col min="13" max="13" width="10.85546875" style="199" customWidth="1"/>
    <col min="14" max="16384" width="9.140625" style="199"/>
  </cols>
  <sheetData>
    <row r="1" spans="1:16" x14ac:dyDescent="0.25">
      <c r="A1" s="113"/>
      <c r="B1" s="113"/>
      <c r="C1" s="114"/>
      <c r="D1" s="113"/>
      <c r="E1" s="113"/>
      <c r="F1" s="113"/>
      <c r="G1" s="113"/>
      <c r="H1" s="115"/>
      <c r="I1" s="116"/>
      <c r="J1" s="116"/>
      <c r="K1" s="116"/>
      <c r="L1" s="117"/>
      <c r="M1" s="224"/>
      <c r="N1" s="224" t="s">
        <v>1467</v>
      </c>
    </row>
    <row r="2" spans="1:16" ht="21" x14ac:dyDescent="0.35">
      <c r="A2" s="269" t="s">
        <v>1462</v>
      </c>
      <c r="B2" s="269"/>
      <c r="C2" s="269"/>
      <c r="D2" s="269"/>
      <c r="E2" s="269"/>
      <c r="F2" s="269"/>
      <c r="G2" s="269"/>
      <c r="H2" s="269"/>
      <c r="I2" s="269"/>
      <c r="J2" s="269"/>
      <c r="K2" s="269"/>
      <c r="L2" s="269"/>
      <c r="M2" s="269"/>
      <c r="N2" s="269"/>
      <c r="O2" s="269"/>
      <c r="P2"/>
    </row>
    <row r="4" spans="1:16" ht="15" customHeight="1" x14ac:dyDescent="0.25">
      <c r="A4" s="258" t="s">
        <v>1449</v>
      </c>
      <c r="B4" s="258" t="s">
        <v>1</v>
      </c>
      <c r="C4" s="258" t="s">
        <v>2</v>
      </c>
      <c r="D4" s="258" t="s">
        <v>3</v>
      </c>
      <c r="E4" s="258" t="s">
        <v>7</v>
      </c>
      <c r="F4" s="251" t="s">
        <v>8</v>
      </c>
      <c r="G4" s="251" t="s">
        <v>9</v>
      </c>
      <c r="H4" s="267" t="s">
        <v>10</v>
      </c>
      <c r="I4" s="251" t="s">
        <v>11</v>
      </c>
      <c r="J4" s="249" t="s">
        <v>1451</v>
      </c>
      <c r="K4" s="249"/>
      <c r="L4" s="249"/>
      <c r="M4" s="249"/>
      <c r="N4" s="258" t="s">
        <v>1465</v>
      </c>
    </row>
    <row r="5" spans="1:16" ht="30" x14ac:dyDescent="0.25">
      <c r="A5" s="259"/>
      <c r="B5" s="259"/>
      <c r="C5" s="259"/>
      <c r="D5" s="259"/>
      <c r="E5" s="259"/>
      <c r="F5" s="252"/>
      <c r="G5" s="252"/>
      <c r="H5" s="268"/>
      <c r="I5" s="252"/>
      <c r="J5" s="211" t="s">
        <v>16</v>
      </c>
      <c r="K5" s="211" t="s">
        <v>17</v>
      </c>
      <c r="L5" s="211" t="s">
        <v>18</v>
      </c>
      <c r="M5" s="211" t="s">
        <v>1450</v>
      </c>
      <c r="N5" s="259"/>
    </row>
    <row r="6" spans="1:16" ht="18.75" x14ac:dyDescent="0.3">
      <c r="A6" s="253" t="s">
        <v>19</v>
      </c>
      <c r="B6" s="254"/>
      <c r="C6" s="254"/>
      <c r="D6" s="254"/>
      <c r="E6" s="254"/>
      <c r="F6" s="254"/>
      <c r="G6" s="254"/>
      <c r="H6" s="254"/>
      <c r="I6" s="254"/>
      <c r="J6" s="254"/>
      <c r="K6" s="254"/>
      <c r="L6" s="254"/>
      <c r="M6" s="254"/>
      <c r="N6" s="255"/>
    </row>
    <row r="7" spans="1:16" ht="30" x14ac:dyDescent="0.25">
      <c r="A7" s="202">
        <v>1</v>
      </c>
      <c r="B7" s="202" t="s">
        <v>40</v>
      </c>
      <c r="C7" s="206" t="s">
        <v>1375</v>
      </c>
      <c r="D7" s="202" t="s">
        <v>28</v>
      </c>
      <c r="E7" s="202">
        <f t="shared" ref="E7:E38" si="0">J7+K7+L7</f>
        <v>500</v>
      </c>
      <c r="F7" s="201"/>
      <c r="G7" s="201"/>
      <c r="H7" s="208"/>
      <c r="I7" s="201"/>
      <c r="J7" s="202">
        <v>500</v>
      </c>
      <c r="K7" s="202"/>
      <c r="L7" s="202"/>
      <c r="M7" s="216"/>
      <c r="N7" s="216"/>
    </row>
    <row r="8" spans="1:16" ht="60" x14ac:dyDescent="0.25">
      <c r="A8" s="202">
        <v>2</v>
      </c>
      <c r="B8" s="202" t="s">
        <v>26</v>
      </c>
      <c r="C8" s="205" t="s">
        <v>27</v>
      </c>
      <c r="D8" s="202" t="s">
        <v>28</v>
      </c>
      <c r="E8" s="202">
        <f t="shared" si="0"/>
        <v>6</v>
      </c>
      <c r="F8" s="201"/>
      <c r="G8" s="201"/>
      <c r="H8" s="208"/>
      <c r="I8" s="201"/>
      <c r="J8" s="202">
        <v>6</v>
      </c>
      <c r="K8" s="202"/>
      <c r="L8" s="202"/>
      <c r="M8" s="216"/>
      <c r="N8" s="216"/>
    </row>
    <row r="9" spans="1:16" ht="30" x14ac:dyDescent="0.25">
      <c r="A9" s="202">
        <v>3</v>
      </c>
      <c r="B9" s="202" t="s">
        <v>26</v>
      </c>
      <c r="C9" s="203" t="s">
        <v>1377</v>
      </c>
      <c r="D9" s="202" t="s">
        <v>28</v>
      </c>
      <c r="E9" s="202">
        <f t="shared" si="0"/>
        <v>5</v>
      </c>
      <c r="F9" s="201"/>
      <c r="G9" s="201"/>
      <c r="H9" s="208"/>
      <c r="I9" s="201"/>
      <c r="J9" s="202">
        <v>5</v>
      </c>
      <c r="K9" s="202"/>
      <c r="L9" s="202"/>
      <c r="M9" s="216"/>
      <c r="N9" s="216"/>
    </row>
    <row r="10" spans="1:16" ht="30" x14ac:dyDescent="0.25">
      <c r="A10" s="202">
        <v>4</v>
      </c>
      <c r="B10" s="202" t="s">
        <v>26</v>
      </c>
      <c r="C10" s="203" t="s">
        <v>1380</v>
      </c>
      <c r="D10" s="202" t="s">
        <v>28</v>
      </c>
      <c r="E10" s="202">
        <f t="shared" si="0"/>
        <v>5</v>
      </c>
      <c r="F10" s="201"/>
      <c r="G10" s="201"/>
      <c r="H10" s="208"/>
      <c r="I10" s="201"/>
      <c r="J10" s="202">
        <v>5</v>
      </c>
      <c r="K10" s="202"/>
      <c r="L10" s="202"/>
      <c r="M10" s="216"/>
      <c r="N10" s="216"/>
    </row>
    <row r="11" spans="1:16" ht="34.5" customHeight="1" x14ac:dyDescent="0.25">
      <c r="A11" s="202">
        <v>5</v>
      </c>
      <c r="B11" s="202" t="s">
        <v>26</v>
      </c>
      <c r="C11" s="203" t="s">
        <v>1379</v>
      </c>
      <c r="D11" s="202" t="s">
        <v>28</v>
      </c>
      <c r="E11" s="202">
        <f t="shared" si="0"/>
        <v>5</v>
      </c>
      <c r="F11" s="201"/>
      <c r="G11" s="201"/>
      <c r="H11" s="208"/>
      <c r="I11" s="201"/>
      <c r="J11" s="202">
        <v>5</v>
      </c>
      <c r="K11" s="202"/>
      <c r="L11" s="202"/>
      <c r="M11" s="216"/>
      <c r="N11" s="216"/>
    </row>
    <row r="12" spans="1:16" ht="34.5" customHeight="1" x14ac:dyDescent="0.25">
      <c r="A12" s="202">
        <v>6</v>
      </c>
      <c r="B12" s="202" t="s">
        <v>26</v>
      </c>
      <c r="C12" s="203" t="s">
        <v>1376</v>
      </c>
      <c r="D12" s="202" t="s">
        <v>28</v>
      </c>
      <c r="E12" s="202">
        <f t="shared" si="0"/>
        <v>5</v>
      </c>
      <c r="F12" s="201"/>
      <c r="G12" s="201"/>
      <c r="H12" s="208"/>
      <c r="I12" s="201"/>
      <c r="J12" s="202">
        <v>5</v>
      </c>
      <c r="K12" s="202"/>
      <c r="L12" s="202"/>
      <c r="M12" s="216"/>
      <c r="N12" s="216"/>
    </row>
    <row r="13" spans="1:16" ht="77.25" customHeight="1" x14ac:dyDescent="0.25">
      <c r="A13" s="202">
        <v>7</v>
      </c>
      <c r="B13" s="202" t="s">
        <v>26</v>
      </c>
      <c r="C13" s="203" t="s">
        <v>1378</v>
      </c>
      <c r="D13" s="202" t="s">
        <v>28</v>
      </c>
      <c r="E13" s="202">
        <f t="shared" si="0"/>
        <v>5</v>
      </c>
      <c r="F13" s="201"/>
      <c r="G13" s="201"/>
      <c r="H13" s="208"/>
      <c r="I13" s="201"/>
      <c r="J13" s="202">
        <v>5</v>
      </c>
      <c r="K13" s="202"/>
      <c r="L13" s="202"/>
      <c r="M13" s="216"/>
      <c r="N13" s="216"/>
    </row>
    <row r="14" spans="1:16" x14ac:dyDescent="0.25">
      <c r="A14" s="202">
        <v>8</v>
      </c>
      <c r="B14" s="202" t="s">
        <v>40</v>
      </c>
      <c r="C14" s="206" t="s">
        <v>1381</v>
      </c>
      <c r="D14" s="202" t="s">
        <v>28</v>
      </c>
      <c r="E14" s="202">
        <f t="shared" si="0"/>
        <v>30</v>
      </c>
      <c r="F14" s="201"/>
      <c r="G14" s="201"/>
      <c r="H14" s="208"/>
      <c r="I14" s="201"/>
      <c r="J14" s="202">
        <v>30</v>
      </c>
      <c r="K14" s="202"/>
      <c r="L14" s="202"/>
      <c r="M14" s="216"/>
      <c r="N14" s="216"/>
    </row>
    <row r="15" spans="1:16" x14ac:dyDescent="0.25">
      <c r="A15" s="202">
        <v>9</v>
      </c>
      <c r="B15" s="202" t="s">
        <v>40</v>
      </c>
      <c r="C15" s="206" t="s">
        <v>1382</v>
      </c>
      <c r="D15" s="202" t="s">
        <v>28</v>
      </c>
      <c r="E15" s="202">
        <f t="shared" si="0"/>
        <v>50</v>
      </c>
      <c r="F15" s="201"/>
      <c r="G15" s="201"/>
      <c r="H15" s="208"/>
      <c r="I15" s="201"/>
      <c r="J15" s="202">
        <v>50</v>
      </c>
      <c r="K15" s="202"/>
      <c r="L15" s="202"/>
      <c r="M15" s="216"/>
      <c r="N15" s="216"/>
    </row>
    <row r="16" spans="1:16" x14ac:dyDescent="0.25">
      <c r="A16" s="202">
        <v>10</v>
      </c>
      <c r="B16" s="202" t="s">
        <v>40</v>
      </c>
      <c r="C16" s="206" t="s">
        <v>1383</v>
      </c>
      <c r="D16" s="202" t="s">
        <v>28</v>
      </c>
      <c r="E16" s="202">
        <f t="shared" si="0"/>
        <v>30</v>
      </c>
      <c r="F16" s="201"/>
      <c r="G16" s="201"/>
      <c r="H16" s="208"/>
      <c r="I16" s="201"/>
      <c r="J16" s="202">
        <v>30</v>
      </c>
      <c r="K16" s="202"/>
      <c r="L16" s="202"/>
      <c r="M16" s="216"/>
      <c r="N16" s="216"/>
    </row>
    <row r="17" spans="1:14" ht="41.25" customHeight="1" x14ac:dyDescent="0.25">
      <c r="A17" s="202">
        <v>11</v>
      </c>
      <c r="B17" s="202" t="s">
        <v>40</v>
      </c>
      <c r="C17" s="203" t="s">
        <v>1448</v>
      </c>
      <c r="D17" s="202" t="s">
        <v>28</v>
      </c>
      <c r="E17" s="202">
        <f t="shared" si="0"/>
        <v>20</v>
      </c>
      <c r="F17" s="201"/>
      <c r="G17" s="201"/>
      <c r="H17" s="208"/>
      <c r="I17" s="201"/>
      <c r="J17" s="202">
        <v>20</v>
      </c>
      <c r="K17" s="202"/>
      <c r="L17" s="202"/>
      <c r="M17" s="216"/>
      <c r="N17" s="216"/>
    </row>
    <row r="18" spans="1:14" ht="45" x14ac:dyDescent="0.25">
      <c r="A18" s="202">
        <v>12</v>
      </c>
      <c r="B18" s="202" t="s">
        <v>40</v>
      </c>
      <c r="C18" s="205" t="s">
        <v>1384</v>
      </c>
      <c r="D18" s="202" t="s">
        <v>28</v>
      </c>
      <c r="E18" s="202">
        <f t="shared" si="0"/>
        <v>80</v>
      </c>
      <c r="F18" s="201"/>
      <c r="G18" s="201"/>
      <c r="H18" s="208"/>
      <c r="I18" s="201"/>
      <c r="J18" s="202">
        <v>80</v>
      </c>
      <c r="K18" s="202"/>
      <c r="L18" s="202"/>
      <c r="M18" s="216"/>
      <c r="N18" s="216"/>
    </row>
    <row r="19" spans="1:14" s="200" customFormat="1" ht="45" x14ac:dyDescent="0.25">
      <c r="A19" s="202">
        <v>13</v>
      </c>
      <c r="B19" s="202" t="s">
        <v>40</v>
      </c>
      <c r="C19" s="205" t="s">
        <v>1385</v>
      </c>
      <c r="D19" s="202" t="s">
        <v>28</v>
      </c>
      <c r="E19" s="202">
        <f t="shared" si="0"/>
        <v>150</v>
      </c>
      <c r="F19" s="201"/>
      <c r="G19" s="201"/>
      <c r="H19" s="208"/>
      <c r="I19" s="201"/>
      <c r="J19" s="202">
        <v>150</v>
      </c>
      <c r="K19" s="202"/>
      <c r="L19" s="202"/>
      <c r="M19" s="212"/>
      <c r="N19" s="213"/>
    </row>
    <row r="20" spans="1:14" ht="75" x14ac:dyDescent="0.25">
      <c r="A20" s="202">
        <v>14</v>
      </c>
      <c r="B20" s="202" t="s">
        <v>46</v>
      </c>
      <c r="C20" s="203" t="s">
        <v>1386</v>
      </c>
      <c r="D20" s="202" t="s">
        <v>28</v>
      </c>
      <c r="E20" s="202">
        <f t="shared" si="0"/>
        <v>150</v>
      </c>
      <c r="F20" s="201"/>
      <c r="G20" s="201"/>
      <c r="H20" s="208"/>
      <c r="I20" s="201"/>
      <c r="J20" s="202">
        <v>150</v>
      </c>
      <c r="K20" s="202"/>
      <c r="L20" s="202"/>
      <c r="M20" s="216"/>
      <c r="N20" s="216"/>
    </row>
    <row r="21" spans="1:14" ht="75" x14ac:dyDescent="0.25">
      <c r="A21" s="202">
        <v>15</v>
      </c>
      <c r="B21" s="202" t="s">
        <v>46</v>
      </c>
      <c r="C21" s="205" t="s">
        <v>1387</v>
      </c>
      <c r="D21" s="202" t="s">
        <v>28</v>
      </c>
      <c r="E21" s="202">
        <f t="shared" si="0"/>
        <v>100</v>
      </c>
      <c r="F21" s="201"/>
      <c r="G21" s="201"/>
      <c r="H21" s="208"/>
      <c r="I21" s="201"/>
      <c r="J21" s="202">
        <v>100</v>
      </c>
      <c r="K21" s="202"/>
      <c r="L21" s="202"/>
      <c r="M21" s="216"/>
      <c r="N21" s="216"/>
    </row>
    <row r="22" spans="1:14" ht="75" x14ac:dyDescent="0.25">
      <c r="A22" s="202">
        <v>16</v>
      </c>
      <c r="B22" s="202" t="s">
        <v>46</v>
      </c>
      <c r="C22" s="205" t="s">
        <v>1388</v>
      </c>
      <c r="D22" s="202" t="s">
        <v>28</v>
      </c>
      <c r="E22" s="202">
        <f t="shared" si="0"/>
        <v>100</v>
      </c>
      <c r="F22" s="201"/>
      <c r="G22" s="201"/>
      <c r="H22" s="208"/>
      <c r="I22" s="201"/>
      <c r="J22" s="202">
        <v>100</v>
      </c>
      <c r="K22" s="202"/>
      <c r="L22" s="202"/>
      <c r="M22" s="216"/>
      <c r="N22" s="216"/>
    </row>
    <row r="23" spans="1:14" ht="75" x14ac:dyDescent="0.25">
      <c r="A23" s="202">
        <v>17</v>
      </c>
      <c r="B23" s="202" t="s">
        <v>46</v>
      </c>
      <c r="C23" s="206" t="s">
        <v>1389</v>
      </c>
      <c r="D23" s="202" t="s">
        <v>28</v>
      </c>
      <c r="E23" s="202">
        <f t="shared" si="0"/>
        <v>50</v>
      </c>
      <c r="F23" s="201"/>
      <c r="G23" s="201"/>
      <c r="H23" s="208"/>
      <c r="I23" s="201"/>
      <c r="J23" s="202"/>
      <c r="K23" s="202">
        <v>50</v>
      </c>
      <c r="L23" s="202"/>
      <c r="M23" s="216"/>
      <c r="N23" s="216"/>
    </row>
    <row r="24" spans="1:14" ht="45" x14ac:dyDescent="0.25">
      <c r="A24" s="202">
        <v>18</v>
      </c>
      <c r="B24" s="202" t="s">
        <v>53</v>
      </c>
      <c r="C24" s="205" t="s">
        <v>54</v>
      </c>
      <c r="D24" s="202" t="s">
        <v>55</v>
      </c>
      <c r="E24" s="202">
        <f t="shared" si="0"/>
        <v>20</v>
      </c>
      <c r="F24" s="201"/>
      <c r="G24" s="201"/>
      <c r="H24" s="208"/>
      <c r="I24" s="201"/>
      <c r="J24" s="202">
        <v>20</v>
      </c>
      <c r="K24" s="202"/>
      <c r="L24" s="202"/>
      <c r="M24" s="216"/>
      <c r="N24" s="216"/>
    </row>
    <row r="25" spans="1:14" ht="90" x14ac:dyDescent="0.25">
      <c r="A25" s="202">
        <v>19</v>
      </c>
      <c r="B25" s="202" t="s">
        <v>40</v>
      </c>
      <c r="C25" s="205" t="s">
        <v>1390</v>
      </c>
      <c r="D25" s="202" t="s">
        <v>28</v>
      </c>
      <c r="E25" s="202">
        <f t="shared" si="0"/>
        <v>300</v>
      </c>
      <c r="F25" s="201"/>
      <c r="G25" s="201"/>
      <c r="H25" s="208"/>
      <c r="I25" s="201"/>
      <c r="J25" s="202">
        <v>300</v>
      </c>
      <c r="K25" s="202"/>
      <c r="L25" s="202"/>
      <c r="M25" s="216"/>
      <c r="N25" s="216"/>
    </row>
    <row r="26" spans="1:14" ht="90" x14ac:dyDescent="0.25">
      <c r="A26" s="202">
        <v>20</v>
      </c>
      <c r="B26" s="202" t="s">
        <v>40</v>
      </c>
      <c r="C26" s="205" t="s">
        <v>1391</v>
      </c>
      <c r="D26" s="202" t="s">
        <v>28</v>
      </c>
      <c r="E26" s="202">
        <f t="shared" si="0"/>
        <v>400</v>
      </c>
      <c r="F26" s="201"/>
      <c r="G26" s="201"/>
      <c r="H26" s="208"/>
      <c r="I26" s="201"/>
      <c r="J26" s="202">
        <v>300</v>
      </c>
      <c r="K26" s="202">
        <v>100</v>
      </c>
      <c r="L26" s="202"/>
      <c r="M26" s="216"/>
      <c r="N26" s="216"/>
    </row>
    <row r="27" spans="1:14" ht="90" x14ac:dyDescent="0.25">
      <c r="A27" s="202">
        <v>21</v>
      </c>
      <c r="B27" s="202" t="s">
        <v>40</v>
      </c>
      <c r="C27" s="206" t="s">
        <v>1392</v>
      </c>
      <c r="D27" s="202" t="s">
        <v>28</v>
      </c>
      <c r="E27" s="202">
        <f t="shared" si="0"/>
        <v>120</v>
      </c>
      <c r="F27" s="201"/>
      <c r="G27" s="201"/>
      <c r="H27" s="208"/>
      <c r="I27" s="201"/>
      <c r="J27" s="202">
        <v>70</v>
      </c>
      <c r="K27" s="202">
        <v>50</v>
      </c>
      <c r="L27" s="202"/>
      <c r="M27" s="216"/>
      <c r="N27" s="216"/>
    </row>
    <row r="28" spans="1:14" ht="45" x14ac:dyDescent="0.25">
      <c r="A28" s="202">
        <v>22</v>
      </c>
      <c r="B28" s="202" t="s">
        <v>60</v>
      </c>
      <c r="C28" s="205" t="s">
        <v>1393</v>
      </c>
      <c r="D28" s="202" t="s">
        <v>22</v>
      </c>
      <c r="E28" s="202">
        <f t="shared" si="0"/>
        <v>30</v>
      </c>
      <c r="F28" s="201"/>
      <c r="G28" s="201"/>
      <c r="H28" s="208"/>
      <c r="I28" s="201"/>
      <c r="J28" s="202">
        <v>30</v>
      </c>
      <c r="K28" s="202"/>
      <c r="L28" s="202"/>
      <c r="M28" s="216"/>
      <c r="N28" s="216"/>
    </row>
    <row r="29" spans="1:14" ht="45" x14ac:dyDescent="0.25">
      <c r="A29" s="202">
        <v>23</v>
      </c>
      <c r="B29" s="202" t="s">
        <v>60</v>
      </c>
      <c r="C29" s="205" t="s">
        <v>1394</v>
      </c>
      <c r="D29" s="202" t="s">
        <v>22</v>
      </c>
      <c r="E29" s="202">
        <f t="shared" si="0"/>
        <v>20</v>
      </c>
      <c r="F29" s="201"/>
      <c r="G29" s="201"/>
      <c r="H29" s="208"/>
      <c r="I29" s="201"/>
      <c r="J29" s="202">
        <v>20</v>
      </c>
      <c r="K29" s="202"/>
      <c r="L29" s="202"/>
      <c r="M29" s="216"/>
      <c r="N29" s="216"/>
    </row>
    <row r="30" spans="1:14" ht="90" x14ac:dyDescent="0.25">
      <c r="A30" s="202">
        <v>24</v>
      </c>
      <c r="B30" s="202" t="s">
        <v>151</v>
      </c>
      <c r="C30" s="206" t="s">
        <v>1395</v>
      </c>
      <c r="D30" s="202" t="s">
        <v>69</v>
      </c>
      <c r="E30" s="202">
        <f t="shared" si="0"/>
        <v>300</v>
      </c>
      <c r="F30" s="201"/>
      <c r="G30" s="201"/>
      <c r="H30" s="208"/>
      <c r="I30" s="201"/>
      <c r="J30" s="202"/>
      <c r="K30" s="202">
        <v>300</v>
      </c>
      <c r="L30" s="202"/>
      <c r="M30" s="216"/>
      <c r="N30" s="216"/>
    </row>
    <row r="31" spans="1:14" ht="45" x14ac:dyDescent="0.25">
      <c r="A31" s="202">
        <v>25</v>
      </c>
      <c r="B31" s="202" t="s">
        <v>67</v>
      </c>
      <c r="C31" s="205" t="s">
        <v>1396</v>
      </c>
      <c r="D31" s="202" t="s">
        <v>69</v>
      </c>
      <c r="E31" s="202">
        <f t="shared" si="0"/>
        <v>500</v>
      </c>
      <c r="F31" s="201"/>
      <c r="G31" s="201"/>
      <c r="H31" s="208"/>
      <c r="I31" s="201"/>
      <c r="J31" s="202">
        <v>300</v>
      </c>
      <c r="K31" s="202"/>
      <c r="L31" s="202">
        <v>200</v>
      </c>
      <c r="M31" s="216"/>
      <c r="N31" s="216"/>
    </row>
    <row r="32" spans="1:14" ht="60" x14ac:dyDescent="0.25">
      <c r="A32" s="202">
        <v>26</v>
      </c>
      <c r="B32" s="202" t="s">
        <v>71</v>
      </c>
      <c r="C32" s="203" t="s">
        <v>1457</v>
      </c>
      <c r="D32" s="202" t="s">
        <v>22</v>
      </c>
      <c r="E32" s="202">
        <f t="shared" si="0"/>
        <v>50</v>
      </c>
      <c r="F32" s="201"/>
      <c r="G32" s="201"/>
      <c r="H32" s="208"/>
      <c r="I32" s="201"/>
      <c r="J32" s="202">
        <v>50</v>
      </c>
      <c r="K32" s="202"/>
      <c r="L32" s="202"/>
      <c r="M32" s="216"/>
      <c r="N32" s="216"/>
    </row>
    <row r="33" spans="1:14" ht="75" x14ac:dyDescent="0.25">
      <c r="A33" s="202">
        <v>27</v>
      </c>
      <c r="B33" s="202" t="s">
        <v>74</v>
      </c>
      <c r="C33" s="205" t="s">
        <v>1397</v>
      </c>
      <c r="D33" s="202" t="s">
        <v>28</v>
      </c>
      <c r="E33" s="202">
        <f t="shared" si="0"/>
        <v>10</v>
      </c>
      <c r="F33" s="201"/>
      <c r="G33" s="201"/>
      <c r="H33" s="208"/>
      <c r="I33" s="201"/>
      <c r="J33" s="202">
        <v>10</v>
      </c>
      <c r="K33" s="202"/>
      <c r="L33" s="202"/>
      <c r="M33" s="216"/>
      <c r="N33" s="216"/>
    </row>
    <row r="34" spans="1:14" ht="90" x14ac:dyDescent="0.25">
      <c r="A34" s="202">
        <v>28</v>
      </c>
      <c r="B34" s="202" t="s">
        <v>74</v>
      </c>
      <c r="C34" s="205" t="s">
        <v>1398</v>
      </c>
      <c r="D34" s="202" t="s">
        <v>28</v>
      </c>
      <c r="E34" s="202">
        <f t="shared" si="0"/>
        <v>10</v>
      </c>
      <c r="F34" s="201"/>
      <c r="G34" s="201"/>
      <c r="H34" s="208"/>
      <c r="I34" s="201"/>
      <c r="J34" s="202">
        <v>10</v>
      </c>
      <c r="K34" s="202"/>
      <c r="L34" s="202"/>
      <c r="M34" s="216"/>
      <c r="N34" s="216"/>
    </row>
    <row r="35" spans="1:14" ht="75" x14ac:dyDescent="0.25">
      <c r="A35" s="202">
        <v>29</v>
      </c>
      <c r="B35" s="202" t="s">
        <v>74</v>
      </c>
      <c r="C35" s="205" t="s">
        <v>1399</v>
      </c>
      <c r="D35" s="202" t="s">
        <v>28</v>
      </c>
      <c r="E35" s="202">
        <f t="shared" si="0"/>
        <v>10</v>
      </c>
      <c r="F35" s="201"/>
      <c r="G35" s="201"/>
      <c r="H35" s="208"/>
      <c r="I35" s="201"/>
      <c r="J35" s="202">
        <v>10</v>
      </c>
      <c r="K35" s="202"/>
      <c r="L35" s="202"/>
      <c r="M35" s="216"/>
      <c r="N35" s="216"/>
    </row>
    <row r="36" spans="1:14" ht="75" x14ac:dyDescent="0.25">
      <c r="A36" s="202">
        <v>30</v>
      </c>
      <c r="B36" s="202" t="s">
        <v>74</v>
      </c>
      <c r="C36" s="205" t="s">
        <v>1400</v>
      </c>
      <c r="D36" s="202" t="s">
        <v>28</v>
      </c>
      <c r="E36" s="202">
        <f t="shared" si="0"/>
        <v>10</v>
      </c>
      <c r="F36" s="201"/>
      <c r="G36" s="201"/>
      <c r="H36" s="208"/>
      <c r="I36" s="201"/>
      <c r="J36" s="202">
        <v>10</v>
      </c>
      <c r="K36" s="202"/>
      <c r="L36" s="202"/>
      <c r="M36" s="216"/>
      <c r="N36" s="216"/>
    </row>
    <row r="37" spans="1:14" ht="75" x14ac:dyDescent="0.25">
      <c r="A37" s="202">
        <v>31</v>
      </c>
      <c r="B37" s="202" t="s">
        <v>74</v>
      </c>
      <c r="C37" s="205" t="s">
        <v>1401</v>
      </c>
      <c r="D37" s="202" t="s">
        <v>28</v>
      </c>
      <c r="E37" s="202">
        <f t="shared" si="0"/>
        <v>10</v>
      </c>
      <c r="F37" s="201"/>
      <c r="G37" s="201"/>
      <c r="H37" s="208"/>
      <c r="I37" s="201"/>
      <c r="J37" s="202">
        <v>10</v>
      </c>
      <c r="K37" s="202"/>
      <c r="L37" s="202"/>
      <c r="M37" s="216"/>
      <c r="N37" s="216"/>
    </row>
    <row r="38" spans="1:14" ht="60" x14ac:dyDescent="0.25">
      <c r="A38" s="202">
        <v>32</v>
      </c>
      <c r="B38" s="202" t="s">
        <v>74</v>
      </c>
      <c r="C38" s="205" t="s">
        <v>1443</v>
      </c>
      <c r="D38" s="202" t="s">
        <v>28</v>
      </c>
      <c r="E38" s="202">
        <f t="shared" si="0"/>
        <v>5</v>
      </c>
      <c r="F38" s="201"/>
      <c r="G38" s="201"/>
      <c r="H38" s="208"/>
      <c r="I38" s="201"/>
      <c r="J38" s="202">
        <v>5</v>
      </c>
      <c r="K38" s="202"/>
      <c r="L38" s="202"/>
      <c r="M38" s="216"/>
      <c r="N38" s="216"/>
    </row>
    <row r="39" spans="1:14" ht="45" x14ac:dyDescent="0.25">
      <c r="A39" s="202">
        <v>33</v>
      </c>
      <c r="B39" s="202" t="s">
        <v>40</v>
      </c>
      <c r="C39" s="206" t="s">
        <v>1402</v>
      </c>
      <c r="D39" s="202" t="s">
        <v>28</v>
      </c>
      <c r="E39" s="202">
        <f t="shared" ref="E39:E70" si="1">J39+K39+L39</f>
        <v>300</v>
      </c>
      <c r="F39" s="201"/>
      <c r="G39" s="201"/>
      <c r="H39" s="208"/>
      <c r="I39" s="201"/>
      <c r="J39" s="202"/>
      <c r="K39" s="202">
        <v>300</v>
      </c>
      <c r="L39" s="202"/>
      <c r="M39" s="217"/>
      <c r="N39" s="216"/>
    </row>
    <row r="40" spans="1:14" ht="90" x14ac:dyDescent="0.25">
      <c r="A40" s="202">
        <v>34</v>
      </c>
      <c r="B40" s="202" t="s">
        <v>90</v>
      </c>
      <c r="C40" s="205" t="s">
        <v>1438</v>
      </c>
      <c r="D40" s="202" t="s">
        <v>88</v>
      </c>
      <c r="E40" s="202">
        <f t="shared" si="1"/>
        <v>12</v>
      </c>
      <c r="F40" s="201"/>
      <c r="G40" s="201"/>
      <c r="H40" s="208"/>
      <c r="I40" s="201"/>
      <c r="J40" s="202">
        <v>10</v>
      </c>
      <c r="K40" s="202">
        <v>2</v>
      </c>
      <c r="L40" s="202"/>
      <c r="M40" s="216"/>
      <c r="N40" s="216"/>
    </row>
    <row r="41" spans="1:14" ht="60" x14ac:dyDescent="0.25">
      <c r="A41" s="202">
        <v>35</v>
      </c>
      <c r="B41" s="202" t="s">
        <v>40</v>
      </c>
      <c r="C41" s="203" t="s">
        <v>1437</v>
      </c>
      <c r="D41" s="202" t="s">
        <v>88</v>
      </c>
      <c r="E41" s="202">
        <f t="shared" si="1"/>
        <v>10</v>
      </c>
      <c r="F41" s="201"/>
      <c r="G41" s="201"/>
      <c r="H41" s="208"/>
      <c r="I41" s="201"/>
      <c r="J41" s="202">
        <v>10</v>
      </c>
      <c r="K41" s="202"/>
      <c r="L41" s="202"/>
      <c r="M41" s="216"/>
      <c r="N41" s="216"/>
    </row>
    <row r="42" spans="1:14" ht="60" x14ac:dyDescent="0.25">
      <c r="A42" s="202">
        <v>36</v>
      </c>
      <c r="B42" s="202" t="s">
        <v>90</v>
      </c>
      <c r="C42" s="205" t="s">
        <v>1447</v>
      </c>
      <c r="D42" s="202" t="s">
        <v>28</v>
      </c>
      <c r="E42" s="202">
        <f t="shared" si="1"/>
        <v>3500</v>
      </c>
      <c r="F42" s="201"/>
      <c r="G42" s="201"/>
      <c r="H42" s="208"/>
      <c r="I42" s="201"/>
      <c r="J42" s="202">
        <v>500</v>
      </c>
      <c r="K42" s="202">
        <v>3000</v>
      </c>
      <c r="L42" s="202"/>
      <c r="M42" s="216"/>
      <c r="N42" s="216"/>
    </row>
    <row r="43" spans="1:14" ht="60" x14ac:dyDescent="0.25">
      <c r="A43" s="202">
        <v>37</v>
      </c>
      <c r="B43" s="202" t="s">
        <v>90</v>
      </c>
      <c r="C43" s="205" t="s">
        <v>1444</v>
      </c>
      <c r="D43" s="202" t="s">
        <v>28</v>
      </c>
      <c r="E43" s="202">
        <f t="shared" si="1"/>
        <v>2000</v>
      </c>
      <c r="F43" s="201"/>
      <c r="G43" s="201"/>
      <c r="H43" s="208"/>
      <c r="I43" s="201"/>
      <c r="J43" s="202"/>
      <c r="K43" s="202">
        <v>2000</v>
      </c>
      <c r="L43" s="202"/>
      <c r="M43" s="216"/>
      <c r="N43" s="216"/>
    </row>
    <row r="44" spans="1:14" ht="30" x14ac:dyDescent="0.25">
      <c r="A44" s="202">
        <v>38</v>
      </c>
      <c r="B44" s="202" t="s">
        <v>46</v>
      </c>
      <c r="C44" s="205" t="s">
        <v>1403</v>
      </c>
      <c r="D44" s="202" t="s">
        <v>167</v>
      </c>
      <c r="E44" s="202">
        <f t="shared" si="1"/>
        <v>1000</v>
      </c>
      <c r="F44" s="201"/>
      <c r="G44" s="201"/>
      <c r="H44" s="208"/>
      <c r="I44" s="201"/>
      <c r="J44" s="202">
        <v>1000</v>
      </c>
      <c r="K44" s="202"/>
      <c r="L44" s="202"/>
      <c r="M44" s="216"/>
      <c r="N44" s="216"/>
    </row>
    <row r="45" spans="1:14" ht="30" x14ac:dyDescent="0.25">
      <c r="A45" s="202">
        <v>39</v>
      </c>
      <c r="B45" s="202" t="s">
        <v>46</v>
      </c>
      <c r="C45" s="205" t="s">
        <v>1404</v>
      </c>
      <c r="D45" s="202" t="s">
        <v>28</v>
      </c>
      <c r="E45" s="202">
        <f t="shared" si="1"/>
        <v>1000</v>
      </c>
      <c r="F45" s="201"/>
      <c r="G45" s="201"/>
      <c r="H45" s="208"/>
      <c r="I45" s="201"/>
      <c r="J45" s="202">
        <v>1000</v>
      </c>
      <c r="K45" s="202"/>
      <c r="L45" s="202"/>
      <c r="M45" s="216"/>
      <c r="N45" s="216"/>
    </row>
    <row r="46" spans="1:14" ht="60" x14ac:dyDescent="0.25">
      <c r="A46" s="202">
        <v>40</v>
      </c>
      <c r="B46" s="202" t="s">
        <v>46</v>
      </c>
      <c r="C46" s="205" t="s">
        <v>1405</v>
      </c>
      <c r="D46" s="202" t="s">
        <v>28</v>
      </c>
      <c r="E46" s="202">
        <f t="shared" si="1"/>
        <v>2000</v>
      </c>
      <c r="F46" s="201"/>
      <c r="G46" s="201"/>
      <c r="H46" s="208"/>
      <c r="I46" s="201"/>
      <c r="J46" s="202">
        <v>2000</v>
      </c>
      <c r="K46" s="202"/>
      <c r="L46" s="202"/>
      <c r="M46" s="216"/>
      <c r="N46" s="216"/>
    </row>
    <row r="47" spans="1:14" ht="90" x14ac:dyDescent="0.25">
      <c r="A47" s="202">
        <v>41</v>
      </c>
      <c r="B47" s="202" t="s">
        <v>46</v>
      </c>
      <c r="C47" s="205" t="s">
        <v>1406</v>
      </c>
      <c r="D47" s="202" t="s">
        <v>28</v>
      </c>
      <c r="E47" s="202">
        <f t="shared" si="1"/>
        <v>200</v>
      </c>
      <c r="F47" s="201"/>
      <c r="G47" s="201"/>
      <c r="H47" s="208"/>
      <c r="I47" s="201"/>
      <c r="J47" s="202">
        <v>200</v>
      </c>
      <c r="K47" s="202"/>
      <c r="L47" s="202"/>
      <c r="M47" s="216"/>
      <c r="N47" s="216"/>
    </row>
    <row r="48" spans="1:14" ht="60" x14ac:dyDescent="0.25">
      <c r="A48" s="202">
        <v>42</v>
      </c>
      <c r="B48" s="202" t="s">
        <v>46</v>
      </c>
      <c r="C48" s="206" t="s">
        <v>1407</v>
      </c>
      <c r="D48" s="202" t="s">
        <v>28</v>
      </c>
      <c r="E48" s="202">
        <f t="shared" si="1"/>
        <v>75</v>
      </c>
      <c r="F48" s="201"/>
      <c r="G48" s="201"/>
      <c r="H48" s="208"/>
      <c r="I48" s="201"/>
      <c r="J48" s="202"/>
      <c r="K48" s="202">
        <v>75</v>
      </c>
      <c r="L48" s="202"/>
      <c r="M48" s="216"/>
      <c r="N48" s="216"/>
    </row>
    <row r="49" spans="1:14" ht="75" x14ac:dyDescent="0.25">
      <c r="A49" s="202">
        <v>43</v>
      </c>
      <c r="B49" s="202" t="s">
        <v>46</v>
      </c>
      <c r="C49" s="206" t="s">
        <v>1408</v>
      </c>
      <c r="D49" s="202" t="s">
        <v>28</v>
      </c>
      <c r="E49" s="202">
        <f t="shared" si="1"/>
        <v>50</v>
      </c>
      <c r="F49" s="201"/>
      <c r="G49" s="201"/>
      <c r="H49" s="208"/>
      <c r="I49" s="201"/>
      <c r="J49" s="202"/>
      <c r="K49" s="202">
        <v>50</v>
      </c>
      <c r="L49" s="202"/>
      <c r="M49" s="216"/>
      <c r="N49" s="216"/>
    </row>
    <row r="50" spans="1:14" ht="30" x14ac:dyDescent="0.25">
      <c r="A50" s="202">
        <v>44</v>
      </c>
      <c r="B50" s="202" t="s">
        <v>53</v>
      </c>
      <c r="C50" s="205" t="s">
        <v>1446</v>
      </c>
      <c r="D50" s="202" t="s">
        <v>28</v>
      </c>
      <c r="E50" s="202">
        <f t="shared" si="1"/>
        <v>15</v>
      </c>
      <c r="F50" s="201"/>
      <c r="G50" s="201"/>
      <c r="H50" s="208"/>
      <c r="I50" s="201"/>
      <c r="J50" s="202">
        <v>15</v>
      </c>
      <c r="K50" s="202"/>
      <c r="L50" s="202"/>
      <c r="M50" s="216"/>
      <c r="N50" s="216"/>
    </row>
    <row r="51" spans="1:14" ht="45" x14ac:dyDescent="0.25">
      <c r="A51" s="202">
        <v>45</v>
      </c>
      <c r="B51" s="202" t="s">
        <v>53</v>
      </c>
      <c r="C51" s="206" t="s">
        <v>1409</v>
      </c>
      <c r="D51" s="202" t="s">
        <v>28</v>
      </c>
      <c r="E51" s="202">
        <f t="shared" si="1"/>
        <v>15</v>
      </c>
      <c r="F51" s="201"/>
      <c r="G51" s="201"/>
      <c r="H51" s="208"/>
      <c r="I51" s="201"/>
      <c r="J51" s="202">
        <v>15</v>
      </c>
      <c r="K51" s="202"/>
      <c r="L51" s="202"/>
      <c r="M51" s="216"/>
      <c r="N51" s="216"/>
    </row>
    <row r="52" spans="1:14" ht="45" x14ac:dyDescent="0.25">
      <c r="A52" s="202">
        <v>46</v>
      </c>
      <c r="B52" s="202" t="s">
        <v>53</v>
      </c>
      <c r="C52" s="206" t="s">
        <v>1411</v>
      </c>
      <c r="D52" s="202" t="s">
        <v>28</v>
      </c>
      <c r="E52" s="202">
        <f t="shared" si="1"/>
        <v>15</v>
      </c>
      <c r="F52" s="201"/>
      <c r="G52" s="201"/>
      <c r="H52" s="208"/>
      <c r="I52" s="201"/>
      <c r="J52" s="202">
        <v>15</v>
      </c>
      <c r="K52" s="202"/>
      <c r="L52" s="202"/>
      <c r="M52" s="216"/>
      <c r="N52" s="216"/>
    </row>
    <row r="53" spans="1:14" ht="45" x14ac:dyDescent="0.25">
      <c r="A53" s="202">
        <v>47</v>
      </c>
      <c r="B53" s="202" t="s">
        <v>53</v>
      </c>
      <c r="C53" s="206" t="s">
        <v>1412</v>
      </c>
      <c r="D53" s="202" t="s">
        <v>28</v>
      </c>
      <c r="E53" s="202">
        <f t="shared" si="1"/>
        <v>10</v>
      </c>
      <c r="F53" s="201"/>
      <c r="G53" s="201"/>
      <c r="H53" s="208"/>
      <c r="I53" s="201"/>
      <c r="J53" s="202">
        <v>10</v>
      </c>
      <c r="K53" s="202"/>
      <c r="L53" s="202"/>
      <c r="M53" s="216"/>
      <c r="N53" s="216"/>
    </row>
    <row r="54" spans="1:14" ht="45" x14ac:dyDescent="0.25">
      <c r="A54" s="202">
        <v>48</v>
      </c>
      <c r="B54" s="202" t="s">
        <v>53</v>
      </c>
      <c r="C54" s="206" t="s">
        <v>1410</v>
      </c>
      <c r="D54" s="202" t="s">
        <v>28</v>
      </c>
      <c r="E54" s="202">
        <f t="shared" si="1"/>
        <v>10</v>
      </c>
      <c r="F54" s="201"/>
      <c r="G54" s="201"/>
      <c r="H54" s="208"/>
      <c r="I54" s="201"/>
      <c r="J54" s="202">
        <v>10</v>
      </c>
      <c r="K54" s="202"/>
      <c r="L54" s="202"/>
      <c r="M54" s="216"/>
      <c r="N54" s="216"/>
    </row>
    <row r="55" spans="1:14" ht="60" x14ac:dyDescent="0.25">
      <c r="A55" s="202">
        <v>49</v>
      </c>
      <c r="B55" s="202" t="s">
        <v>53</v>
      </c>
      <c r="C55" s="205" t="s">
        <v>1461</v>
      </c>
      <c r="D55" s="202" t="s">
        <v>28</v>
      </c>
      <c r="E55" s="202">
        <f t="shared" si="1"/>
        <v>15</v>
      </c>
      <c r="F55" s="201"/>
      <c r="G55" s="201"/>
      <c r="H55" s="208"/>
      <c r="I55" s="201"/>
      <c r="J55" s="202">
        <v>15</v>
      </c>
      <c r="K55" s="202"/>
      <c r="L55" s="202"/>
      <c r="M55" s="216"/>
      <c r="N55" s="216"/>
    </row>
    <row r="56" spans="1:14" ht="45" x14ac:dyDescent="0.25">
      <c r="A56" s="202">
        <v>50</v>
      </c>
      <c r="B56" s="202" t="s">
        <v>46</v>
      </c>
      <c r="C56" s="272" t="s">
        <v>1468</v>
      </c>
      <c r="D56" s="202" t="s">
        <v>167</v>
      </c>
      <c r="E56" s="202">
        <f t="shared" si="1"/>
        <v>500</v>
      </c>
      <c r="F56" s="201"/>
      <c r="G56" s="201"/>
      <c r="H56" s="208"/>
      <c r="I56" s="201"/>
      <c r="J56" s="202">
        <v>500</v>
      </c>
      <c r="K56" s="202"/>
      <c r="L56" s="202"/>
      <c r="M56" s="216"/>
      <c r="N56" s="216"/>
    </row>
    <row r="57" spans="1:14" ht="45" x14ac:dyDescent="0.25">
      <c r="A57" s="202">
        <v>51</v>
      </c>
      <c r="B57" s="202" t="s">
        <v>46</v>
      </c>
      <c r="C57" s="272" t="s">
        <v>1469</v>
      </c>
      <c r="D57" s="202" t="s">
        <v>28</v>
      </c>
      <c r="E57" s="202">
        <f t="shared" si="1"/>
        <v>500</v>
      </c>
      <c r="F57" s="201"/>
      <c r="G57" s="201"/>
      <c r="H57" s="208"/>
      <c r="I57" s="201"/>
      <c r="J57" s="202">
        <v>500</v>
      </c>
      <c r="K57" s="202"/>
      <c r="L57" s="202"/>
      <c r="M57" s="216"/>
      <c r="N57" s="216"/>
    </row>
    <row r="58" spans="1:14" x14ac:dyDescent="0.25">
      <c r="A58" s="202">
        <v>52</v>
      </c>
      <c r="B58" s="202" t="s">
        <v>105</v>
      </c>
      <c r="C58" s="206" t="s">
        <v>106</v>
      </c>
      <c r="D58" s="202" t="s">
        <v>69</v>
      </c>
      <c r="E58" s="202">
        <f t="shared" si="1"/>
        <v>10</v>
      </c>
      <c r="F58" s="201"/>
      <c r="G58" s="201"/>
      <c r="H58" s="208"/>
      <c r="I58" s="201"/>
      <c r="J58" s="202">
        <v>10</v>
      </c>
      <c r="K58" s="202"/>
      <c r="L58" s="202"/>
      <c r="M58" s="216"/>
      <c r="N58" s="216"/>
    </row>
    <row r="59" spans="1:14" ht="90" x14ac:dyDescent="0.25">
      <c r="A59" s="202">
        <v>53</v>
      </c>
      <c r="B59" s="202" t="s">
        <v>53</v>
      </c>
      <c r="C59" s="205" t="s">
        <v>1210</v>
      </c>
      <c r="D59" s="202" t="s">
        <v>28</v>
      </c>
      <c r="E59" s="202">
        <f t="shared" si="1"/>
        <v>550</v>
      </c>
      <c r="F59" s="201"/>
      <c r="G59" s="201"/>
      <c r="H59" s="208"/>
      <c r="I59" s="201"/>
      <c r="J59" s="202">
        <v>500</v>
      </c>
      <c r="K59" s="202">
        <v>50</v>
      </c>
      <c r="L59" s="202"/>
      <c r="M59" s="216"/>
      <c r="N59" s="216"/>
    </row>
    <row r="60" spans="1:14" ht="30" x14ac:dyDescent="0.25">
      <c r="A60" s="202">
        <v>54</v>
      </c>
      <c r="B60" s="202" t="s">
        <v>111</v>
      </c>
      <c r="C60" s="203" t="s">
        <v>1413</v>
      </c>
      <c r="D60" s="202" t="s">
        <v>22</v>
      </c>
      <c r="E60" s="202">
        <f t="shared" si="1"/>
        <v>100</v>
      </c>
      <c r="F60" s="201"/>
      <c r="G60" s="201"/>
      <c r="H60" s="208"/>
      <c r="I60" s="201"/>
      <c r="J60" s="202">
        <v>100</v>
      </c>
      <c r="K60" s="202"/>
      <c r="L60" s="202"/>
      <c r="M60" s="216"/>
      <c r="N60" s="216"/>
    </row>
    <row r="61" spans="1:14" ht="30" x14ac:dyDescent="0.25">
      <c r="A61" s="202">
        <v>55</v>
      </c>
      <c r="B61" s="202" t="s">
        <v>111</v>
      </c>
      <c r="C61" s="203" t="s">
        <v>1414</v>
      </c>
      <c r="D61" s="202" t="s">
        <v>22</v>
      </c>
      <c r="E61" s="202">
        <f t="shared" si="1"/>
        <v>100</v>
      </c>
      <c r="F61" s="201"/>
      <c r="G61" s="201"/>
      <c r="H61" s="208"/>
      <c r="I61" s="201"/>
      <c r="J61" s="202">
        <v>100</v>
      </c>
      <c r="K61" s="202"/>
      <c r="L61" s="202"/>
      <c r="M61" s="216"/>
      <c r="N61" s="216"/>
    </row>
    <row r="62" spans="1:14" ht="75" x14ac:dyDescent="0.25">
      <c r="A62" s="202">
        <v>56</v>
      </c>
      <c r="B62" s="202" t="s">
        <v>111</v>
      </c>
      <c r="C62" s="205" t="s">
        <v>1415</v>
      </c>
      <c r="D62" s="202" t="s">
        <v>113</v>
      </c>
      <c r="E62" s="202">
        <f t="shared" si="1"/>
        <v>5</v>
      </c>
      <c r="F62" s="201"/>
      <c r="G62" s="201"/>
      <c r="H62" s="208"/>
      <c r="I62" s="201"/>
      <c r="J62" s="202"/>
      <c r="K62" s="202">
        <v>5</v>
      </c>
      <c r="L62" s="202"/>
      <c r="M62" s="216"/>
      <c r="N62" s="216"/>
    </row>
    <row r="63" spans="1:14" ht="30" x14ac:dyDescent="0.25">
      <c r="A63" s="202">
        <v>57</v>
      </c>
      <c r="B63" s="202" t="s">
        <v>60</v>
      </c>
      <c r="C63" s="203" t="s">
        <v>1416</v>
      </c>
      <c r="D63" s="202" t="s">
        <v>22</v>
      </c>
      <c r="E63" s="202">
        <f t="shared" si="1"/>
        <v>100</v>
      </c>
      <c r="F63" s="201"/>
      <c r="G63" s="201"/>
      <c r="H63" s="208"/>
      <c r="I63" s="201"/>
      <c r="J63" s="202">
        <v>100</v>
      </c>
      <c r="K63" s="202"/>
      <c r="L63" s="202"/>
      <c r="M63" s="216"/>
      <c r="N63" s="216"/>
    </row>
    <row r="64" spans="1:14" ht="30" x14ac:dyDescent="0.25">
      <c r="A64" s="202">
        <v>58</v>
      </c>
      <c r="B64" s="202" t="s">
        <v>60</v>
      </c>
      <c r="C64" s="203" t="s">
        <v>1417</v>
      </c>
      <c r="D64" s="202" t="s">
        <v>22</v>
      </c>
      <c r="E64" s="202">
        <f t="shared" si="1"/>
        <v>100</v>
      </c>
      <c r="F64" s="201"/>
      <c r="G64" s="201"/>
      <c r="H64" s="208"/>
      <c r="I64" s="201"/>
      <c r="J64" s="202">
        <v>100</v>
      </c>
      <c r="K64" s="202"/>
      <c r="L64" s="202"/>
      <c r="M64" s="216"/>
      <c r="N64" s="216"/>
    </row>
    <row r="65" spans="1:14" ht="30" x14ac:dyDescent="0.25">
      <c r="A65" s="202">
        <v>59</v>
      </c>
      <c r="B65" s="202" t="s">
        <v>60</v>
      </c>
      <c r="C65" s="203" t="s">
        <v>1418</v>
      </c>
      <c r="D65" s="202" t="s">
        <v>22</v>
      </c>
      <c r="E65" s="202">
        <f t="shared" si="1"/>
        <v>100</v>
      </c>
      <c r="F65" s="201"/>
      <c r="G65" s="201"/>
      <c r="H65" s="208"/>
      <c r="I65" s="201"/>
      <c r="J65" s="202">
        <v>100</v>
      </c>
      <c r="K65" s="202"/>
      <c r="L65" s="202"/>
      <c r="M65" s="216"/>
      <c r="N65" s="216"/>
    </row>
    <row r="66" spans="1:14" ht="30" x14ac:dyDescent="0.25">
      <c r="A66" s="202">
        <v>60</v>
      </c>
      <c r="B66" s="202" t="s">
        <v>111</v>
      </c>
      <c r="C66" s="203" t="s">
        <v>1419</v>
      </c>
      <c r="D66" s="202" t="s">
        <v>22</v>
      </c>
      <c r="E66" s="202">
        <f t="shared" si="1"/>
        <v>100</v>
      </c>
      <c r="F66" s="201"/>
      <c r="G66" s="201"/>
      <c r="H66" s="208"/>
      <c r="I66" s="201"/>
      <c r="J66" s="202">
        <v>100</v>
      </c>
      <c r="K66" s="202"/>
      <c r="L66" s="202"/>
      <c r="M66" s="213"/>
      <c r="N66" s="216"/>
    </row>
    <row r="67" spans="1:14" ht="30" x14ac:dyDescent="0.25">
      <c r="A67" s="202">
        <v>61</v>
      </c>
      <c r="B67" s="202" t="s">
        <v>111</v>
      </c>
      <c r="C67" s="203" t="s">
        <v>1420</v>
      </c>
      <c r="D67" s="202" t="s">
        <v>28</v>
      </c>
      <c r="E67" s="202">
        <f t="shared" si="1"/>
        <v>2</v>
      </c>
      <c r="F67" s="201"/>
      <c r="G67" s="201"/>
      <c r="H67" s="208"/>
      <c r="I67" s="201"/>
      <c r="J67" s="202">
        <v>2</v>
      </c>
      <c r="K67" s="202"/>
      <c r="L67" s="202"/>
      <c r="M67" s="216"/>
      <c r="N67" s="216"/>
    </row>
    <row r="68" spans="1:14" ht="30" x14ac:dyDescent="0.25">
      <c r="A68" s="202">
        <v>62</v>
      </c>
      <c r="B68" s="202" t="s">
        <v>111</v>
      </c>
      <c r="C68" s="203" t="s">
        <v>1445</v>
      </c>
      <c r="D68" s="202" t="s">
        <v>28</v>
      </c>
      <c r="E68" s="202">
        <f t="shared" si="1"/>
        <v>6</v>
      </c>
      <c r="F68" s="201"/>
      <c r="G68" s="201"/>
      <c r="H68" s="208"/>
      <c r="I68" s="201"/>
      <c r="J68" s="202">
        <v>2</v>
      </c>
      <c r="K68" s="202">
        <v>3</v>
      </c>
      <c r="L68" s="202">
        <v>1</v>
      </c>
      <c r="M68" s="216"/>
      <c r="N68" s="216"/>
    </row>
    <row r="69" spans="1:14" ht="60" x14ac:dyDescent="0.25">
      <c r="A69" s="202">
        <v>63</v>
      </c>
      <c r="B69" s="202" t="s">
        <v>128</v>
      </c>
      <c r="C69" s="206" t="s">
        <v>1421</v>
      </c>
      <c r="D69" s="202" t="s">
        <v>28</v>
      </c>
      <c r="E69" s="202">
        <f t="shared" si="1"/>
        <v>3</v>
      </c>
      <c r="F69" s="201"/>
      <c r="G69" s="201"/>
      <c r="H69" s="208"/>
      <c r="I69" s="201"/>
      <c r="J69" s="202">
        <v>3</v>
      </c>
      <c r="K69" s="202"/>
      <c r="L69" s="202"/>
      <c r="M69" s="216"/>
      <c r="N69" s="216"/>
    </row>
    <row r="70" spans="1:14" ht="30" x14ac:dyDescent="0.25">
      <c r="A70" s="202">
        <v>64</v>
      </c>
      <c r="B70" s="202" t="s">
        <v>128</v>
      </c>
      <c r="C70" s="203" t="s">
        <v>1422</v>
      </c>
      <c r="D70" s="202" t="s">
        <v>22</v>
      </c>
      <c r="E70" s="202">
        <f t="shared" si="1"/>
        <v>300</v>
      </c>
      <c r="F70" s="201"/>
      <c r="G70" s="201"/>
      <c r="H70" s="208"/>
      <c r="I70" s="201"/>
      <c r="J70" s="202">
        <v>200</v>
      </c>
      <c r="K70" s="202"/>
      <c r="L70" s="202">
        <v>100</v>
      </c>
      <c r="M70" s="216"/>
      <c r="N70" s="216"/>
    </row>
    <row r="71" spans="1:14" ht="45" x14ac:dyDescent="0.25">
      <c r="A71" s="202">
        <v>65</v>
      </c>
      <c r="B71" s="202" t="s">
        <v>128</v>
      </c>
      <c r="C71" s="205" t="s">
        <v>1423</v>
      </c>
      <c r="D71" s="202" t="s">
        <v>55</v>
      </c>
      <c r="E71" s="202">
        <f t="shared" ref="E71:E90" si="2">J71+K71+L71</f>
        <v>1100</v>
      </c>
      <c r="F71" s="201"/>
      <c r="G71" s="201"/>
      <c r="H71" s="208"/>
      <c r="I71" s="201"/>
      <c r="J71" s="202">
        <v>1000</v>
      </c>
      <c r="K71" s="202"/>
      <c r="L71" s="202">
        <v>100</v>
      </c>
      <c r="M71" s="216"/>
      <c r="N71" s="216"/>
    </row>
    <row r="72" spans="1:14" ht="30" x14ac:dyDescent="0.25">
      <c r="A72" s="202">
        <v>66</v>
      </c>
      <c r="B72" s="202" t="s">
        <v>128</v>
      </c>
      <c r="C72" s="203" t="s">
        <v>131</v>
      </c>
      <c r="D72" s="202" t="s">
        <v>28</v>
      </c>
      <c r="E72" s="202">
        <f t="shared" si="2"/>
        <v>90</v>
      </c>
      <c r="F72" s="201"/>
      <c r="G72" s="201"/>
      <c r="H72" s="208"/>
      <c r="I72" s="201"/>
      <c r="J72" s="202"/>
      <c r="K72" s="202">
        <v>30</v>
      </c>
      <c r="L72" s="202">
        <v>60</v>
      </c>
      <c r="M72" s="216"/>
      <c r="N72" s="216"/>
    </row>
    <row r="73" spans="1:14" ht="45" x14ac:dyDescent="0.25">
      <c r="A73" s="202">
        <v>67</v>
      </c>
      <c r="B73" s="202" t="s">
        <v>128</v>
      </c>
      <c r="C73" s="205" t="s">
        <v>1424</v>
      </c>
      <c r="D73" s="202" t="s">
        <v>22</v>
      </c>
      <c r="E73" s="202">
        <f t="shared" si="2"/>
        <v>50</v>
      </c>
      <c r="F73" s="201"/>
      <c r="G73" s="201"/>
      <c r="H73" s="208"/>
      <c r="I73" s="201"/>
      <c r="J73" s="202">
        <v>50</v>
      </c>
      <c r="K73" s="202"/>
      <c r="L73" s="202"/>
      <c r="M73" s="217"/>
      <c r="N73" s="216"/>
    </row>
    <row r="74" spans="1:14" ht="45" x14ac:dyDescent="0.25">
      <c r="A74" s="202">
        <v>68</v>
      </c>
      <c r="B74" s="202" t="s">
        <v>128</v>
      </c>
      <c r="C74" s="205" t="s">
        <v>1425</v>
      </c>
      <c r="D74" s="202" t="s">
        <v>22</v>
      </c>
      <c r="E74" s="202">
        <f t="shared" si="2"/>
        <v>50</v>
      </c>
      <c r="F74" s="201"/>
      <c r="G74" s="201"/>
      <c r="H74" s="208"/>
      <c r="I74" s="201"/>
      <c r="J74" s="202">
        <v>50</v>
      </c>
      <c r="K74" s="202"/>
      <c r="L74" s="202"/>
      <c r="M74" s="216"/>
      <c r="N74" s="216"/>
    </row>
    <row r="75" spans="1:14" ht="45" x14ac:dyDescent="0.25">
      <c r="A75" s="202">
        <v>69</v>
      </c>
      <c r="B75" s="202" t="s">
        <v>128</v>
      </c>
      <c r="C75" s="205" t="s">
        <v>1426</v>
      </c>
      <c r="D75" s="202" t="s">
        <v>22</v>
      </c>
      <c r="E75" s="202">
        <f t="shared" si="2"/>
        <v>50</v>
      </c>
      <c r="F75" s="201"/>
      <c r="G75" s="201"/>
      <c r="H75" s="208"/>
      <c r="I75" s="201"/>
      <c r="J75" s="202">
        <v>50</v>
      </c>
      <c r="K75" s="202"/>
      <c r="L75" s="202"/>
      <c r="M75" s="216"/>
      <c r="N75" s="216"/>
    </row>
    <row r="76" spans="1:14" ht="30" x14ac:dyDescent="0.25">
      <c r="A76" s="202">
        <v>70</v>
      </c>
      <c r="B76" s="202" t="s">
        <v>128</v>
      </c>
      <c r="C76" s="206" t="s">
        <v>1427</v>
      </c>
      <c r="D76" s="202" t="s">
        <v>22</v>
      </c>
      <c r="E76" s="202">
        <f t="shared" si="2"/>
        <v>50</v>
      </c>
      <c r="F76" s="201"/>
      <c r="G76" s="201"/>
      <c r="H76" s="208"/>
      <c r="I76" s="201"/>
      <c r="J76" s="202"/>
      <c r="K76" s="202">
        <v>50</v>
      </c>
      <c r="L76" s="202"/>
      <c r="M76" s="216"/>
      <c r="N76" s="216"/>
    </row>
    <row r="77" spans="1:14" ht="30" x14ac:dyDescent="0.25">
      <c r="A77" s="202">
        <v>71</v>
      </c>
      <c r="B77" s="202" t="s">
        <v>128</v>
      </c>
      <c r="C77" s="272" t="s">
        <v>1470</v>
      </c>
      <c r="D77" s="202" t="s">
        <v>22</v>
      </c>
      <c r="E77" s="202">
        <f t="shared" si="2"/>
        <v>50</v>
      </c>
      <c r="F77" s="201"/>
      <c r="G77" s="201"/>
      <c r="H77" s="208"/>
      <c r="I77" s="201"/>
      <c r="J77" s="202"/>
      <c r="K77" s="202">
        <v>50</v>
      </c>
      <c r="L77" s="202"/>
      <c r="M77" s="216"/>
      <c r="N77" s="216"/>
    </row>
    <row r="78" spans="1:14" ht="30" x14ac:dyDescent="0.25">
      <c r="A78" s="202">
        <v>72</v>
      </c>
      <c r="B78" s="202" t="s">
        <v>141</v>
      </c>
      <c r="C78" s="203" t="s">
        <v>1428</v>
      </c>
      <c r="D78" s="202" t="s">
        <v>22</v>
      </c>
      <c r="E78" s="202">
        <f t="shared" si="2"/>
        <v>400</v>
      </c>
      <c r="F78" s="201"/>
      <c r="G78" s="201"/>
      <c r="H78" s="208"/>
      <c r="I78" s="201"/>
      <c r="J78" s="202">
        <v>400</v>
      </c>
      <c r="K78" s="202"/>
      <c r="L78" s="202"/>
      <c r="M78" s="216"/>
      <c r="N78" s="216"/>
    </row>
    <row r="79" spans="1:14" ht="30" x14ac:dyDescent="0.25">
      <c r="A79" s="202">
        <v>73</v>
      </c>
      <c r="B79" s="202" t="s">
        <v>144</v>
      </c>
      <c r="C79" s="203" t="s">
        <v>1429</v>
      </c>
      <c r="D79" s="202" t="s">
        <v>69</v>
      </c>
      <c r="E79" s="202">
        <f t="shared" si="2"/>
        <v>50</v>
      </c>
      <c r="F79" s="201"/>
      <c r="G79" s="201"/>
      <c r="H79" s="208"/>
      <c r="I79" s="201"/>
      <c r="J79" s="202">
        <v>50</v>
      </c>
      <c r="K79" s="202"/>
      <c r="L79" s="202"/>
      <c r="M79" s="216"/>
      <c r="N79" s="216"/>
    </row>
    <row r="80" spans="1:14" ht="45" x14ac:dyDescent="0.25">
      <c r="A80" s="202">
        <v>74</v>
      </c>
      <c r="B80" s="202" t="s">
        <v>141</v>
      </c>
      <c r="C80" s="205" t="s">
        <v>1430</v>
      </c>
      <c r="D80" s="202" t="s">
        <v>22</v>
      </c>
      <c r="E80" s="202">
        <f t="shared" si="2"/>
        <v>20</v>
      </c>
      <c r="F80" s="201"/>
      <c r="G80" s="201"/>
      <c r="H80" s="208"/>
      <c r="I80" s="201"/>
      <c r="J80" s="202">
        <v>20</v>
      </c>
      <c r="K80" s="202"/>
      <c r="L80" s="202"/>
      <c r="M80" s="216"/>
      <c r="N80" s="216"/>
    </row>
    <row r="81" spans="1:15" ht="45" x14ac:dyDescent="0.25">
      <c r="A81" s="202">
        <v>75</v>
      </c>
      <c r="B81" s="202" t="s">
        <v>67</v>
      </c>
      <c r="C81" s="205" t="s">
        <v>1431</v>
      </c>
      <c r="D81" s="202" t="s">
        <v>22</v>
      </c>
      <c r="E81" s="202">
        <f t="shared" si="2"/>
        <v>20</v>
      </c>
      <c r="F81" s="201"/>
      <c r="G81" s="201"/>
      <c r="H81" s="208"/>
      <c r="I81" s="201"/>
      <c r="J81" s="202">
        <v>20</v>
      </c>
      <c r="K81" s="202"/>
      <c r="L81" s="202"/>
      <c r="M81" s="216"/>
      <c r="N81" s="216"/>
    </row>
    <row r="82" spans="1:15" ht="30" x14ac:dyDescent="0.25">
      <c r="A82" s="202">
        <v>76</v>
      </c>
      <c r="B82" s="202" t="s">
        <v>151</v>
      </c>
      <c r="C82" s="203" t="s">
        <v>1432</v>
      </c>
      <c r="D82" s="202" t="s">
        <v>22</v>
      </c>
      <c r="E82" s="202">
        <f t="shared" si="2"/>
        <v>20</v>
      </c>
      <c r="F82" s="201"/>
      <c r="G82" s="201"/>
      <c r="H82" s="208"/>
      <c r="I82" s="201"/>
      <c r="J82" s="202">
        <v>20</v>
      </c>
      <c r="K82" s="202"/>
      <c r="L82" s="202"/>
      <c r="M82" s="216"/>
      <c r="N82" s="216"/>
    </row>
    <row r="83" spans="1:15" ht="30" x14ac:dyDescent="0.25">
      <c r="A83" s="202">
        <v>77</v>
      </c>
      <c r="B83" s="202" t="s">
        <v>53</v>
      </c>
      <c r="C83" s="203" t="s">
        <v>1433</v>
      </c>
      <c r="D83" s="202" t="s">
        <v>28</v>
      </c>
      <c r="E83" s="202">
        <f t="shared" si="2"/>
        <v>20</v>
      </c>
      <c r="F83" s="201"/>
      <c r="G83" s="201"/>
      <c r="H83" s="208"/>
      <c r="I83" s="201"/>
      <c r="J83" s="202">
        <v>10</v>
      </c>
      <c r="K83" s="202"/>
      <c r="L83" s="202">
        <v>10</v>
      </c>
      <c r="M83" s="216"/>
      <c r="N83" s="216"/>
    </row>
    <row r="84" spans="1:15" ht="30" x14ac:dyDescent="0.25">
      <c r="A84" s="202">
        <v>78</v>
      </c>
      <c r="B84" s="202" t="s">
        <v>53</v>
      </c>
      <c r="C84" s="203" t="s">
        <v>1434</v>
      </c>
      <c r="D84" s="202" t="s">
        <v>28</v>
      </c>
      <c r="E84" s="202">
        <f t="shared" si="2"/>
        <v>20</v>
      </c>
      <c r="F84" s="201"/>
      <c r="G84" s="201"/>
      <c r="H84" s="208"/>
      <c r="I84" s="201"/>
      <c r="J84" s="202">
        <v>10</v>
      </c>
      <c r="K84" s="202"/>
      <c r="L84" s="202">
        <v>10</v>
      </c>
      <c r="M84" s="216"/>
      <c r="N84" s="216"/>
    </row>
    <row r="85" spans="1:15" ht="60" x14ac:dyDescent="0.25">
      <c r="A85" s="202">
        <v>79</v>
      </c>
      <c r="B85" s="202" t="s">
        <v>53</v>
      </c>
      <c r="C85" s="205" t="s">
        <v>1435</v>
      </c>
      <c r="D85" s="202" t="s">
        <v>88</v>
      </c>
      <c r="E85" s="202">
        <f t="shared" si="2"/>
        <v>30</v>
      </c>
      <c r="F85" s="201"/>
      <c r="G85" s="201"/>
      <c r="H85" s="208"/>
      <c r="I85" s="201"/>
      <c r="J85" s="202">
        <v>30</v>
      </c>
      <c r="K85" s="202"/>
      <c r="L85" s="202"/>
      <c r="M85" s="216"/>
      <c r="N85" s="216"/>
    </row>
    <row r="86" spans="1:15" ht="60" x14ac:dyDescent="0.25">
      <c r="A86" s="202">
        <v>80</v>
      </c>
      <c r="B86" s="202" t="s">
        <v>53</v>
      </c>
      <c r="C86" s="205" t="s">
        <v>1436</v>
      </c>
      <c r="D86" s="202" t="s">
        <v>88</v>
      </c>
      <c r="E86" s="202">
        <f t="shared" si="2"/>
        <v>30</v>
      </c>
      <c r="F86" s="201"/>
      <c r="G86" s="201"/>
      <c r="H86" s="208"/>
      <c r="I86" s="201"/>
      <c r="J86" s="202">
        <v>30</v>
      </c>
      <c r="K86" s="202"/>
      <c r="L86" s="202"/>
      <c r="M86" s="216"/>
      <c r="N86" s="216"/>
    </row>
    <row r="87" spans="1:15" ht="30" x14ac:dyDescent="0.25">
      <c r="A87" s="202">
        <v>81</v>
      </c>
      <c r="B87" s="202" t="s">
        <v>40</v>
      </c>
      <c r="C87" s="203" t="s">
        <v>1439</v>
      </c>
      <c r="D87" s="202" t="s">
        <v>88</v>
      </c>
      <c r="E87" s="202">
        <f t="shared" si="2"/>
        <v>10</v>
      </c>
      <c r="F87" s="201"/>
      <c r="G87" s="201"/>
      <c r="H87" s="208"/>
      <c r="I87" s="201"/>
      <c r="J87" s="202">
        <v>10</v>
      </c>
      <c r="K87" s="202"/>
      <c r="L87" s="202"/>
      <c r="M87" s="216"/>
      <c r="N87" s="216"/>
    </row>
    <row r="88" spans="1:15" ht="30" x14ac:dyDescent="0.25">
      <c r="A88" s="202">
        <v>82</v>
      </c>
      <c r="B88" s="202" t="s">
        <v>40</v>
      </c>
      <c r="C88" s="203" t="s">
        <v>1440</v>
      </c>
      <c r="D88" s="202" t="s">
        <v>88</v>
      </c>
      <c r="E88" s="202">
        <f t="shared" si="2"/>
        <v>25</v>
      </c>
      <c r="F88" s="201"/>
      <c r="G88" s="201"/>
      <c r="H88" s="208"/>
      <c r="I88" s="201"/>
      <c r="J88" s="202">
        <v>15</v>
      </c>
      <c r="K88" s="202"/>
      <c r="L88" s="202">
        <v>10</v>
      </c>
      <c r="M88" s="216"/>
      <c r="N88" s="216"/>
    </row>
    <row r="89" spans="1:15" ht="30" x14ac:dyDescent="0.25">
      <c r="A89" s="202">
        <v>83</v>
      </c>
      <c r="B89" s="202" t="s">
        <v>40</v>
      </c>
      <c r="C89" s="203" t="s">
        <v>1441</v>
      </c>
      <c r="D89" s="202" t="s">
        <v>88</v>
      </c>
      <c r="E89" s="202">
        <f t="shared" si="2"/>
        <v>12</v>
      </c>
      <c r="F89" s="201"/>
      <c r="G89" s="201"/>
      <c r="H89" s="208"/>
      <c r="I89" s="201"/>
      <c r="J89" s="202">
        <v>10</v>
      </c>
      <c r="K89" s="202"/>
      <c r="L89" s="202">
        <v>2</v>
      </c>
      <c r="M89" s="216"/>
      <c r="N89" s="216"/>
    </row>
    <row r="90" spans="1:15" ht="30" x14ac:dyDescent="0.25">
      <c r="A90" s="202">
        <v>84</v>
      </c>
      <c r="B90" s="202" t="s">
        <v>40</v>
      </c>
      <c r="C90" s="203" t="s">
        <v>1442</v>
      </c>
      <c r="D90" s="202" t="s">
        <v>88</v>
      </c>
      <c r="E90" s="202">
        <f t="shared" si="2"/>
        <v>10</v>
      </c>
      <c r="F90" s="201"/>
      <c r="G90" s="201"/>
      <c r="H90" s="208"/>
      <c r="I90" s="201"/>
      <c r="J90" s="202">
        <v>10</v>
      </c>
      <c r="K90" s="202"/>
      <c r="L90" s="202"/>
      <c r="M90" s="216"/>
      <c r="N90" s="216"/>
    </row>
    <row r="91" spans="1:15" ht="18.75" customHeight="1" x14ac:dyDescent="0.25">
      <c r="A91" s="266" t="s">
        <v>1026</v>
      </c>
      <c r="B91" s="266"/>
      <c r="C91" s="266"/>
      <c r="D91" s="266"/>
      <c r="E91" s="266"/>
      <c r="F91" s="266"/>
      <c r="G91" s="209"/>
      <c r="H91" s="222" t="s">
        <v>24</v>
      </c>
      <c r="I91" s="209"/>
      <c r="J91" s="207"/>
      <c r="K91" s="207"/>
      <c r="L91" s="207"/>
      <c r="M91" s="216"/>
      <c r="N91" s="216"/>
    </row>
    <row r="92" spans="1:15" ht="18.75" customHeight="1" x14ac:dyDescent="0.25">
      <c r="A92" s="270" t="s">
        <v>1464</v>
      </c>
      <c r="B92" s="270"/>
      <c r="C92" s="270"/>
      <c r="D92" s="270"/>
      <c r="E92" s="270"/>
      <c r="F92" s="270"/>
      <c r="G92" s="270"/>
      <c r="H92" s="270"/>
      <c r="I92" s="270"/>
      <c r="J92" s="270"/>
      <c r="K92" s="270"/>
      <c r="L92" s="270"/>
      <c r="M92" s="270"/>
      <c r="N92" s="270"/>
      <c r="O92" s="270"/>
    </row>
    <row r="93" spans="1:15" ht="18.75" customHeight="1" x14ac:dyDescent="0.25">
      <c r="A93" s="225" t="s">
        <v>1466</v>
      </c>
      <c r="B93" s="226"/>
      <c r="C93" s="227"/>
      <c r="D93" s="226"/>
      <c r="E93" s="226"/>
      <c r="F93" s="226"/>
      <c r="G93" s="226"/>
      <c r="H93" s="115"/>
      <c r="I93" s="116"/>
      <c r="J93" s="116"/>
      <c r="K93" s="116"/>
      <c r="L93" s="117"/>
      <c r="M93" s="113"/>
      <c r="N93" s="113"/>
      <c r="O93" s="113"/>
    </row>
    <row r="94" spans="1:15" x14ac:dyDescent="0.25">
      <c r="G94" s="210"/>
      <c r="I94" s="210"/>
    </row>
    <row r="95" spans="1:15" ht="15" customHeight="1" x14ac:dyDescent="0.25">
      <c r="A95" s="258" t="s">
        <v>1449</v>
      </c>
      <c r="B95" s="258" t="s">
        <v>1</v>
      </c>
      <c r="C95" s="258" t="s">
        <v>2</v>
      </c>
      <c r="D95" s="258" t="s">
        <v>3</v>
      </c>
      <c r="E95" s="251" t="s">
        <v>7</v>
      </c>
      <c r="F95" s="251" t="s">
        <v>8</v>
      </c>
      <c r="G95" s="258" t="s">
        <v>9</v>
      </c>
      <c r="H95" s="267" t="s">
        <v>10</v>
      </c>
      <c r="I95" s="251" t="s">
        <v>11</v>
      </c>
      <c r="J95" s="260" t="s">
        <v>1451</v>
      </c>
      <c r="K95" s="261"/>
      <c r="L95" s="261"/>
      <c r="M95" s="262"/>
      <c r="N95" s="258" t="s">
        <v>1465</v>
      </c>
    </row>
    <row r="96" spans="1:15" ht="30" x14ac:dyDescent="0.25">
      <c r="A96" s="259"/>
      <c r="B96" s="259"/>
      <c r="C96" s="259"/>
      <c r="D96" s="259"/>
      <c r="E96" s="252"/>
      <c r="F96" s="252"/>
      <c r="G96" s="259"/>
      <c r="H96" s="268"/>
      <c r="I96" s="252"/>
      <c r="J96" s="211" t="s">
        <v>16</v>
      </c>
      <c r="K96" s="211" t="s">
        <v>17</v>
      </c>
      <c r="L96" s="211" t="s">
        <v>1452</v>
      </c>
      <c r="M96" s="211" t="s">
        <v>1450</v>
      </c>
      <c r="N96" s="259"/>
    </row>
    <row r="97" spans="1:15" ht="36" customHeight="1" x14ac:dyDescent="0.25">
      <c r="A97" s="271" t="s">
        <v>1463</v>
      </c>
      <c r="B97" s="271"/>
      <c r="C97" s="271"/>
      <c r="D97" s="271"/>
      <c r="E97" s="271"/>
      <c r="F97" s="271"/>
      <c r="G97" s="271"/>
      <c r="H97" s="271"/>
      <c r="I97" s="271"/>
      <c r="J97" s="271"/>
      <c r="K97" s="271"/>
      <c r="L97" s="271"/>
      <c r="M97" s="271"/>
      <c r="N97" s="271"/>
    </row>
    <row r="98" spans="1:15" ht="61.5" customHeight="1" x14ac:dyDescent="0.25">
      <c r="A98" s="220">
        <v>1</v>
      </c>
      <c r="B98" s="204" t="s">
        <v>1453</v>
      </c>
      <c r="C98" s="206" t="s">
        <v>1454</v>
      </c>
      <c r="D98" s="220" t="s">
        <v>167</v>
      </c>
      <c r="E98" s="220">
        <f>J98+K98+L98+M98</f>
        <v>120</v>
      </c>
      <c r="F98" s="218"/>
      <c r="G98" s="219"/>
      <c r="H98" s="223"/>
      <c r="I98" s="218"/>
      <c r="J98" s="216"/>
      <c r="K98" s="216"/>
      <c r="L98" s="216"/>
      <c r="M98" s="220">
        <v>120</v>
      </c>
      <c r="N98" s="216"/>
    </row>
    <row r="99" spans="1:15" ht="45.75" customHeight="1" x14ac:dyDescent="0.25">
      <c r="A99" s="220">
        <v>2</v>
      </c>
      <c r="B99" s="204" t="s">
        <v>1453</v>
      </c>
      <c r="C99" s="214" t="s">
        <v>1458</v>
      </c>
      <c r="D99" s="220" t="s">
        <v>167</v>
      </c>
      <c r="E99" s="220">
        <f t="shared" ref="E99:E102" si="3">J99+K99+L99+M99</f>
        <v>14</v>
      </c>
      <c r="F99" s="218"/>
      <c r="G99" s="219"/>
      <c r="H99" s="223"/>
      <c r="I99" s="218"/>
      <c r="J99" s="216"/>
      <c r="K99" s="216"/>
      <c r="L99" s="216"/>
      <c r="M99" s="220">
        <v>14</v>
      </c>
      <c r="N99" s="216"/>
    </row>
    <row r="100" spans="1:15" ht="83.25" customHeight="1" x14ac:dyDescent="0.25">
      <c r="A100" s="220">
        <v>3</v>
      </c>
      <c r="B100" s="204" t="s">
        <v>1453</v>
      </c>
      <c r="C100" s="215" t="s">
        <v>1455</v>
      </c>
      <c r="D100" s="220" t="s">
        <v>167</v>
      </c>
      <c r="E100" s="220">
        <f t="shared" si="3"/>
        <v>20</v>
      </c>
      <c r="F100" s="218"/>
      <c r="G100" s="219"/>
      <c r="H100" s="223"/>
      <c r="I100" s="218"/>
      <c r="J100" s="216"/>
      <c r="K100" s="216"/>
      <c r="L100" s="216"/>
      <c r="M100" s="220">
        <v>20</v>
      </c>
      <c r="N100" s="216"/>
    </row>
    <row r="101" spans="1:15" ht="36.75" customHeight="1" x14ac:dyDescent="0.25">
      <c r="A101" s="220">
        <v>4</v>
      </c>
      <c r="B101" s="204" t="s">
        <v>1453</v>
      </c>
      <c r="C101" s="215" t="s">
        <v>1459</v>
      </c>
      <c r="D101" s="220" t="s">
        <v>1456</v>
      </c>
      <c r="E101" s="220">
        <f t="shared" si="3"/>
        <v>3</v>
      </c>
      <c r="F101" s="218"/>
      <c r="G101" s="219"/>
      <c r="H101" s="223"/>
      <c r="I101" s="218"/>
      <c r="J101" s="216"/>
      <c r="K101" s="216"/>
      <c r="L101" s="216"/>
      <c r="M101" s="220">
        <v>3</v>
      </c>
      <c r="N101" s="216"/>
    </row>
    <row r="102" spans="1:15" ht="64.5" customHeight="1" x14ac:dyDescent="0.25">
      <c r="A102" s="220">
        <v>5</v>
      </c>
      <c r="B102" s="204" t="s">
        <v>1453</v>
      </c>
      <c r="C102" s="215" t="s">
        <v>1460</v>
      </c>
      <c r="D102" s="220" t="s">
        <v>1456</v>
      </c>
      <c r="E102" s="220">
        <f t="shared" si="3"/>
        <v>3</v>
      </c>
      <c r="F102" s="218"/>
      <c r="G102" s="219"/>
      <c r="H102" s="223"/>
      <c r="I102" s="218"/>
      <c r="J102" s="216"/>
      <c r="K102" s="216"/>
      <c r="L102" s="216"/>
      <c r="M102" s="220">
        <v>3</v>
      </c>
      <c r="N102" s="216"/>
    </row>
    <row r="103" spans="1:15" ht="18.75" x14ac:dyDescent="0.25">
      <c r="A103" s="266" t="s">
        <v>1026</v>
      </c>
      <c r="B103" s="266"/>
      <c r="C103" s="266"/>
      <c r="D103" s="266"/>
      <c r="E103" s="266"/>
      <c r="F103" s="266"/>
      <c r="G103" s="209"/>
      <c r="H103" s="222" t="s">
        <v>24</v>
      </c>
      <c r="I103" s="209"/>
      <c r="J103" s="207"/>
      <c r="K103" s="207"/>
      <c r="L103" s="207"/>
      <c r="M103" s="216"/>
      <c r="N103" s="216"/>
    </row>
    <row r="104" spans="1:15" x14ac:dyDescent="0.25">
      <c r="G104" s="210"/>
      <c r="I104" s="210"/>
    </row>
    <row r="105" spans="1:15" x14ac:dyDescent="0.25">
      <c r="A105" s="270" t="s">
        <v>1464</v>
      </c>
      <c r="B105" s="270"/>
      <c r="C105" s="270"/>
      <c r="D105" s="270"/>
      <c r="E105" s="270"/>
      <c r="F105" s="270"/>
      <c r="G105" s="270"/>
      <c r="H105" s="270"/>
      <c r="I105" s="270"/>
      <c r="J105" s="270"/>
      <c r="K105" s="270"/>
      <c r="L105" s="270"/>
      <c r="M105" s="270"/>
      <c r="N105" s="270"/>
      <c r="O105" s="270"/>
    </row>
    <row r="106" spans="1:15" x14ac:dyDescent="0.25">
      <c r="A106" s="225" t="s">
        <v>1466</v>
      </c>
      <c r="B106" s="226"/>
      <c r="C106" s="227"/>
      <c r="D106" s="226"/>
      <c r="E106" s="226"/>
      <c r="F106" s="226"/>
      <c r="G106" s="226"/>
      <c r="H106" s="115"/>
      <c r="I106" s="116"/>
      <c r="J106" s="116"/>
      <c r="K106" s="116"/>
      <c r="L106" s="117"/>
      <c r="M106" s="113"/>
      <c r="N106" s="113"/>
      <c r="O106" s="113"/>
    </row>
    <row r="107" spans="1:15" x14ac:dyDescent="0.25">
      <c r="A107" s="225"/>
      <c r="B107" s="113"/>
      <c r="C107" s="114"/>
      <c r="D107" s="113"/>
      <c r="E107" s="113"/>
      <c r="F107" s="113"/>
      <c r="G107" s="113"/>
      <c r="H107" s="115"/>
      <c r="I107" s="116"/>
      <c r="J107" s="116"/>
      <c r="K107" s="116"/>
      <c r="L107" s="117"/>
      <c r="M107" s="113"/>
      <c r="N107" s="113"/>
      <c r="O107" s="113"/>
    </row>
    <row r="108" spans="1:15" x14ac:dyDescent="0.25">
      <c r="A108" s="225"/>
      <c r="B108" s="113"/>
      <c r="C108" s="114"/>
      <c r="D108" s="113"/>
      <c r="E108" s="113"/>
      <c r="F108" s="113"/>
      <c r="G108" s="113"/>
      <c r="H108" s="115"/>
      <c r="I108" s="116"/>
      <c r="J108" s="116"/>
      <c r="K108" s="116"/>
      <c r="L108" s="117"/>
      <c r="M108" s="113"/>
      <c r="N108" s="113"/>
      <c r="O108" s="113"/>
    </row>
    <row r="109" spans="1:15" x14ac:dyDescent="0.25">
      <c r="G109" s="210"/>
      <c r="I109" s="210"/>
    </row>
    <row r="110" spans="1:15" x14ac:dyDescent="0.25">
      <c r="G110" s="210"/>
      <c r="I110" s="210"/>
    </row>
    <row r="111" spans="1:15" x14ac:dyDescent="0.25">
      <c r="G111" s="210"/>
      <c r="I111" s="210"/>
    </row>
    <row r="112" spans="1:15" x14ac:dyDescent="0.25">
      <c r="G112" s="210"/>
      <c r="I112" s="210"/>
    </row>
    <row r="113" spans="7:9" x14ac:dyDescent="0.25">
      <c r="G113" s="210"/>
      <c r="I113" s="210"/>
    </row>
    <row r="114" spans="7:9" x14ac:dyDescent="0.25">
      <c r="G114" s="210"/>
      <c r="I114" s="210"/>
    </row>
    <row r="115" spans="7:9" x14ac:dyDescent="0.25">
      <c r="G115" s="210"/>
      <c r="I115" s="210"/>
    </row>
    <row r="116" spans="7:9" x14ac:dyDescent="0.25">
      <c r="G116" s="210"/>
      <c r="I116" s="210"/>
    </row>
    <row r="117" spans="7:9" x14ac:dyDescent="0.25">
      <c r="G117" s="210"/>
      <c r="I117" s="210"/>
    </row>
    <row r="118" spans="7:9" x14ac:dyDescent="0.25">
      <c r="G118" s="210"/>
      <c r="I118" s="210"/>
    </row>
  </sheetData>
  <protectedRanges>
    <protectedRange password="CFA1" sqref="H25 H28:H29 H36 H38 H34 H40:H43" name="Rozstęp4_4_5_10_1_1_2_1_3_1_1"/>
    <protectedRange password="CFA1" sqref="C41 C43" name="Rozstęp4_4_5_10_1_1_3_5_1_2_1_3_1_1"/>
    <protectedRange password="CFA1" sqref="D28:D29 D42 F25 F28:F29 F36 F38 F34 F40:F43 D25" name="Rozstęp4_4_5_47_1_3_4_2_1_1_3_1_1"/>
    <protectedRange password="CFA1" sqref="D11" name="Rozstęp4_4_5_1_8_1_3_1_2_3_1"/>
    <protectedRange password="CFA1" sqref="C10" name="Rozstęp4_2_2_1_1_1_2_1_3_9_1_1_3_1"/>
    <protectedRange password="CFA1" sqref="C14" name="Rozstęp4_6_1_1_1_3_1_3_1"/>
    <protectedRange password="CFA1" sqref="H14" name="Rozstęp4_4_5_10_1_1_3_5_1_1_7_1_3_1"/>
  </protectedRanges>
  <mergeCells count="29">
    <mergeCell ref="A2:O2"/>
    <mergeCell ref="A105:O105"/>
    <mergeCell ref="N4:N5"/>
    <mergeCell ref="A6:N6"/>
    <mergeCell ref="N95:N96"/>
    <mergeCell ref="A97:N97"/>
    <mergeCell ref="A92:O92"/>
    <mergeCell ref="A91:F91"/>
    <mergeCell ref="J4:M4"/>
    <mergeCell ref="E4:E5"/>
    <mergeCell ref="F4:F5"/>
    <mergeCell ref="G4:G5"/>
    <mergeCell ref="H4:H5"/>
    <mergeCell ref="I4:I5"/>
    <mergeCell ref="A4:A5"/>
    <mergeCell ref="B4:B5"/>
    <mergeCell ref="C4:C5"/>
    <mergeCell ref="D4:D5"/>
    <mergeCell ref="A103:F103"/>
    <mergeCell ref="J95:M95"/>
    <mergeCell ref="E95:E96"/>
    <mergeCell ref="F95:F96"/>
    <mergeCell ref="G95:G96"/>
    <mergeCell ref="H95:H96"/>
    <mergeCell ref="I95:I96"/>
    <mergeCell ref="A95:A96"/>
    <mergeCell ref="B95:B96"/>
    <mergeCell ref="C95:C96"/>
    <mergeCell ref="D95:D96"/>
  </mergeCells>
  <conditionalFormatting sqref="C14">
    <cfRule type="duplicateValues" dxfId="3" priority="2"/>
  </conditionalFormatting>
  <conditionalFormatting sqref="C34 C38 C36 C28:C29 C25 C40:C43">
    <cfRule type="duplicateValues" dxfId="2" priority="4"/>
  </conditionalFormatting>
  <conditionalFormatting sqref="C14">
    <cfRule type="duplicateValues" dxfId="1" priority="25"/>
  </conditionalFormatting>
  <conditionalFormatting sqref="C34">
    <cfRule type="duplicateValues" dxfId="0" priority="26"/>
  </conditionalFormatting>
  <pageMargins left="0.7" right="0.7" top="0.75" bottom="0.75" header="0.3" footer="0.3"/>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defaultValue">
  <element uid="d7220eed-17a6-431d-810c-83a0ddfed893" value=""/>
</sisl>
</file>

<file path=customXml/itemProps1.xml><?xml version="1.0" encoding="utf-8"?>
<ds:datastoreItem xmlns:ds="http://schemas.openxmlformats.org/officeDocument/2006/customXml" ds:itemID="{84E496A5-2DC8-4ADA-ADA9-8118710F22D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zerowe pozycje</vt:lpstr>
      <vt:lpstr>usunięte zerowe pozycje</vt:lpstr>
      <vt:lpstr>przetarg nieograniczony całość</vt:lpstr>
      <vt:lpstr>dla p. TOMKA </vt:lpstr>
      <vt:lpstr>KZŁ całość</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Woźniczka Agnieszka</dc:creator>
  <cp:lastModifiedBy>AUGUSTYN Roman</cp:lastModifiedBy>
  <cp:lastPrinted>2022-03-23T08:59:23Z</cp:lastPrinted>
  <dcterms:created xsi:type="dcterms:W3CDTF">2022-01-13T10:31:09Z</dcterms:created>
  <dcterms:modified xsi:type="dcterms:W3CDTF">2022-04-14T11:42:12Z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9b2f57d3-819b-43f7-b1c7-7b17f33c0b98</vt:lpwstr>
  </property>
  <property fmtid="{D5CDD505-2E9C-101B-9397-08002B2CF9AE}" pid="3" name="bjDocumentLabelXML">
    <vt:lpwstr>&lt;?xml version="1.0" encoding="us-ascii"?&gt;&lt;sisl xmlns:xsi="http://www.w3.org/2001/XMLSchema-instance" xmlns:xsd="http://www.w3.org/2001/XMLSchema" sislVersion="0" policy="8417b2fb-54a7-4fbc-b023-b6b37b7a623f" origin="defaultValue"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HWoMpE61bxYcSMH6nsqx6k9HzkREyQx6</vt:lpwstr>
  </property>
  <property fmtid="{D5CDD505-2E9C-101B-9397-08002B2CF9AE}" pid="8" name="bjClsUserRVM">
    <vt:lpwstr>[]</vt:lpwstr>
  </property>
</Properties>
</file>