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9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<sst xmlns="http://schemas.openxmlformats.org/spreadsheetml/2006/main" count="115" uniqueCount="37">
  <si>
    <t>l.p.</t>
  </si>
  <si>
    <t>Nazwa pakietu</t>
  </si>
  <si>
    <t>Dostawa odczynników, krwi kontrolnej oraz materiałów eksploatacyjnych do badań koagulologii wraz z dzierżawą analizatora na okres 36 miesięcy oraz dostawa barwników do HEMATEK`a</t>
  </si>
  <si>
    <t>Dostawa odczynników, krwi kontrolnej oraz materiałów eksploatacyjnych do badań hematologicznych wraz z dzierżawą dwóch analizatorów na okres 36 miesięcy;</t>
  </si>
  <si>
    <t xml:space="preserve">Dostawa paneli biochemicznych do identyfikacji bakterii wraz z dostawą zestawów do lekowrażliwości wraz z dzierżawą systemu do identyfikacji drobnoustrojów i oznaczania ich lekowrażliwości  na okres 36 miesięcy; </t>
  </si>
  <si>
    <t>Dostawa odczynników i testów laboratoryjnych do badań mikrobiologicznych;</t>
  </si>
  <si>
    <t>Dostawa kart, krwinek wzorcowych i innych odczynników do badań immunotransfuzjologicznych do posiadanego zamkniętego systemu DiaMed (ID-Centrifuge 6S; ID-Pipetor FP-4) wraz z dzierżawą dodatkowego sprzętu na okres 36 miesięcy;</t>
  </si>
  <si>
    <t>Dostawa odczynników do wykonania oznaczeń parametrów fizykochemicznych moczu oraz dzierżawę na okres 36 miesięcy półautomatycznego analizatora do oznaczeń tych parametrów;</t>
  </si>
  <si>
    <t xml:space="preserve"> Dostawa odczynników oraz dzierżawa analizatora na okres 36 miesięcy do rozdziału i interpretacji elektroforegramów metoda elektroforezy;</t>
  </si>
  <si>
    <t>Dostawa odczynników do posiewu krwi oraz płynów ustrojowych wraz z dzierżawą aparatu na okres 36 miesięcy;</t>
  </si>
  <si>
    <t>Dostawa odczynników, krwinek wzorcowych do serologii grup krwi metodą manualną.</t>
  </si>
  <si>
    <t>SUMA</t>
  </si>
  <si>
    <t>KWOTA ZABEZPIECZONA NA SFINANSOWANIE W ZŁ (BRUTTO)</t>
  </si>
  <si>
    <t>Dostawa testów, odczynników, wyrobów laboratoryjnych z podziałem na pakiety asortymentowe do Laboratorium Analitycznego ZOZ w Brodnicy</t>
  </si>
  <si>
    <t>Nr sprawy: SZP.251.2.21</t>
  </si>
  <si>
    <t>Oferta nr 1 - Regionalne Centrum Krwiodawstwa i Krwiolecznictwa w Katowicach 40 – 074 Katowice, ul. Raciborska 15</t>
  </si>
  <si>
    <t>5 405,08 zł Termin dostawy 2 dni</t>
  </si>
  <si>
    <t>x</t>
  </si>
  <si>
    <t>Oferta nr 2 -Becton Dickinson Polska Sp. z o.o. ul. Osmańska 14, 02-823 Warszawa</t>
  </si>
  <si>
    <t>39 366,00 zł Termin dostawy 3 dni</t>
  </si>
  <si>
    <t>Oferta nr 3 - Argenta Spółka z ograniczoną odpowiedzialnością Sp.k. ul. Polska 114, 60-401 Poznań</t>
  </si>
  <si>
    <t>177 039,00 Termin dostawy 2 dni</t>
  </si>
  <si>
    <t>Oferta nr 4 -Siemens Healthcare Sp. z o.o. 03-821 Warszawa
ul. Żupnicza 11</t>
  </si>
  <si>
    <t>198 414,00 Termin dostaw 5 dni</t>
  </si>
  <si>
    <t>45 658,80 zł Termin dostaw 5 dni</t>
  </si>
  <si>
    <t>Oferta nr 5 -Farmator spółka z ograniczona odpowiedzialnością 87-100 Toruń Ul. Olsztyńska 20</t>
  </si>
  <si>
    <t>9 806,40 zł Termin dostawy 2 dni</t>
  </si>
  <si>
    <t>Oferta nr 6 -bioMérieux Polska Spółka z ograniczoną odpowiedzialnością ul. Generała Józefa Zajączka 9, 01-518 Warszawa</t>
  </si>
  <si>
    <t>239 004,41 zł Termin dostaw 3 dni</t>
  </si>
  <si>
    <t>Oferta nr 7 -Sysmex Polska Spółka z ograniczoną odpowiedzialnością Al. Jerozolimskie 176
02-486 Warszawa</t>
  </si>
  <si>
    <t>249 469,20 zł Termin dostaw 2 dni</t>
  </si>
  <si>
    <t>Oferta nr 8 -Alpha Diagnosics Sp. z o.o. Warszawa, 02-677, ul. Taśmowa 1</t>
  </si>
  <si>
    <t>29 699,28 zł Termin dostaw 2 dni</t>
  </si>
  <si>
    <t>Oferta nr 9 -Biameditek Sp. z o.o. ul. Elewatorska 58
15-620 Białystok</t>
  </si>
  <si>
    <t>147 229,88 zł Termin dostaw 3 dni</t>
  </si>
  <si>
    <t>Oferta nr 10 -DiaHem AG Diagnostic Products Schlosserstrasse 4
CH-8180 Bülach, Szwajcaria</t>
  </si>
  <si>
    <t>280 272,19 Termin dostaw 2 dni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</si>
</sst>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l-415]"/>
    <numFmt numFmtId="169" formatCode="0.0"/>
    <numFmt numFmtId="170" formatCode="#,##0.00\ &quot;zł&quot;"/>
    <numFmt numFmtId="171" formatCode="#,##0.0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Border="0" applyProtection="0">
      <alignment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3" fillId="0" borderId="10" xfId="0" applyNumberFormat="1" applyFont="1" applyBorder="1" applyAlignment="1">
      <alignment wrapText="1"/>
    </xf>
    <xf numFmtId="43" fontId="3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43" fontId="4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wrapText="1"/>
    </xf>
    <xf numFmtId="43" fontId="24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55" zoomScaleNormal="55" zoomScalePageLayoutView="0" workbookViewId="0" topLeftCell="A1">
      <selection activeCell="B5" sqref="B5:B13"/>
    </sheetView>
  </sheetViews>
  <sheetFormatPr defaultColWidth="8.796875" defaultRowHeight="14.25"/>
  <cols>
    <col min="1" max="1" width="9" style="2" customWidth="1"/>
    <col min="2" max="2" width="42.69921875" style="2" customWidth="1"/>
    <col min="3" max="3" width="19.3984375" style="2" customWidth="1"/>
    <col min="4" max="4" width="17.69921875" style="12" customWidth="1"/>
    <col min="5" max="5" width="15.3984375" style="12" customWidth="1"/>
    <col min="6" max="6" width="15.59765625" style="12" customWidth="1"/>
    <col min="7" max="7" width="11.8984375" style="12" customWidth="1"/>
    <col min="8" max="8" width="12.8984375" style="12" customWidth="1"/>
    <col min="9" max="9" width="16.5" style="12" customWidth="1"/>
    <col min="10" max="10" width="18.5" style="12" customWidth="1"/>
    <col min="11" max="11" width="11.69921875" style="12" customWidth="1"/>
    <col min="12" max="12" width="11.5" style="12" customWidth="1"/>
    <col min="13" max="13" width="14" style="12" customWidth="1"/>
    <col min="14" max="16384" width="9" style="2" customWidth="1"/>
  </cols>
  <sheetData>
    <row r="1" spans="2:3" ht="15.75">
      <c r="B1" s="7" t="s">
        <v>13</v>
      </c>
      <c r="C1" s="7"/>
    </row>
    <row r="2" ht="15.75">
      <c r="B2" s="8" t="s">
        <v>14</v>
      </c>
    </row>
    <row r="4" spans="1:13" s="11" customFormat="1" ht="133.5" customHeight="1">
      <c r="A4" s="9" t="s">
        <v>0</v>
      </c>
      <c r="B4" s="9" t="s">
        <v>1</v>
      </c>
      <c r="C4" s="10" t="s">
        <v>12</v>
      </c>
      <c r="D4" s="9" t="s">
        <v>15</v>
      </c>
      <c r="E4" s="9" t="s">
        <v>18</v>
      </c>
      <c r="F4" s="9" t="s">
        <v>20</v>
      </c>
      <c r="G4" s="9" t="s">
        <v>22</v>
      </c>
      <c r="H4" s="9" t="s">
        <v>25</v>
      </c>
      <c r="I4" s="9" t="s">
        <v>27</v>
      </c>
      <c r="J4" s="9" t="s">
        <v>29</v>
      </c>
      <c r="K4" s="9" t="s">
        <v>31</v>
      </c>
      <c r="L4" s="9" t="s">
        <v>33</v>
      </c>
      <c r="M4" s="9" t="s">
        <v>35</v>
      </c>
    </row>
    <row r="5" spans="1:13" ht="75">
      <c r="A5" s="1">
        <v>1</v>
      </c>
      <c r="B5" s="17" t="s">
        <v>2</v>
      </c>
      <c r="C5" s="3">
        <v>205122.85</v>
      </c>
      <c r="D5" s="9" t="s">
        <v>17</v>
      </c>
      <c r="E5" s="9" t="s">
        <v>17</v>
      </c>
      <c r="F5" s="9" t="s">
        <v>17</v>
      </c>
      <c r="G5" s="9" t="s">
        <v>23</v>
      </c>
      <c r="H5" s="9" t="s">
        <v>17</v>
      </c>
      <c r="I5" s="9" t="s">
        <v>17</v>
      </c>
      <c r="J5" s="9" t="s">
        <v>17</v>
      </c>
      <c r="K5" s="9" t="s">
        <v>17</v>
      </c>
      <c r="L5" s="9" t="s">
        <v>17</v>
      </c>
      <c r="M5" s="9" t="s">
        <v>17</v>
      </c>
    </row>
    <row r="6" spans="1:13" ht="60">
      <c r="A6" s="1">
        <v>2</v>
      </c>
      <c r="B6" s="17" t="s">
        <v>3</v>
      </c>
      <c r="C6" s="3">
        <f>233971.2*1.034</f>
        <v>241926.2208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 t="s">
        <v>17</v>
      </c>
      <c r="J6" s="9" t="s">
        <v>30</v>
      </c>
      <c r="K6" s="9" t="s">
        <v>17</v>
      </c>
      <c r="L6" s="9" t="s">
        <v>17</v>
      </c>
      <c r="M6" s="9" t="s">
        <v>17</v>
      </c>
    </row>
    <row r="7" spans="1:13" ht="90">
      <c r="A7" s="1">
        <v>3</v>
      </c>
      <c r="B7" s="17" t="s">
        <v>4</v>
      </c>
      <c r="C7" s="3">
        <f>237616.43*1.034</f>
        <v>245695.38862</v>
      </c>
      <c r="D7" s="9" t="s">
        <v>17</v>
      </c>
      <c r="E7" s="9" t="s">
        <v>17</v>
      </c>
      <c r="F7" s="9" t="s">
        <v>17</v>
      </c>
      <c r="G7" s="9" t="s">
        <v>17</v>
      </c>
      <c r="H7" s="9" t="s">
        <v>17</v>
      </c>
      <c r="I7" s="17" t="s">
        <v>28</v>
      </c>
      <c r="J7" s="9" t="s">
        <v>17</v>
      </c>
      <c r="K7" s="9" t="s">
        <v>17</v>
      </c>
      <c r="L7" s="9" t="s">
        <v>17</v>
      </c>
      <c r="M7" s="9" t="s">
        <v>17</v>
      </c>
    </row>
    <row r="8" spans="1:13" ht="45">
      <c r="A8" s="1">
        <v>4</v>
      </c>
      <c r="B8" s="17" t="s">
        <v>5</v>
      </c>
      <c r="C8" s="3">
        <f>219020.11*1.034</f>
        <v>226466.79374</v>
      </c>
      <c r="D8" s="9" t="s">
        <v>17</v>
      </c>
      <c r="E8" s="9" t="s">
        <v>17</v>
      </c>
      <c r="F8" s="13" t="s">
        <v>21</v>
      </c>
      <c r="G8" s="9" t="s">
        <v>17</v>
      </c>
      <c r="H8" s="9" t="s">
        <v>17</v>
      </c>
      <c r="I8" s="9" t="s">
        <v>17</v>
      </c>
      <c r="J8" s="9" t="s">
        <v>17</v>
      </c>
      <c r="K8" s="9" t="s">
        <v>17</v>
      </c>
      <c r="L8" s="9" t="s">
        <v>17</v>
      </c>
      <c r="M8" s="9" t="s">
        <v>17</v>
      </c>
    </row>
    <row r="9" spans="1:13" ht="90">
      <c r="A9" s="1">
        <v>5</v>
      </c>
      <c r="B9" s="17" t="s">
        <v>6</v>
      </c>
      <c r="C9" s="6">
        <f>280139.02*1.034</f>
        <v>289663.74668000004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  <c r="L9" s="9" t="s">
        <v>17</v>
      </c>
      <c r="M9" s="9" t="s">
        <v>36</v>
      </c>
    </row>
    <row r="10" spans="1:13" ht="75">
      <c r="A10" s="1">
        <v>6</v>
      </c>
      <c r="B10" s="17" t="s">
        <v>7</v>
      </c>
      <c r="C10" s="4">
        <f>56349*1.034</f>
        <v>58264.866</v>
      </c>
      <c r="D10" s="9" t="s">
        <v>17</v>
      </c>
      <c r="E10" s="9" t="s">
        <v>17</v>
      </c>
      <c r="F10" s="9" t="s">
        <v>17</v>
      </c>
      <c r="G10" s="9" t="s">
        <v>24</v>
      </c>
      <c r="H10" s="9" t="s">
        <v>17</v>
      </c>
      <c r="I10" s="9" t="s">
        <v>17</v>
      </c>
      <c r="J10" s="9" t="s">
        <v>17</v>
      </c>
      <c r="K10" s="18" t="s">
        <v>32</v>
      </c>
      <c r="L10" s="9" t="s">
        <v>17</v>
      </c>
      <c r="M10" s="9" t="s">
        <v>17</v>
      </c>
    </row>
    <row r="11" spans="1:13" ht="60">
      <c r="A11" s="1">
        <v>7</v>
      </c>
      <c r="B11" s="17" t="s">
        <v>8</v>
      </c>
      <c r="C11" s="4">
        <f>147273.08*1.034</f>
        <v>152280.36471999998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  <c r="K11" s="9" t="s">
        <v>17</v>
      </c>
      <c r="L11" s="13" t="s">
        <v>34</v>
      </c>
      <c r="M11" s="9" t="s">
        <v>17</v>
      </c>
    </row>
    <row r="12" spans="1:13" ht="45">
      <c r="A12" s="1">
        <v>8</v>
      </c>
      <c r="B12" s="17" t="s">
        <v>9</v>
      </c>
      <c r="C12" s="4">
        <f>49813.2*1.034</f>
        <v>51506.8488</v>
      </c>
      <c r="D12" s="9" t="s">
        <v>17</v>
      </c>
      <c r="E12" s="13" t="s">
        <v>19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  <c r="K12" s="9" t="s">
        <v>17</v>
      </c>
      <c r="L12" s="9" t="s">
        <v>17</v>
      </c>
      <c r="M12" s="9" t="s">
        <v>17</v>
      </c>
    </row>
    <row r="13" spans="1:13" ht="38.25">
      <c r="A13" s="1">
        <v>9</v>
      </c>
      <c r="B13" s="17" t="s">
        <v>10</v>
      </c>
      <c r="C13" s="3">
        <f>27864*1.034</f>
        <v>28811.376</v>
      </c>
      <c r="D13" s="13" t="s">
        <v>16</v>
      </c>
      <c r="E13" s="9" t="s">
        <v>17</v>
      </c>
      <c r="F13" s="9" t="s">
        <v>17</v>
      </c>
      <c r="G13" s="9" t="s">
        <v>17</v>
      </c>
      <c r="H13" s="13" t="s">
        <v>26</v>
      </c>
      <c r="I13" s="9" t="s">
        <v>17</v>
      </c>
      <c r="J13" s="9" t="s">
        <v>17</v>
      </c>
      <c r="K13" s="9" t="s">
        <v>17</v>
      </c>
      <c r="L13" s="9" t="s">
        <v>17</v>
      </c>
      <c r="M13" s="9" t="s">
        <v>17</v>
      </c>
    </row>
    <row r="14" spans="1:13" ht="15">
      <c r="A14" s="14" t="s">
        <v>11</v>
      </c>
      <c r="B14" s="14"/>
      <c r="C14" s="15">
        <f>SUM(C5:C13)</f>
        <v>1499738.4553599998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ht="14.25">
      <c r="C15" s="5"/>
    </row>
  </sheetData>
  <sheetProtection/>
  <mergeCells count="1">
    <mergeCell ref="A14:B14"/>
  </mergeCells>
  <printOptions/>
  <pageMargins left="0.7" right="0.7" top="0.75" bottom="0.75" header="0.3" footer="0.3"/>
  <pageSetup fitToHeight="1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2021-04-09T11:29:04Z</cp:lastPrinted>
  <dcterms:created xsi:type="dcterms:W3CDTF">2021-02-09T09:20:56Z</dcterms:created>
  <dcterms:modified xsi:type="dcterms:W3CDTF">2021-04-09T11:39:01Z</dcterms:modified>
  <cp:category/>
  <cp:version/>
  <cp:contentType/>
  <cp:contentStatus/>
</cp:coreProperties>
</file>