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2022 Oczyszczone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<sst xmlns="http://schemas.openxmlformats.org/spreadsheetml/2006/main" count="51" uniqueCount="47">
  <si>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Ścieki</t>
  </si>
  <si>
    <t>Odczyn</t>
  </si>
  <si>
    <t>Przew.</t>
  </si>
  <si>
    <t>N-og.</t>
  </si>
  <si>
    <t>P-og.</t>
  </si>
  <si>
    <t>Chlorki</t>
  </si>
  <si>
    <t>pH</t>
  </si>
  <si>
    <r>
      <t>u</t>
    </r>
    <r>
      <rPr>
        <sz val="10"/>
        <rFont val="Arial CE"/>
        <family val="0"/>
      </rPr>
      <t>S/cm</t>
    </r>
  </si>
  <si>
    <t>mg/l</t>
  </si>
  <si>
    <t>mgN/l</t>
  </si>
  <si>
    <t>mgP/l</t>
  </si>
  <si>
    <t>mgCl/l</t>
  </si>
  <si>
    <r>
      <t>ChZT</t>
    </r>
    <r>
      <rPr>
        <b/>
        <vertAlign val="subscript"/>
        <sz val="10"/>
        <rFont val="Arial CE"/>
        <family val="2"/>
      </rPr>
      <t>Cr</t>
    </r>
  </si>
  <si>
    <r>
      <t>NH</t>
    </r>
    <r>
      <rPr>
        <b/>
        <vertAlign val="subscript"/>
        <sz val="10"/>
        <rFont val="Arial CE"/>
        <family val="0"/>
      </rPr>
      <t>4</t>
    </r>
    <r>
      <rPr>
        <b/>
        <sz val="10"/>
        <rFont val="Arial CE"/>
        <family val="0"/>
      </rPr>
      <t xml:space="preserve"> -N</t>
    </r>
  </si>
  <si>
    <r>
      <t>NO</t>
    </r>
    <r>
      <rPr>
        <b/>
        <vertAlign val="subscript"/>
        <sz val="10"/>
        <rFont val="Arial CE"/>
        <family val="0"/>
      </rPr>
      <t>3</t>
    </r>
    <r>
      <rPr>
        <b/>
        <sz val="10"/>
        <rFont val="Arial CE"/>
        <family val="0"/>
      </rPr>
      <t xml:space="preserve"> -N</t>
    </r>
  </si>
  <si>
    <r>
      <t>PO</t>
    </r>
    <r>
      <rPr>
        <b/>
        <vertAlign val="subscript"/>
        <sz val="10"/>
        <rFont val="Arial CE"/>
        <family val="0"/>
      </rPr>
      <t>4</t>
    </r>
    <r>
      <rPr>
        <b/>
        <sz val="10"/>
        <rFont val="Arial CE"/>
        <family val="0"/>
      </rPr>
      <t xml:space="preserve"> -P</t>
    </r>
  </si>
  <si>
    <r>
      <t>mgO</t>
    </r>
    <r>
      <rPr>
        <vertAlign val="subscript"/>
        <sz val="10"/>
        <rFont val="Arial CE"/>
        <family val="0"/>
      </rPr>
      <t>2</t>
    </r>
    <r>
      <rPr>
        <sz val="10"/>
        <rFont val="Arial CE"/>
        <family val="0"/>
      </rPr>
      <t>/l</t>
    </r>
  </si>
  <si>
    <r>
      <t>mgSO</t>
    </r>
    <r>
      <rPr>
        <vertAlign val="subscript"/>
        <sz val="10"/>
        <rFont val="Arial CE"/>
        <family val="2"/>
      </rPr>
      <t>4</t>
    </r>
    <r>
      <rPr>
        <sz val="10"/>
        <rFont val="Arial CE"/>
        <family val="2"/>
      </rPr>
      <t>/l</t>
    </r>
  </si>
  <si>
    <t>O C Z Y S Z C Z A L N I A      Ś C I E K Ó W        -         Ś W I N O U J Ś C I E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</si>
  <si>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</si>
  <si>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</si>
  <si>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</si>
  <si>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</si>
  <si>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</si>
  <si>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</si>
  <si>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</si>
  <si>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</si>
  <si>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</si>
  <si>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</si>
  <si>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listopad</t>
  </si>
  <si>
    <t>grudzień</t>
  </si>
  <si>
    <r>
      <t xml:space="preserve">Ś c i e k i    o c z y s z c z o n e  </t>
    </r>
    <r>
      <rPr>
        <sz val="12"/>
        <rFont val="Arial CE"/>
        <family val="2"/>
      </rPr>
      <t xml:space="preserve">   </t>
    </r>
    <r>
      <rPr>
        <b/>
        <sz val="12"/>
        <rFont val="Arial CE"/>
        <family val="0"/>
      </rPr>
      <t xml:space="preserve">-  </t>
    </r>
    <r>
      <rPr>
        <sz val="12"/>
        <rFont val="Arial CE"/>
        <family val="2"/>
      </rPr>
      <t xml:space="preserve">   </t>
    </r>
    <r>
      <rPr>
        <b/>
        <sz val="12"/>
        <rFont val="Arial CE"/>
        <family val="2"/>
      </rPr>
      <t xml:space="preserve"> próba 24 godzinna</t>
    </r>
  </si>
  <si>
    <r>
      <t>BZT</t>
    </r>
    <r>
      <rPr>
        <b/>
        <vertAlign val="subscript"/>
        <sz val="10"/>
        <rFont val="Arial CE"/>
        <family val="2"/>
      </rPr>
      <t>5</t>
    </r>
  </si>
  <si>
    <r>
      <t>m</t>
    </r>
    <r>
      <rPr>
        <vertAlign val="superscript"/>
        <sz val="10"/>
        <rFont val="Arial CE"/>
        <family val="0"/>
      </rPr>
      <t>3</t>
    </r>
  </si>
  <si>
    <r>
      <t>mgO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/l</t>
    </r>
  </si>
  <si>
    <t>Stęż. dopuszczalne</t>
  </si>
  <si>
    <t>6,5 - 9,0</t>
  </si>
  <si>
    <t>Ładunek roczny  [ kg / rok ]</t>
  </si>
  <si>
    <t>październik</t>
  </si>
  <si>
    <t>Siarczany</t>
  </si>
  <si>
    <t>Zawiesina</t>
  </si>
  <si>
    <t>Ładunek dobowy [365 dni, kg/dobę]</t>
  </si>
  <si>
    <t>2022 rok</t>
  </si>
  <si>
    <r>
      <t xml:space="preserve">R O K </t>
    </r>
    <r>
      <rPr>
        <b/>
        <sz val="16"/>
        <rFont val="Arial CE"/>
        <family val="2"/>
      </rPr>
      <t xml:space="preserve"> </t>
    </r>
    <r>
      <rPr>
        <b/>
        <sz val="14"/>
        <rFont val="Arial CE"/>
        <family val="0"/>
      </rPr>
      <t xml:space="preserve">   </t>
    </r>
    <r>
      <rPr>
        <b/>
        <sz val="20"/>
        <rFont val="Arial CE"/>
        <family val="2"/>
      </rPr>
      <t xml:space="preserve">2022  </t>
    </r>
    <r>
      <rPr>
        <b/>
        <sz val="14"/>
        <rFont val="Arial CE"/>
        <family val="0"/>
      </rPr>
      <t xml:space="preserve">     -   </t>
    </r>
    <r>
      <rPr>
        <b/>
        <sz val="12"/>
        <rFont val="Arial CE"/>
        <family val="2"/>
      </rPr>
      <t>ilość ścieków</t>
    </r>
    <r>
      <rPr>
        <sz val="12"/>
        <rFont val="Arial CE"/>
        <family val="2"/>
      </rPr>
      <t xml:space="preserve"> =</t>
    </r>
    <r>
      <rPr>
        <b/>
        <sz val="12"/>
        <rFont val="Arial CE"/>
        <family val="2"/>
      </rPr>
      <t xml:space="preserve">  </t>
    </r>
  </si>
  <si>
    <r>
      <t>m</t>
    </r>
    <r>
      <rPr>
        <b/>
        <vertAlign val="superscript"/>
        <sz val="14"/>
        <rFont val="Arial CE"/>
        <family val="0"/>
      </rPr>
      <t>3</t>
    </r>
    <r>
      <rPr>
        <b/>
        <sz val="14"/>
        <rFont val="Arial CE"/>
        <family val="0"/>
      </rPr>
      <t>/rok =</t>
    </r>
  </si>
  <si>
    <r>
      <t>m</t>
    </r>
    <r>
      <rPr>
        <b/>
        <vertAlign val="superscript"/>
        <sz val="14"/>
        <rFont val="Arial CE"/>
        <family val="0"/>
      </rPr>
      <t>3</t>
    </r>
    <r>
      <rPr>
        <b/>
        <sz val="14"/>
        <rFont val="Arial CE"/>
        <family val="0"/>
      </rPr>
      <t>/dobę</t>
    </r>
  </si>
  <si>
    <r>
      <t xml:space="preserve">   </t>
    </r>
    <r>
      <rPr>
        <sz val="14"/>
        <rFont val="Arial CE"/>
        <family val="0"/>
      </rPr>
      <t xml:space="preserve"> (365 dni)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</si>
</sst>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&quot;zł&quot;;\-#,##0&quot;zł&quot;"/>
    <numFmt numFmtId="167" formatCode="#,##0&quot;zł&quot;;[Red]\-#,##0&quot;zł&quot;"/>
    <numFmt numFmtId="168" formatCode="#,##0.00&quot;zł&quot;;\-#,##0.00&quot;zł&quot;"/>
    <numFmt numFmtId="169" formatCode="#,##0.00&quot;zł&quot;;[Red]\-#,##0.00&quot;zł&quot;"/>
    <numFmt numFmtId="170" formatCode="_-* #,##0&quot;zł&quot;_-;\-* #,##0&quot;zł&quot;_-;_-* &quot;-&quot;&quot;zł&quot;_-;_-@_-"/>
    <numFmt numFmtId="171" formatCode="_-* #,##0_z_ł_-;\-* #,##0_z_ł_-;_-* &quot;-&quot;_z_ł_-;_-@_-"/>
    <numFmt numFmtId="172" formatCode="_-* #,##0.00&quot;zł&quot;_-;\-* #,##0.00&quot;zł&quot;_-;_-* &quot;-&quot;??&quot;zł&quot;_-;_-@_-"/>
    <numFmt numFmtId="173" formatCode="_-* #,##0.00_z_ł_-;\-* #,##0.00_z_ł_-;_-* &quot;-&quot;??_z_ł_-;_-@_-"/>
    <numFmt numFmtId="174" formatCode="0.0"/>
    <numFmt numFmtId="175" formatCode="0.000"/>
    <numFmt numFmtId="176" formatCode="#,##0\ &quot;zł&quot;"/>
    <numFmt numFmtId="177" formatCode="0.0000"/>
    <numFmt numFmtId="178" formatCode="#,##0.00\ _z_ł"/>
    <numFmt numFmtId="179" formatCode="0.0%"/>
    <numFmt numFmtId="180" formatCode="0.000000"/>
    <numFmt numFmtId="181" formatCode="#,##0.000\ _z_ł"/>
    <numFmt numFmtId="182" formatCode="#,##0.0"/>
    <numFmt numFmtId="183" formatCode="#,##0.000"/>
    <numFmt numFmtId="184" formatCode="_-* #,##0.0\ _z_ł_-;\-* #,##0.0\ _z_ł_-;_-* &quot;-&quot;??\ _z_ł_-;_-@_-"/>
    <numFmt numFmtId="185" formatCode="_-* #,##0\ _z_ł_-;\-* #,##0\ _z_ł_-;_-* &quot;-&quot;??\ _z_ł_-;_-@_-"/>
    <numFmt numFmtId="186" formatCode="_-* #,##0.000\ _z_ł_-;\-* #,##0.000\ _z_ł_-;_-* &quot;-&quot;??\ _z_ł_-;_-@_-"/>
    <numFmt numFmtId="187" formatCode="#,##0.0\ _z_ł"/>
  </numFmts>
  <fonts count="5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20"/>
      <name val="Arial CE"/>
      <family val="2"/>
    </font>
    <font>
      <b/>
      <sz val="18"/>
      <name val="Arial CE"/>
      <family val="2"/>
    </font>
    <font>
      <b/>
      <sz val="10"/>
      <name val="Arial CE"/>
      <family val="0"/>
    </font>
    <font>
      <b/>
      <vertAlign val="subscript"/>
      <sz val="10"/>
      <name val="Arial CE"/>
      <family val="2"/>
    </font>
    <font>
      <vertAlign val="superscript"/>
      <sz val="10"/>
      <name val="Arial CE"/>
      <family val="0"/>
    </font>
    <font>
      <i/>
      <sz val="10"/>
      <name val="Arial CE"/>
      <family val="0"/>
    </font>
    <font>
      <vertAlign val="subscript"/>
      <sz val="10"/>
      <name val="Arial CE"/>
      <family val="0"/>
    </font>
    <font>
      <b/>
      <vertAlign val="superscript"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0"/>
    </font>
    <font>
      <b/>
      <sz val="10"/>
      <name val="Arial"/>
      <family val="2"/>
    </font>
    <font>
      <b/>
      <vertAlign val="superscript"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52" applyFont="1" applyAlignment="1">
      <alignment horizontal="left"/>
      <protection/>
    </xf>
    <xf numFmtId="0" fontId="1" fillId="0" borderId="0" xfId="52" applyAlignment="1">
      <alignment horizontal="left"/>
      <protection/>
    </xf>
    <xf numFmtId="0" fontId="1" fillId="0" borderId="0" xfId="52">
      <alignment/>
      <protection/>
    </xf>
    <xf numFmtId="2" fontId="1" fillId="0" borderId="0" xfId="52" applyNumberFormat="1" applyAlignment="1">
      <alignment horizontal="left"/>
      <protection/>
    </xf>
    <xf numFmtId="174" fontId="1" fillId="0" borderId="0" xfId="52" applyNumberFormat="1" applyAlignment="1">
      <alignment horizontal="left"/>
      <protection/>
    </xf>
    <xf numFmtId="0" fontId="9" fillId="0" borderId="0" xfId="52" applyFont="1" applyAlignment="1">
      <alignment horizontal="left"/>
      <protection/>
    </xf>
    <xf numFmtId="0" fontId="10" fillId="0" borderId="10" xfId="52" applyFont="1" applyBorder="1" applyAlignment="1">
      <alignment horizontal="center"/>
      <protection/>
    </xf>
    <xf numFmtId="0" fontId="1" fillId="0" borderId="0" xfId="52" applyAlignment="1">
      <alignment horizontal="center"/>
      <protection/>
    </xf>
    <xf numFmtId="2" fontId="1" fillId="0" borderId="0" xfId="52" applyNumberForma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174" fontId="1" fillId="0" borderId="0" xfId="52" applyNumberFormat="1" applyAlignment="1">
      <alignment horizontal="center"/>
      <protection/>
    </xf>
    <xf numFmtId="0" fontId="10" fillId="0" borderId="11" xfId="52" applyFont="1" applyBorder="1" applyAlignment="1">
      <alignment horizontal="left"/>
      <protection/>
    </xf>
    <xf numFmtId="0" fontId="15" fillId="0" borderId="12" xfId="52" applyFont="1" applyBorder="1" applyAlignment="1">
      <alignment horizontal="left"/>
      <protection/>
    </xf>
    <xf numFmtId="0" fontId="16" fillId="0" borderId="12" xfId="52" applyFont="1" applyBorder="1" applyAlignment="1">
      <alignment horizontal="left"/>
      <protection/>
    </xf>
    <xf numFmtId="0" fontId="10" fillId="0" borderId="12" xfId="52" applyFont="1" applyBorder="1" applyAlignment="1">
      <alignment horizontal="center"/>
      <protection/>
    </xf>
    <xf numFmtId="2" fontId="10" fillId="0" borderId="12" xfId="52" applyNumberFormat="1" applyFont="1" applyBorder="1" applyAlignment="1">
      <alignment horizontal="center"/>
      <protection/>
    </xf>
    <xf numFmtId="178" fontId="10" fillId="0" borderId="12" xfId="52" applyNumberFormat="1" applyFont="1" applyBorder="1" applyAlignment="1">
      <alignment horizontal="center"/>
      <protection/>
    </xf>
    <xf numFmtId="174" fontId="10" fillId="0" borderId="12" xfId="52" applyNumberFormat="1" applyFont="1" applyBorder="1" applyAlignment="1">
      <alignment horizontal="center"/>
      <protection/>
    </xf>
    <xf numFmtId="2" fontId="1" fillId="0" borderId="0" xfId="52" applyNumberFormat="1">
      <alignment/>
      <protection/>
    </xf>
    <xf numFmtId="174" fontId="1" fillId="0" borderId="0" xfId="52" applyNumberFormat="1">
      <alignment/>
      <protection/>
    </xf>
    <xf numFmtId="2" fontId="9" fillId="0" borderId="0" xfId="52" applyNumberFormat="1" applyFont="1" applyAlignment="1">
      <alignment horizontal="left"/>
      <protection/>
    </xf>
    <xf numFmtId="174" fontId="9" fillId="0" borderId="0" xfId="52" applyNumberFormat="1" applyFont="1" applyAlignment="1">
      <alignment horizontal="left"/>
      <protection/>
    </xf>
    <xf numFmtId="1" fontId="9" fillId="0" borderId="0" xfId="52" applyNumberFormat="1" applyFont="1" applyAlignment="1">
      <alignment horizontal="left"/>
      <protection/>
    </xf>
    <xf numFmtId="1" fontId="1" fillId="0" borderId="0" xfId="52" applyNumberFormat="1" applyAlignment="1">
      <alignment horizontal="left"/>
      <protection/>
    </xf>
    <xf numFmtId="177" fontId="1" fillId="0" borderId="0" xfId="52" applyNumberFormat="1">
      <alignment/>
      <protection/>
    </xf>
    <xf numFmtId="2" fontId="1" fillId="0" borderId="0" xfId="52" applyNumberFormat="1" applyFont="1" applyAlignment="1">
      <alignment horizontal="left"/>
      <protection/>
    </xf>
    <xf numFmtId="0" fontId="15" fillId="0" borderId="13" xfId="52" applyFont="1" applyBorder="1" applyAlignment="1">
      <alignment horizontal="left"/>
      <protection/>
    </xf>
    <xf numFmtId="1" fontId="10" fillId="0" borderId="12" xfId="52" applyNumberFormat="1" applyFont="1" applyBorder="1" applyAlignment="1">
      <alignment horizontal="center"/>
      <protection/>
    </xf>
    <xf numFmtId="0" fontId="1" fillId="0" borderId="14" xfId="52" applyBorder="1">
      <alignment/>
      <protection/>
    </xf>
    <xf numFmtId="0" fontId="10" fillId="0" borderId="0" xfId="52" applyFont="1">
      <alignment/>
      <protection/>
    </xf>
    <xf numFmtId="3" fontId="1" fillId="0" borderId="14" xfId="52" applyNumberFormat="1" applyBorder="1" applyAlignment="1">
      <alignment horizontal="center"/>
      <protection/>
    </xf>
    <xf numFmtId="0" fontId="1" fillId="0" borderId="15" xfId="52" applyBorder="1" applyAlignment="1">
      <alignment horizontal="center"/>
      <protection/>
    </xf>
    <xf numFmtId="0" fontId="6" fillId="0" borderId="11" xfId="52" applyFont="1" applyBorder="1">
      <alignment/>
      <protection/>
    </xf>
    <xf numFmtId="3" fontId="6" fillId="0" borderId="11" xfId="52" applyNumberFormat="1" applyFont="1" applyBorder="1" applyAlignment="1">
      <alignment horizontal="center"/>
      <protection/>
    </xf>
    <xf numFmtId="0" fontId="1" fillId="0" borderId="0" xfId="52" applyFont="1">
      <alignment/>
      <protection/>
    </xf>
    <xf numFmtId="1" fontId="1" fillId="0" borderId="0" xfId="52" applyNumberFormat="1">
      <alignment/>
      <protection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174" fontId="10" fillId="0" borderId="0" xfId="52" applyNumberFormat="1" applyFont="1" applyAlignment="1">
      <alignment horizontal="center"/>
      <protection/>
    </xf>
    <xf numFmtId="2" fontId="10" fillId="0" borderId="0" xfId="52" applyNumberFormat="1" applyFont="1" applyAlignment="1">
      <alignment horizontal="center"/>
      <protection/>
    </xf>
    <xf numFmtId="1" fontId="10" fillId="0" borderId="0" xfId="52" applyNumberFormat="1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177" fontId="10" fillId="0" borderId="0" xfId="52" applyNumberFormat="1" applyFont="1" applyAlignment="1">
      <alignment horizontal="center"/>
      <protection/>
    </xf>
    <xf numFmtId="174" fontId="10" fillId="0" borderId="16" xfId="52" applyNumberFormat="1" applyFont="1" applyBorder="1" applyAlignment="1">
      <alignment horizontal="center"/>
      <protection/>
    </xf>
    <xf numFmtId="174" fontId="10" fillId="0" borderId="16" xfId="52" applyNumberFormat="1" applyFont="1" applyBorder="1" applyAlignment="1">
      <alignment horizontal="center"/>
      <protection/>
    </xf>
    <xf numFmtId="2" fontId="10" fillId="0" borderId="16" xfId="52" applyNumberFormat="1" applyFont="1" applyBorder="1" applyAlignment="1">
      <alignment horizontal="center"/>
      <protection/>
    </xf>
    <xf numFmtId="2" fontId="10" fillId="0" borderId="16" xfId="52" applyNumberFormat="1" applyFont="1" applyBorder="1" applyAlignment="1">
      <alignment horizontal="center"/>
      <protection/>
    </xf>
    <xf numFmtId="1" fontId="10" fillId="0" borderId="16" xfId="52" applyNumberFormat="1" applyFont="1" applyBorder="1" applyAlignment="1">
      <alignment horizontal="center"/>
      <protection/>
    </xf>
    <xf numFmtId="1" fontId="10" fillId="0" borderId="17" xfId="52" applyNumberFormat="1" applyFont="1" applyBorder="1" applyAlignment="1">
      <alignment horizontal="center"/>
      <protection/>
    </xf>
    <xf numFmtId="174" fontId="1" fillId="0" borderId="18" xfId="52" applyNumberFormat="1" applyBorder="1" applyAlignment="1">
      <alignment horizontal="center"/>
      <protection/>
    </xf>
    <xf numFmtId="2" fontId="1" fillId="0" borderId="18" xfId="52" applyNumberFormat="1" applyFont="1" applyBorder="1" applyAlignment="1">
      <alignment horizontal="center"/>
      <protection/>
    </xf>
    <xf numFmtId="2" fontId="1" fillId="0" borderId="18" xfId="52" applyNumberFormat="1" applyBorder="1" applyAlignment="1">
      <alignment horizontal="center"/>
      <protection/>
    </xf>
    <xf numFmtId="1" fontId="1" fillId="0" borderId="18" xfId="52" applyNumberFormat="1" applyBorder="1" applyAlignment="1">
      <alignment horizontal="center"/>
      <protection/>
    </xf>
    <xf numFmtId="1" fontId="1" fillId="0" borderId="19" xfId="52" applyNumberFormat="1" applyBorder="1" applyAlignment="1">
      <alignment horizontal="center"/>
      <protection/>
    </xf>
    <xf numFmtId="174" fontId="10" fillId="0" borderId="20" xfId="52" applyNumberFormat="1" applyFont="1" applyBorder="1" applyAlignment="1">
      <alignment horizontal="center"/>
      <protection/>
    </xf>
    <xf numFmtId="2" fontId="10" fillId="0" borderId="20" xfId="52" applyNumberFormat="1" applyFont="1" applyBorder="1" applyAlignment="1">
      <alignment horizontal="center"/>
      <protection/>
    </xf>
    <xf numFmtId="2" fontId="10" fillId="0" borderId="20" xfId="52" applyNumberFormat="1" applyFont="1" applyBorder="1" applyAlignment="1">
      <alignment horizontal="center"/>
      <protection/>
    </xf>
    <xf numFmtId="2" fontId="1" fillId="0" borderId="18" xfId="52" applyNumberFormat="1" applyBorder="1">
      <alignment/>
      <protection/>
    </xf>
    <xf numFmtId="2" fontId="10" fillId="0" borderId="18" xfId="52" applyNumberFormat="1" applyFont="1" applyBorder="1" applyAlignment="1">
      <alignment horizontal="center"/>
      <protection/>
    </xf>
    <xf numFmtId="1" fontId="1" fillId="0" borderId="18" xfId="52" applyNumberFormat="1" applyBorder="1">
      <alignment/>
      <protection/>
    </xf>
    <xf numFmtId="0" fontId="10" fillId="0" borderId="21" xfId="52" applyFont="1" applyBorder="1" applyAlignment="1">
      <alignment horizontal="center"/>
      <protection/>
    </xf>
    <xf numFmtId="174" fontId="1" fillId="0" borderId="18" xfId="52" applyNumberFormat="1" applyBorder="1">
      <alignment/>
      <protection/>
    </xf>
    <xf numFmtId="1" fontId="1" fillId="0" borderId="19" xfId="52" applyNumberFormat="1" applyBorder="1">
      <alignment/>
      <protection/>
    </xf>
    <xf numFmtId="174" fontId="1" fillId="0" borderId="18" xfId="52" applyNumberFormat="1" applyFont="1" applyBorder="1" applyAlignment="1">
      <alignment horizontal="center"/>
      <protection/>
    </xf>
    <xf numFmtId="1" fontId="1" fillId="0" borderId="18" xfId="52" applyNumberFormat="1" applyFont="1" applyBorder="1" applyAlignment="1">
      <alignment horizontal="center"/>
      <protection/>
    </xf>
    <xf numFmtId="1" fontId="1" fillId="0" borderId="19" xfId="52" applyNumberFormat="1" applyFont="1" applyBorder="1" applyAlignment="1">
      <alignment horizontal="center"/>
      <protection/>
    </xf>
    <xf numFmtId="174" fontId="1" fillId="0" borderId="20" xfId="52" applyNumberFormat="1" applyBorder="1" applyAlignment="1">
      <alignment horizontal="center"/>
      <protection/>
    </xf>
    <xf numFmtId="2" fontId="1" fillId="0" borderId="20" xfId="52" applyNumberFormat="1" applyBorder="1" applyAlignment="1">
      <alignment horizontal="center"/>
      <protection/>
    </xf>
    <xf numFmtId="1" fontId="1" fillId="0" borderId="20" xfId="52" applyNumberFormat="1" applyBorder="1" applyAlignment="1">
      <alignment horizontal="center"/>
      <protection/>
    </xf>
    <xf numFmtId="1" fontId="1" fillId="0" borderId="22" xfId="52" applyNumberFormat="1" applyBorder="1" applyAlignment="1">
      <alignment horizontal="center"/>
      <protection/>
    </xf>
    <xf numFmtId="174" fontId="6" fillId="0" borderId="23" xfId="52" applyNumberFormat="1" applyFont="1" applyBorder="1" applyAlignment="1">
      <alignment horizontal="center"/>
      <protection/>
    </xf>
    <xf numFmtId="2" fontId="6" fillId="0" borderId="23" xfId="52" applyNumberFormat="1" applyFont="1" applyBorder="1" applyAlignment="1">
      <alignment horizontal="center"/>
      <protection/>
    </xf>
    <xf numFmtId="1" fontId="6" fillId="0" borderId="23" xfId="52" applyNumberFormat="1" applyFont="1" applyBorder="1" applyAlignment="1">
      <alignment horizontal="center"/>
      <protection/>
    </xf>
    <xf numFmtId="1" fontId="6" fillId="0" borderId="21" xfId="52" applyNumberFormat="1" applyFont="1" applyBorder="1" applyAlignment="1">
      <alignment horizontal="center"/>
      <protection/>
    </xf>
    <xf numFmtId="2" fontId="10" fillId="0" borderId="20" xfId="52" applyNumberFormat="1" applyFont="1" applyBorder="1" applyAlignment="1">
      <alignment horizontal="left"/>
      <protection/>
    </xf>
    <xf numFmtId="0" fontId="10" fillId="0" borderId="24" xfId="52" applyFont="1" applyBorder="1" applyAlignment="1">
      <alignment horizontal="center"/>
      <protection/>
    </xf>
    <xf numFmtId="0" fontId="10" fillId="0" borderId="25" xfId="52" applyFont="1" applyBorder="1" applyAlignment="1">
      <alignment horizontal="center"/>
      <protection/>
    </xf>
    <xf numFmtId="0" fontId="10" fillId="0" borderId="26" xfId="52" applyFont="1" applyBorder="1" applyAlignment="1">
      <alignment horizontal="left"/>
      <protection/>
    </xf>
    <xf numFmtId="3" fontId="1" fillId="0" borderId="0" xfId="52" applyNumberFormat="1">
      <alignment/>
      <protection/>
    </xf>
    <xf numFmtId="1" fontId="10" fillId="0" borderId="18" xfId="52" applyNumberFormat="1" applyFont="1" applyBorder="1" applyAlignment="1">
      <alignment horizontal="left"/>
      <protection/>
    </xf>
    <xf numFmtId="1" fontId="1" fillId="0" borderId="19" xfId="52" applyNumberFormat="1" applyBorder="1" applyAlignment="1">
      <alignment horizontal="left"/>
      <protection/>
    </xf>
    <xf numFmtId="2" fontId="1" fillId="0" borderId="12" xfId="52" applyNumberFormat="1" applyBorder="1">
      <alignment/>
      <protection/>
    </xf>
    <xf numFmtId="0" fontId="10" fillId="0" borderId="27" xfId="52" applyFont="1" applyBorder="1" applyAlignment="1">
      <alignment horizontal="center"/>
      <protection/>
    </xf>
    <xf numFmtId="0" fontId="7" fillId="0" borderId="0" xfId="52" applyFont="1" applyAlignment="1">
      <alignment vertical="center"/>
      <protection/>
    </xf>
    <xf numFmtId="0" fontId="9" fillId="0" borderId="0" xfId="52" applyFont="1" applyAlignment="1">
      <alignment vertical="center"/>
      <protection/>
    </xf>
    <xf numFmtId="1" fontId="4" fillId="0" borderId="0" xfId="52" applyNumberFormat="1" applyFont="1" applyAlignment="1">
      <alignment vertical="center"/>
      <protection/>
    </xf>
    <xf numFmtId="0" fontId="17" fillId="0" borderId="0" xfId="52" applyFont="1" applyAlignment="1">
      <alignment vertical="center"/>
      <protection/>
    </xf>
    <xf numFmtId="3" fontId="4" fillId="0" borderId="0" xfId="52" applyNumberFormat="1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Ścieki 2007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150" zoomScaleNormal="150" zoomScalePageLayoutView="0" workbookViewId="0" topLeftCell="A7">
      <selection activeCell="O4" sqref="O4"/>
    </sheetView>
  </sheetViews>
  <sheetFormatPr defaultColWidth="9.140625" defaultRowHeight="12.75"/>
  <cols>
    <col min="1" max="1" width="11.7109375" style="3" customWidth="1"/>
    <col min="2" max="2" width="12.7109375" style="3" customWidth="1"/>
    <col min="3" max="3" width="7.7109375" style="19" customWidth="1"/>
    <col min="4" max="4" width="7.8515625" style="19" customWidth="1"/>
    <col min="5" max="5" width="9.7109375" style="20" bestFit="1" customWidth="1"/>
    <col min="6" max="6" width="9.421875" style="20" bestFit="1" customWidth="1"/>
    <col min="7" max="7" width="9.421875" style="19" bestFit="1" customWidth="1"/>
    <col min="8" max="8" width="11.00390625" style="19" bestFit="1" customWidth="1"/>
    <col min="9" max="9" width="9.421875" style="20" bestFit="1" customWidth="1"/>
    <col min="10" max="10" width="9.421875" style="20" customWidth="1"/>
    <col min="11" max="11" width="14.7109375" style="19" bestFit="1" customWidth="1"/>
    <col min="12" max="12" width="9.421875" style="36" bestFit="1" customWidth="1"/>
    <col min="13" max="13" width="10.140625" style="3" bestFit="1" customWidth="1"/>
    <col min="14" max="14" width="11.28125" style="25" customWidth="1"/>
    <col min="15" max="16384" width="9.140625" style="3" customWidth="1"/>
  </cols>
  <sheetData>
    <row r="1" spans="1:12" ht="23.25">
      <c r="A1" s="6" t="s">
        <v>18</v>
      </c>
      <c r="B1" s="6"/>
      <c r="C1" s="21"/>
      <c r="D1" s="21"/>
      <c r="E1" s="22"/>
      <c r="F1" s="22"/>
      <c r="G1" s="21"/>
      <c r="H1" s="21"/>
      <c r="I1" s="22"/>
      <c r="J1" s="22"/>
      <c r="K1" s="21"/>
      <c r="L1" s="23"/>
    </row>
    <row r="2" spans="1:12" ht="20.25">
      <c r="A2" s="1" t="s">
        <v>31</v>
      </c>
      <c r="B2" s="2"/>
      <c r="C2" s="4"/>
      <c r="D2" s="4"/>
      <c r="E2" s="5"/>
      <c r="F2" s="5"/>
      <c r="G2" s="26"/>
      <c r="H2" s="4"/>
      <c r="I2" s="5"/>
      <c r="J2" s="5"/>
      <c r="K2" s="4"/>
      <c r="L2" s="24"/>
    </row>
    <row r="3" spans="1:13" ht="26.25">
      <c r="A3" s="85" t="s">
        <v>43</v>
      </c>
      <c r="B3" s="85"/>
      <c r="C3" s="85"/>
      <c r="D3" s="85"/>
      <c r="E3" s="85"/>
      <c r="F3" s="88">
        <f>B23</f>
        <v>4129735</v>
      </c>
      <c r="G3" s="89"/>
      <c r="H3" s="84" t="s">
        <v>44</v>
      </c>
      <c r="I3" s="84" t="s">
        <v>46</v>
      </c>
      <c r="J3" s="84"/>
      <c r="K3" s="86">
        <f>F3/365</f>
        <v>11314.342465753425</v>
      </c>
      <c r="L3" s="84" t="s">
        <v>45</v>
      </c>
      <c r="M3" s="87"/>
    </row>
    <row r="4" spans="1:12" ht="13.5" thickBot="1">
      <c r="A4" s="2"/>
      <c r="B4" s="2"/>
      <c r="C4" s="4"/>
      <c r="D4" s="4"/>
      <c r="E4" s="5"/>
      <c r="F4" s="5"/>
      <c r="G4" s="26"/>
      <c r="H4" s="4"/>
      <c r="I4" s="5"/>
      <c r="J4" s="5"/>
      <c r="K4" s="4"/>
      <c r="L4" s="24"/>
    </row>
    <row r="5" spans="1:14" ht="15" thickTop="1">
      <c r="A5" s="76" t="s">
        <v>19</v>
      </c>
      <c r="B5" s="7" t="s">
        <v>0</v>
      </c>
      <c r="C5" s="47" t="s">
        <v>1</v>
      </c>
      <c r="D5" s="7" t="s">
        <v>2</v>
      </c>
      <c r="E5" s="44" t="s">
        <v>40</v>
      </c>
      <c r="F5" s="45" t="s">
        <v>12</v>
      </c>
      <c r="G5" s="46" t="s">
        <v>32</v>
      </c>
      <c r="H5" s="47" t="s">
        <v>13</v>
      </c>
      <c r="I5" s="44" t="s">
        <v>14</v>
      </c>
      <c r="J5" s="44" t="s">
        <v>3</v>
      </c>
      <c r="K5" s="47" t="s">
        <v>15</v>
      </c>
      <c r="L5" s="47" t="s">
        <v>4</v>
      </c>
      <c r="M5" s="48" t="s">
        <v>5</v>
      </c>
      <c r="N5" s="49" t="s">
        <v>39</v>
      </c>
    </row>
    <row r="6" spans="1:14" ht="15.75">
      <c r="A6" s="77" t="s">
        <v>42</v>
      </c>
      <c r="B6" s="8" t="s">
        <v>33</v>
      </c>
      <c r="C6" s="52" t="s">
        <v>6</v>
      </c>
      <c r="D6" s="10" t="s">
        <v>7</v>
      </c>
      <c r="E6" s="50" t="s">
        <v>8</v>
      </c>
      <c r="F6" s="50" t="s">
        <v>16</v>
      </c>
      <c r="G6" s="51" t="s">
        <v>34</v>
      </c>
      <c r="H6" s="52" t="s">
        <v>9</v>
      </c>
      <c r="I6" s="50" t="s">
        <v>9</v>
      </c>
      <c r="J6" s="50" t="s">
        <v>9</v>
      </c>
      <c r="K6" s="52" t="s">
        <v>10</v>
      </c>
      <c r="L6" s="52" t="s">
        <v>10</v>
      </c>
      <c r="M6" s="53" t="s">
        <v>11</v>
      </c>
      <c r="N6" s="54" t="s">
        <v>17</v>
      </c>
    </row>
    <row r="7" spans="1:14" ht="15" thickBot="1">
      <c r="A7" s="78"/>
      <c r="B7" s="27"/>
      <c r="C7" s="75"/>
      <c r="D7" s="75"/>
      <c r="E7" s="55"/>
      <c r="F7" s="55"/>
      <c r="G7" s="56"/>
      <c r="H7" s="57"/>
      <c r="I7" s="55"/>
      <c r="J7" s="55"/>
      <c r="K7" s="59"/>
      <c r="L7" s="59"/>
      <c r="M7" s="80"/>
      <c r="N7" s="81"/>
    </row>
    <row r="8" spans="1:14" ht="15.75" thickBot="1" thickTop="1">
      <c r="A8" s="12" t="s">
        <v>35</v>
      </c>
      <c r="B8" s="13"/>
      <c r="C8" s="16" t="s">
        <v>36</v>
      </c>
      <c r="D8" s="14"/>
      <c r="E8" s="15">
        <v>35</v>
      </c>
      <c r="F8" s="15">
        <v>125</v>
      </c>
      <c r="G8" s="28">
        <v>15</v>
      </c>
      <c r="H8" s="17"/>
      <c r="I8" s="18"/>
      <c r="J8" s="15">
        <v>15</v>
      </c>
      <c r="K8" s="82"/>
      <c r="L8" s="15">
        <v>2</v>
      </c>
      <c r="M8" s="83">
        <v>1000</v>
      </c>
      <c r="N8" s="61">
        <v>500</v>
      </c>
    </row>
    <row r="9" spans="2:14" ht="13.5" thickTop="1">
      <c r="B9" s="29"/>
      <c r="C9" s="58"/>
      <c r="D9" s="58"/>
      <c r="E9" s="62"/>
      <c r="F9" s="62"/>
      <c r="G9" s="58"/>
      <c r="H9" s="58"/>
      <c r="I9" s="62"/>
      <c r="J9" s="62"/>
      <c r="K9" s="58"/>
      <c r="L9" s="58"/>
      <c r="M9" s="60"/>
      <c r="N9" s="63"/>
    </row>
    <row r="10" spans="1:14" ht="12.75">
      <c r="A10" s="30" t="s">
        <v>20</v>
      </c>
      <c r="B10" s="31">
        <v>299636</v>
      </c>
      <c r="C10" s="52">
        <v>7.6</v>
      </c>
      <c r="D10" s="53">
        <v>3205</v>
      </c>
      <c r="E10" s="64">
        <v>16.7</v>
      </c>
      <c r="F10" s="64">
        <v>64.9</v>
      </c>
      <c r="G10" s="51">
        <v>7.5</v>
      </c>
      <c r="H10" s="51">
        <v>0.92</v>
      </c>
      <c r="I10" s="64">
        <v>6.8</v>
      </c>
      <c r="J10" s="64">
        <v>11.8</v>
      </c>
      <c r="K10" s="51">
        <v>0.65</v>
      </c>
      <c r="L10" s="51">
        <v>1.18</v>
      </c>
      <c r="M10" s="65">
        <v>930</v>
      </c>
      <c r="N10" s="66">
        <v>99</v>
      </c>
    </row>
    <row r="11" spans="1:14" ht="12.75">
      <c r="A11" s="30" t="s">
        <v>21</v>
      </c>
      <c r="B11" s="31">
        <v>327112</v>
      </c>
      <c r="C11" s="51">
        <v>7.59</v>
      </c>
      <c r="D11" s="65">
        <v>3196</v>
      </c>
      <c r="E11" s="64">
        <v>12.6</v>
      </c>
      <c r="F11" s="64">
        <v>59.2</v>
      </c>
      <c r="G11" s="51">
        <v>8.09</v>
      </c>
      <c r="H11" s="51">
        <v>0.79</v>
      </c>
      <c r="I11" s="64">
        <v>6.7</v>
      </c>
      <c r="J11" s="64">
        <v>11.4</v>
      </c>
      <c r="K11" s="51">
        <v>0.42</v>
      </c>
      <c r="L11" s="51">
        <v>0.98</v>
      </c>
      <c r="M11" s="65">
        <v>810</v>
      </c>
      <c r="N11" s="66">
        <v>95</v>
      </c>
    </row>
    <row r="12" spans="1:14" ht="12.75">
      <c r="A12" s="30" t="s">
        <v>22</v>
      </c>
      <c r="B12" s="31">
        <v>332528</v>
      </c>
      <c r="C12" s="51">
        <v>7.56</v>
      </c>
      <c r="D12" s="65">
        <v>3103</v>
      </c>
      <c r="E12" s="64">
        <v>11.7</v>
      </c>
      <c r="F12" s="64">
        <v>59.2</v>
      </c>
      <c r="G12" s="51">
        <v>9.44</v>
      </c>
      <c r="H12" s="51">
        <v>1.21</v>
      </c>
      <c r="I12" s="64">
        <v>6.5</v>
      </c>
      <c r="J12" s="64">
        <v>10.2</v>
      </c>
      <c r="K12" s="51">
        <v>0.35</v>
      </c>
      <c r="L12" s="51">
        <v>0.7</v>
      </c>
      <c r="M12" s="65">
        <v>833</v>
      </c>
      <c r="N12" s="66">
        <v>89</v>
      </c>
    </row>
    <row r="13" spans="1:14" ht="12.75">
      <c r="A13" s="30" t="s">
        <v>23</v>
      </c>
      <c r="B13" s="31">
        <v>334080</v>
      </c>
      <c r="C13" s="52">
        <v>7.74</v>
      </c>
      <c r="D13" s="53">
        <v>2941</v>
      </c>
      <c r="E13" s="50">
        <v>9.6</v>
      </c>
      <c r="F13" s="50">
        <v>51.3</v>
      </c>
      <c r="G13" s="52">
        <v>6.61</v>
      </c>
      <c r="H13" s="52">
        <v>0.6</v>
      </c>
      <c r="I13" s="50">
        <v>8</v>
      </c>
      <c r="J13" s="50">
        <v>10.5</v>
      </c>
      <c r="K13" s="52">
        <v>0.41</v>
      </c>
      <c r="L13" s="52">
        <v>0.62</v>
      </c>
      <c r="M13" s="53">
        <v>770</v>
      </c>
      <c r="N13" s="54">
        <v>103</v>
      </c>
    </row>
    <row r="14" spans="1:14" ht="12.75">
      <c r="A14" s="30" t="s">
        <v>24</v>
      </c>
      <c r="B14" s="31">
        <v>355845</v>
      </c>
      <c r="C14" s="52">
        <v>7.62</v>
      </c>
      <c r="D14" s="53">
        <v>2919</v>
      </c>
      <c r="E14" s="50">
        <v>10.9</v>
      </c>
      <c r="F14" s="50">
        <v>56.8</v>
      </c>
      <c r="G14" s="52">
        <v>8.15</v>
      </c>
      <c r="H14" s="52">
        <v>0.56</v>
      </c>
      <c r="I14" s="50">
        <v>6.4</v>
      </c>
      <c r="J14" s="50">
        <v>10</v>
      </c>
      <c r="K14" s="52">
        <v>0.46</v>
      </c>
      <c r="L14" s="52">
        <v>0.63</v>
      </c>
      <c r="M14" s="53">
        <v>730</v>
      </c>
      <c r="N14" s="54">
        <v>86</v>
      </c>
    </row>
    <row r="15" spans="1:14" ht="12.75">
      <c r="A15" s="30" t="s">
        <v>25</v>
      </c>
      <c r="B15" s="31">
        <v>392250</v>
      </c>
      <c r="C15" s="52">
        <v>7.5</v>
      </c>
      <c r="D15" s="53">
        <v>2701</v>
      </c>
      <c r="E15" s="50">
        <v>16.1</v>
      </c>
      <c r="F15" s="50">
        <v>62.8</v>
      </c>
      <c r="G15" s="52">
        <v>8.09</v>
      </c>
      <c r="H15" s="52">
        <v>1.8</v>
      </c>
      <c r="I15" s="50">
        <v>6.1</v>
      </c>
      <c r="J15" s="50">
        <v>10</v>
      </c>
      <c r="K15" s="52">
        <v>0.49</v>
      </c>
      <c r="L15" s="52">
        <v>1.59</v>
      </c>
      <c r="M15" s="53">
        <v>634</v>
      </c>
      <c r="N15" s="54">
        <v>113</v>
      </c>
    </row>
    <row r="16" spans="1:14" ht="12.75">
      <c r="A16" s="30" t="s">
        <v>26</v>
      </c>
      <c r="B16" s="31">
        <v>438148</v>
      </c>
      <c r="C16" s="52">
        <v>7.72</v>
      </c>
      <c r="D16" s="53">
        <v>2720</v>
      </c>
      <c r="E16" s="50">
        <v>22.1</v>
      </c>
      <c r="F16" s="50">
        <v>64</v>
      </c>
      <c r="G16" s="52">
        <v>7.59</v>
      </c>
      <c r="H16" s="52">
        <v>0.65</v>
      </c>
      <c r="I16" s="50">
        <v>8.7</v>
      </c>
      <c r="J16" s="50">
        <v>12.7</v>
      </c>
      <c r="K16" s="52">
        <v>0.43</v>
      </c>
      <c r="L16" s="52">
        <v>0.95</v>
      </c>
      <c r="M16" s="53">
        <v>614</v>
      </c>
      <c r="N16" s="54">
        <v>83</v>
      </c>
    </row>
    <row r="17" spans="1:14" ht="12.75">
      <c r="A17" s="30" t="s">
        <v>27</v>
      </c>
      <c r="B17" s="31">
        <v>425245</v>
      </c>
      <c r="C17" s="52">
        <v>7.64</v>
      </c>
      <c r="D17" s="53">
        <v>2636</v>
      </c>
      <c r="E17" s="50">
        <v>12.6</v>
      </c>
      <c r="F17" s="50">
        <v>66.6</v>
      </c>
      <c r="G17" s="52">
        <v>7.12</v>
      </c>
      <c r="H17" s="52">
        <v>2.24</v>
      </c>
      <c r="I17" s="50">
        <v>8.4</v>
      </c>
      <c r="J17" s="50">
        <v>13.7</v>
      </c>
      <c r="K17" s="52">
        <v>0.47</v>
      </c>
      <c r="L17" s="52">
        <v>0.92</v>
      </c>
      <c r="M17" s="53">
        <v>620</v>
      </c>
      <c r="N17" s="54">
        <v>90</v>
      </c>
    </row>
    <row r="18" spans="1:14" ht="12.75">
      <c r="A18" s="30" t="s">
        <v>28</v>
      </c>
      <c r="B18" s="31">
        <v>337127</v>
      </c>
      <c r="C18" s="52">
        <v>7.49</v>
      </c>
      <c r="D18" s="53">
        <v>3018</v>
      </c>
      <c r="E18" s="50">
        <v>9.5</v>
      </c>
      <c r="F18" s="50">
        <v>53.6</v>
      </c>
      <c r="G18" s="52">
        <v>6.86</v>
      </c>
      <c r="H18" s="52">
        <v>1.7</v>
      </c>
      <c r="I18" s="50">
        <v>6.5</v>
      </c>
      <c r="J18" s="50">
        <v>11.8</v>
      </c>
      <c r="K18" s="52">
        <v>0.33</v>
      </c>
      <c r="L18" s="52">
        <v>0.68</v>
      </c>
      <c r="M18" s="53">
        <v>759</v>
      </c>
      <c r="N18" s="54">
        <v>93</v>
      </c>
    </row>
    <row r="19" spans="1:14" ht="12.75">
      <c r="A19" s="30" t="s">
        <v>38</v>
      </c>
      <c r="B19" s="31">
        <v>326231</v>
      </c>
      <c r="C19" s="52">
        <v>7.29</v>
      </c>
      <c r="D19" s="53">
        <v>3025</v>
      </c>
      <c r="E19" s="50">
        <v>13.2</v>
      </c>
      <c r="F19" s="50">
        <v>61.2</v>
      </c>
      <c r="G19" s="52">
        <v>6.3</v>
      </c>
      <c r="H19" s="52">
        <v>0.98</v>
      </c>
      <c r="I19" s="50">
        <v>8.2</v>
      </c>
      <c r="J19" s="50">
        <v>14.9</v>
      </c>
      <c r="K19" s="52">
        <v>0.75</v>
      </c>
      <c r="L19" s="52">
        <v>1.07</v>
      </c>
      <c r="M19" s="53">
        <v>828</v>
      </c>
      <c r="N19" s="54">
        <v>95</v>
      </c>
    </row>
    <row r="20" spans="1:14" ht="12.75">
      <c r="A20" s="30" t="s">
        <v>29</v>
      </c>
      <c r="B20" s="31">
        <v>275951</v>
      </c>
      <c r="C20" s="52">
        <v>7.59</v>
      </c>
      <c r="D20" s="53">
        <v>3307</v>
      </c>
      <c r="E20" s="50">
        <v>19.3</v>
      </c>
      <c r="F20" s="50">
        <v>66.3</v>
      </c>
      <c r="G20" s="52">
        <v>7.95</v>
      </c>
      <c r="H20" s="52">
        <v>0.77</v>
      </c>
      <c r="I20" s="50">
        <v>7.1</v>
      </c>
      <c r="J20" s="50">
        <v>11</v>
      </c>
      <c r="K20" s="52">
        <v>0.58</v>
      </c>
      <c r="L20" s="52">
        <v>1.22</v>
      </c>
      <c r="M20" s="53">
        <v>854</v>
      </c>
      <c r="N20" s="54">
        <v>81</v>
      </c>
    </row>
    <row r="21" spans="1:14" ht="12.75">
      <c r="A21" s="30" t="s">
        <v>30</v>
      </c>
      <c r="B21" s="31">
        <v>285582</v>
      </c>
      <c r="C21" s="52">
        <v>7.58</v>
      </c>
      <c r="D21" s="53">
        <v>3426</v>
      </c>
      <c r="E21" s="50">
        <v>17.8</v>
      </c>
      <c r="F21" s="50">
        <v>67.4</v>
      </c>
      <c r="G21" s="52">
        <v>9.16</v>
      </c>
      <c r="H21" s="52">
        <v>1.3</v>
      </c>
      <c r="I21" s="50">
        <v>6.3</v>
      </c>
      <c r="J21" s="50">
        <v>11.3</v>
      </c>
      <c r="K21" s="52">
        <v>0.65</v>
      </c>
      <c r="L21" s="52">
        <v>1.14</v>
      </c>
      <c r="M21" s="53">
        <v>850</v>
      </c>
      <c r="N21" s="54">
        <v>69</v>
      </c>
    </row>
    <row r="22" spans="1:14" ht="13.5" thickBot="1">
      <c r="A22" s="30"/>
      <c r="B22" s="32"/>
      <c r="C22" s="68"/>
      <c r="D22" s="68"/>
      <c r="E22" s="67"/>
      <c r="F22" s="67"/>
      <c r="G22" s="68"/>
      <c r="H22" s="68"/>
      <c r="I22" s="67"/>
      <c r="J22" s="67"/>
      <c r="K22" s="52"/>
      <c r="L22" s="52"/>
      <c r="M22" s="69"/>
      <c r="N22" s="70"/>
    </row>
    <row r="23" spans="1:14" ht="17.25" thickBot="1" thickTop="1">
      <c r="A23" s="33" t="s">
        <v>42</v>
      </c>
      <c r="B23" s="34">
        <f>SUM(B10:B21)</f>
        <v>4129735</v>
      </c>
      <c r="C23" s="72">
        <f>AVERAGE(C10:C21)</f>
        <v>7.576666666666667</v>
      </c>
      <c r="D23" s="73">
        <f>AVERAGE(D10:D21)</f>
        <v>3016.4166666666665</v>
      </c>
      <c r="E23" s="71">
        <f>ROUND(AVERAGE(E10:E21),1)</f>
        <v>14.3</v>
      </c>
      <c r="F23" s="71">
        <f>ROUND(AVERAGE(F10:F21),1)</f>
        <v>61.1</v>
      </c>
      <c r="G23" s="72">
        <f>ROUND(AVERAGE(G10:G21),2)</f>
        <v>7.74</v>
      </c>
      <c r="H23" s="72">
        <f>ROUND(AVERAGE(H10:H21),2)</f>
        <v>1.13</v>
      </c>
      <c r="I23" s="71">
        <f>ROUND(AVERAGE(I10:I21),1)</f>
        <v>7.1</v>
      </c>
      <c r="J23" s="71">
        <f>ROUND(AVERAGE(J10:J21),1)</f>
        <v>11.6</v>
      </c>
      <c r="K23" s="72">
        <f>ROUND(AVERAGE(K10:K21),2)</f>
        <v>0.5</v>
      </c>
      <c r="L23" s="72">
        <f>ROUND(AVERAGE(L10:L21),2)</f>
        <v>0.97</v>
      </c>
      <c r="M23" s="73">
        <f>ROUND(AVERAGE(M10:M21),0)</f>
        <v>769</v>
      </c>
      <c r="N23" s="74">
        <f>ROUND(AVERAGE(N10:N21),0)</f>
        <v>91</v>
      </c>
    </row>
    <row r="24" spans="1:14" ht="13.5" thickTop="1">
      <c r="A24" s="35"/>
      <c r="B24" s="8"/>
      <c r="C24" s="9"/>
      <c r="D24" s="9"/>
      <c r="E24" s="8"/>
      <c r="F24" s="8"/>
      <c r="G24" s="9"/>
      <c r="H24" s="8"/>
      <c r="I24" s="8"/>
      <c r="J24" s="8"/>
      <c r="K24" s="8"/>
      <c r="L24" s="8"/>
      <c r="M24" s="8"/>
      <c r="N24" s="8"/>
    </row>
    <row r="25" spans="1:14" ht="12.75">
      <c r="A25" s="30"/>
      <c r="B25" s="8"/>
      <c r="C25" s="9"/>
      <c r="D25" s="9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0" t="s">
        <v>37</v>
      </c>
      <c r="B26" s="8"/>
      <c r="C26" s="9"/>
      <c r="D26" s="9"/>
      <c r="E26" s="39">
        <f>E23*3869.061</f>
        <v>55327.57230000001</v>
      </c>
      <c r="F26" s="39">
        <f aca="true" t="shared" si="0" ref="F26:N26">F23*3869.061</f>
        <v>236399.6271</v>
      </c>
      <c r="G26" s="39">
        <f t="shared" si="0"/>
        <v>29946.532140000003</v>
      </c>
      <c r="H26" s="39">
        <f t="shared" si="0"/>
        <v>4372.03893</v>
      </c>
      <c r="I26" s="39">
        <f t="shared" si="0"/>
        <v>27470.3331</v>
      </c>
      <c r="J26" s="39">
        <f t="shared" si="0"/>
        <v>44881.1076</v>
      </c>
      <c r="K26" s="39">
        <f t="shared" si="0"/>
        <v>1934.5305</v>
      </c>
      <c r="L26" s="39">
        <f t="shared" si="0"/>
        <v>3752.98917</v>
      </c>
      <c r="M26" s="39">
        <f t="shared" si="0"/>
        <v>2975307.909</v>
      </c>
      <c r="N26" s="39">
        <f t="shared" si="0"/>
        <v>352084.55100000004</v>
      </c>
    </row>
    <row r="27" spans="5:14" ht="12.75">
      <c r="E27" s="39"/>
      <c r="F27" s="39"/>
      <c r="G27" s="40"/>
      <c r="H27" s="40"/>
      <c r="I27" s="39"/>
      <c r="J27" s="39"/>
      <c r="K27" s="40"/>
      <c r="L27" s="41"/>
      <c r="M27" s="42"/>
      <c r="N27" s="43"/>
    </row>
    <row r="28" spans="1:15" ht="12.75">
      <c r="A28" s="37" t="s">
        <v>41</v>
      </c>
      <c r="B28" s="37"/>
      <c r="C28" s="38"/>
      <c r="D28" s="38"/>
      <c r="E28" s="39">
        <f>E23*10.6</f>
        <v>151.58</v>
      </c>
      <c r="F28" s="39">
        <f aca="true" t="shared" si="1" ref="F28:N28">F23*10.6</f>
        <v>647.66</v>
      </c>
      <c r="G28" s="39">
        <f t="shared" si="1"/>
        <v>82.044</v>
      </c>
      <c r="H28" s="39">
        <f t="shared" si="1"/>
        <v>11.977999999999998</v>
      </c>
      <c r="I28" s="39">
        <f t="shared" si="1"/>
        <v>75.25999999999999</v>
      </c>
      <c r="J28" s="39">
        <f t="shared" si="1"/>
        <v>122.96</v>
      </c>
      <c r="K28" s="39">
        <f t="shared" si="1"/>
        <v>5.3</v>
      </c>
      <c r="L28" s="39">
        <f t="shared" si="1"/>
        <v>10.282</v>
      </c>
      <c r="M28" s="39">
        <f t="shared" si="1"/>
        <v>8151.4</v>
      </c>
      <c r="N28" s="39">
        <f t="shared" si="1"/>
        <v>964.6</v>
      </c>
      <c r="O28" s="39"/>
    </row>
    <row r="34" spans="2:5" ht="12.75">
      <c r="B34" s="79"/>
      <c r="E34" s="36"/>
    </row>
  </sheetData>
  <sheetProtection/>
  <mergeCells count="1">
    <mergeCell ref="F3:G3"/>
  </mergeCells>
  <printOptions gridLines="1"/>
  <pageMargins left="0.5905511811023623" right="0.3937007874015748" top="1.3779527559055118" bottom="0.7874015748031497" header="0.5118110236220472" footer="0.5118110236220472"/>
  <pageSetup fitToHeight="1" fitToWidth="1"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ZWiK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Laboratorium Ścieków</dc:creator>
  <cp:keywords/>
  <dc:description/>
  <cp:lastModifiedBy>ZWiK</cp:lastModifiedBy>
  <cp:lastPrinted>2022-12-06T10:03:27Z</cp:lastPrinted>
  <dcterms:created xsi:type="dcterms:W3CDTF">2008-01-29T12:36:08Z</dcterms:created>
  <dcterms:modified xsi:type="dcterms:W3CDTF">2023-03-06T07:15:21Z</dcterms:modified>
  <cp:category/>
  <cp:version/>
  <cp:contentType/>
  <cp:contentStatus/>
</cp:coreProperties>
</file>