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Magda\2023\87-TP-ZP-U-2023-SAP Marzenki\2 SWZ\na stronę\"/>
    </mc:Choice>
  </mc:AlternateContent>
  <bookViews>
    <workbookView xWindow="0" yWindow="0" windowWidth="28800" windowHeight="12300"/>
  </bookViews>
  <sheets>
    <sheet name="Zał.2-F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D49" i="1"/>
  <c r="F38" i="1" l="1"/>
  <c r="F39" i="1"/>
  <c r="F40" i="1"/>
  <c r="F37" i="1"/>
  <c r="D41" i="1"/>
  <c r="D48" i="1" s="1"/>
  <c r="D24" i="1"/>
  <c r="F24" i="1" s="1"/>
  <c r="E30" i="1" s="1"/>
  <c r="D30" i="1" l="1"/>
  <c r="F41" i="1"/>
  <c r="E48" i="1" s="1"/>
  <c r="E31" i="1" l="1"/>
  <c r="H11" i="1" l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0" i="1"/>
  <c r="J10" i="1" l="1"/>
  <c r="J19" i="1" s="1"/>
  <c r="E29" i="1" s="1"/>
  <c r="E32" i="1" s="1"/>
  <c r="E47" i="1" s="1"/>
  <c r="H19" i="1"/>
  <c r="D29" i="1" s="1"/>
  <c r="D32" i="1" l="1"/>
  <c r="D47" i="1" s="1"/>
</calcChain>
</file>

<file path=xl/sharedStrings.xml><?xml version="1.0" encoding="utf-8"?>
<sst xmlns="http://schemas.openxmlformats.org/spreadsheetml/2006/main" count="95" uniqueCount="73">
  <si>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</si>
  <si>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</si>
  <si>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</si>
  <si>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</si>
  <si>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</si>
  <si>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</si>
  <si>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</si>
  <si>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</si>
  <si>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</si>
  <si>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</si>
  <si>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Wartość netto (zł)</t>
  </si>
  <si>
    <t>Wartość brutto (zł)</t>
  </si>
  <si>
    <t>►</t>
  </si>
  <si>
    <t>Zamawiający zastrzega, iż ocenie zostanie poddana tylko ta oferta, która będzie zawierała 100% oferowanych propozycji cenowych.</t>
  </si>
  <si>
    <t>-</t>
  </si>
  <si>
    <t>L.p.</t>
  </si>
  <si>
    <t xml:space="preserve">Stawka roboczogodziny netto w zł </t>
  </si>
  <si>
    <t>Szacunkowe koszty zakupu materiałów oraz koszty części i podzespołów użytych przy naprawach nie objętych zakresem konserwacji w okresie trwania umowy (24 m-ce)</t>
  </si>
  <si>
    <t>CZĘŚĆ B. Szacunkowa wartość robocizny przy naprawach nie objętych zakresem konserwacji w okresie trwania umowy (24 m-ce)</t>
  </si>
  <si>
    <t>Szacunkowa ilość roboczogodzin przy naprawach nie objętych zakresem konserwacji w okresie trwania umowy (24 m-ce)</t>
  </si>
  <si>
    <t>Szacunkowa wartość netto w zł robocizny / 24 miesiące</t>
  </si>
  <si>
    <t>4=2x3</t>
  </si>
  <si>
    <t>Ceny / Koszty</t>
  </si>
  <si>
    <t>Szacunkowa wartość robocizny przy naprawach nie objętych zakresem konserwacji w okresie trwania umowy (24 m-ce)
(CZĘŚĆ B. Szacunkowa wartość netto w zł robocizny)</t>
  </si>
  <si>
    <t>5=3+3x4</t>
  </si>
  <si>
    <t>Budynek nr 4</t>
  </si>
  <si>
    <t>Miejsce zainstalowania</t>
  </si>
  <si>
    <t>Ilość sztuk</t>
  </si>
  <si>
    <t>STAWKA VAT 
(%)</t>
  </si>
  <si>
    <t>RAZEM Część A</t>
  </si>
  <si>
    <t>Szacunkowa wartość brutto w zł robocizny / 24 miesiące</t>
  </si>
  <si>
    <t>6=4+4x5</t>
  </si>
  <si>
    <t>Wykaz systemów i instalacji</t>
  </si>
  <si>
    <t>System</t>
  </si>
  <si>
    <t>Ilość kwartałów</t>
  </si>
  <si>
    <t>Kwartalny ryczałt za usługę konserwacyjną w zł</t>
  </si>
  <si>
    <t>Wartość netto usługi konserwacyjnej w zł</t>
  </si>
  <si>
    <t>Wartość brutto usługi konserwacyjnej w zł</t>
  </si>
  <si>
    <t xml:space="preserve">Budynki nr 1, 2, 3, 5 i 21 </t>
  </si>
  <si>
    <t>Budynek nr 3</t>
  </si>
  <si>
    <t>Budynek nr 1, 2, 3 i 5 - instalacja oddymiania</t>
  </si>
  <si>
    <t>Budynek nr 4 - instalacja oddymiania</t>
  </si>
  <si>
    <t>Budynek nr 6 - instalacja oddymiania</t>
  </si>
  <si>
    <t xml:space="preserve">Budynek główny </t>
  </si>
  <si>
    <t>Budynek główny - instalacja oddymiania</t>
  </si>
  <si>
    <t>Budynek główny - drzwi wydzielające pożarowo klatki schodowe</t>
  </si>
  <si>
    <t>SAP</t>
  </si>
  <si>
    <t>DSO</t>
  </si>
  <si>
    <t>USK im. WAM - CSW 
w Łodzi, ul. Żeromskiego 113</t>
  </si>
  <si>
    <t>USK im. WAM - CSW 
w Łodzi,   pl. Hallera 1</t>
  </si>
  <si>
    <t>USK im. WAM - CSW 
w Łodzi ul. Pieniny 30</t>
  </si>
  <si>
    <t>8=6x7</t>
  </si>
  <si>
    <t>10=8+8x9</t>
  </si>
  <si>
    <r>
      <t xml:space="preserve">Cena za wykonaną usługę konserwacji, zgodnie z Załącznikiem nr 2a w okresie trwania umowy (24 m-ce) </t>
    </r>
    <r>
      <rPr>
        <sz val="9"/>
        <color rgb="FFFF0000"/>
        <rFont val="Tahoma"/>
        <family val="2"/>
        <charset val="238"/>
      </rPr>
      <t xml:space="preserve">
</t>
    </r>
    <r>
      <rPr>
        <sz val="9"/>
        <rFont val="Tahoma"/>
        <family val="2"/>
        <charset val="238"/>
      </rPr>
      <t>(RAZEM CZĘŚĆ A)</t>
    </r>
  </si>
  <si>
    <t>RAZEM</t>
  </si>
  <si>
    <t>CZĘŚĆ C. RAZEM USŁUGA KONSERWACYJNA</t>
  </si>
  <si>
    <t>CZĘŚĆ D. USŁUGI DODATKOWE</t>
  </si>
  <si>
    <t>Przełączenie linii dozorowych z centrali CSP4 na nową centralę 6000 i aktualizacja dokumentacji oraz opisów czujek</t>
  </si>
  <si>
    <t>Aktualizacja dokumentacji i opracowanie matrycy sterowań dla budynków 2 i bud.3</t>
  </si>
  <si>
    <t>Opracowanie scenariusza pożarowego dla budynków 2 i bud.3</t>
  </si>
  <si>
    <t>Modernizacja centrali POLON 4900 do możliwości obsługi nowych czujek w obiekcie ul. Pieniny 30</t>
  </si>
  <si>
    <t>Usługi dodatkowe</t>
  </si>
  <si>
    <t>Cena netto (zł)</t>
  </si>
  <si>
    <t>Cena brutto (zł)</t>
  </si>
  <si>
    <t>CZĘŚĆ E. WARTOŚĆ OFERTY</t>
  </si>
  <si>
    <r>
      <t xml:space="preserve">Usługa konserwacyjna razem </t>
    </r>
    <r>
      <rPr>
        <b/>
        <sz val="10"/>
        <color rgb="FFFF000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(RAZEM CZĘŚĆ C)</t>
    </r>
  </si>
  <si>
    <r>
      <t xml:space="preserve">Usługi dodatkowe razem </t>
    </r>
    <r>
      <rPr>
        <b/>
        <sz val="10"/>
        <color rgb="FFFF000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(RAZEM CZĘŚĆ D)</t>
    </r>
  </si>
  <si>
    <t>WARTOŚĆ OFERTY = 1+2:</t>
  </si>
  <si>
    <t>Usługa</t>
  </si>
  <si>
    <t>Ceny w Części A w kolumnie nr 7, Stawkę rbg w Części B w kolumnie nr 3, Ceny w Części D w kolumnie 3 należy podać z dokładnością do dwóch miejsc po przecinku.</t>
  </si>
  <si>
    <t xml:space="preserve">Szacunkowe koszty zakupu materiałów oraz koszty części i podzespołów użytych przy naprawach nie objętych zakresem konserwacji w okresie trwania umowy (24 m-ce) w Części C zostały wyliczone z 23% stawką VAT i jest to kwota zarezerwowana przez Zamawiającego na ten cel - może, choć nie musi być wykorzystana w całości. </t>
  </si>
  <si>
    <t>Formularz zawiera formuły ułatwiajace sporządzenie oferty. Wystarczy wprowadzić dane w Części A: do kolumy nr 7 - Kwartalny ryczałt za usługę konserwacyjną w zł, w Części B: do kolumny 3 - Stawka roboczogodziny netto w zł, w Części D: do kolumny 3 - Cena netto (zł),  podać stawkę podatku VAT, aby uzyskać cenę oferty.</t>
  </si>
  <si>
    <t>CZĘŚĆ A.  Usługa konserwacji zgodnie z Załącznikem nr 2 w okresie trwania umowy (24 m-ce)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</si>
</sst>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  <numFmt numFmtId="166" formatCode="#,##0.00\ _z_ł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9"/>
      <name val="Arial"/>
      <family val="2"/>
      <charset val="238"/>
    </font>
    <font>
      <sz val="9"/>
      <color rgb="FFFF0000"/>
      <name val="Tahoma"/>
      <family val="2"/>
      <charset val="238"/>
    </font>
    <font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165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" fontId="7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44" fontId="3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left" vertical="center"/>
    </xf>
    <xf numFmtId="1" fontId="10" fillId="0" borderId="0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9" fontId="3" fillId="2" borderId="1" xfId="0" applyNumberFormat="1" applyFont="1" applyFill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4" fontId="13" fillId="0" borderId="6" xfId="0" quotePrefix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4" fontId="10" fillId="2" borderId="1" xfId="0" applyNumberFormat="1" applyFont="1" applyFill="1" applyBorder="1" applyAlignment="1">
      <alignment horizontal="right" vertical="center" wrapText="1"/>
    </xf>
    <xf numFmtId="1" fontId="9" fillId="0" borderId="0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66" fontId="13" fillId="4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4" fontId="10" fillId="0" borderId="1" xfId="0" applyNumberFormat="1" applyFont="1" applyFill="1" applyBorder="1" applyAlignment="1">
      <alignment horizontal="right" vertical="center"/>
    </xf>
    <xf numFmtId="44" fontId="10" fillId="0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center" wrapText="1"/>
    </xf>
    <xf numFmtId="44" fontId="19" fillId="0" borderId="4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150" zoomScaleNormal="150" workbookViewId="0">
      <selection activeCell="F7" sqref="F7"/>
    </sheetView>
  </sheetViews>
  <sheetFormatPr defaultRowHeight="15" x14ac:dyDescent="0.25"/>
  <cols>
    <col min="1" max="1" width="3.5703125" customWidth="1"/>
    <col min="2" max="2" width="49.5703125" customWidth="1"/>
    <col min="3" max="3" width="14.42578125" customWidth="1"/>
    <col min="4" max="4" width="23.7109375" customWidth="1"/>
    <col min="5" max="5" width="9.28515625" customWidth="1"/>
    <col min="6" max="6" width="11.5703125" customWidth="1"/>
    <col min="7" max="8" width="19" customWidth="1"/>
    <col min="9" max="9" width="8.28515625" customWidth="1"/>
    <col min="10" max="10" width="19.42578125" customWidth="1"/>
    <col min="11" max="11" width="11.710937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</row>
    <row r="2" spans="1:10" x14ac:dyDescent="0.25">
      <c r="A2" s="3" t="s">
        <v>12</v>
      </c>
      <c r="B2" s="60" t="s">
        <v>13</v>
      </c>
      <c r="C2" s="60"/>
      <c r="D2" s="60"/>
      <c r="E2" s="60"/>
      <c r="F2" s="60"/>
      <c r="G2" s="60"/>
      <c r="H2" s="60"/>
      <c r="I2" s="1"/>
      <c r="J2" s="1"/>
    </row>
    <row r="3" spans="1:10" x14ac:dyDescent="0.25">
      <c r="A3" s="3" t="s">
        <v>12</v>
      </c>
      <c r="B3" s="61" t="s">
        <v>69</v>
      </c>
      <c r="C3" s="61"/>
      <c r="D3" s="61"/>
      <c r="E3" s="61"/>
      <c r="F3" s="61"/>
      <c r="G3" s="61"/>
      <c r="H3" s="61"/>
      <c r="I3" s="61"/>
      <c r="J3" s="61"/>
    </row>
    <row r="4" spans="1:10" ht="22.5" customHeight="1" x14ac:dyDescent="0.25">
      <c r="A4" s="3" t="s">
        <v>12</v>
      </c>
      <c r="B4" s="62" t="s">
        <v>71</v>
      </c>
      <c r="C4" s="62"/>
      <c r="D4" s="62"/>
      <c r="E4" s="62"/>
      <c r="F4" s="62"/>
      <c r="G4" s="62"/>
      <c r="H4" s="62"/>
      <c r="I4" s="62"/>
      <c r="J4" s="62"/>
    </row>
    <row r="5" spans="1:10" ht="26.25" customHeight="1" x14ac:dyDescent="0.25">
      <c r="A5" s="3" t="s">
        <v>12</v>
      </c>
      <c r="B5" s="62" t="s">
        <v>70</v>
      </c>
      <c r="C5" s="62"/>
      <c r="D5" s="62"/>
      <c r="E5" s="62"/>
      <c r="F5" s="62"/>
      <c r="G5" s="62"/>
      <c r="H5" s="62"/>
      <c r="I5" s="62"/>
      <c r="J5" s="62"/>
    </row>
    <row r="6" spans="1:10" ht="10.5" customHeight="1" x14ac:dyDescent="0.25">
      <c r="A6" s="4"/>
      <c r="B6" s="9"/>
      <c r="C6" s="9"/>
      <c r="D6" s="9"/>
      <c r="E6" s="9"/>
      <c r="F6" s="9"/>
      <c r="G6" s="9"/>
      <c r="H6" s="2"/>
      <c r="I6" s="2"/>
    </row>
    <row r="7" spans="1:10" ht="22.5" customHeight="1" x14ac:dyDescent="0.25">
      <c r="A7" s="55" t="s">
        <v>72</v>
      </c>
      <c r="B7" s="56"/>
      <c r="C7" s="56"/>
      <c r="D7" s="56"/>
      <c r="E7" s="56"/>
      <c r="F7" s="56"/>
      <c r="G7" s="56"/>
    </row>
    <row r="8" spans="1:10" ht="55.5" customHeight="1" x14ac:dyDescent="0.25">
      <c r="A8" s="57" t="s">
        <v>0</v>
      </c>
      <c r="B8" s="27" t="s">
        <v>32</v>
      </c>
      <c r="C8" s="27" t="s">
        <v>33</v>
      </c>
      <c r="D8" s="27" t="s">
        <v>26</v>
      </c>
      <c r="E8" s="27" t="s">
        <v>27</v>
      </c>
      <c r="F8" s="36" t="s">
        <v>34</v>
      </c>
      <c r="G8" s="58" t="s">
        <v>35</v>
      </c>
      <c r="H8" s="27" t="s">
        <v>36</v>
      </c>
      <c r="I8" s="37" t="s">
        <v>28</v>
      </c>
      <c r="J8" s="27" t="s">
        <v>37</v>
      </c>
    </row>
    <row r="9" spans="1:10" x14ac:dyDescent="0.25">
      <c r="A9" s="47">
        <v>1</v>
      </c>
      <c r="B9" s="48">
        <v>2</v>
      </c>
      <c r="C9" s="48">
        <v>3</v>
      </c>
      <c r="D9" s="49">
        <v>4</v>
      </c>
      <c r="E9" s="48">
        <v>5</v>
      </c>
      <c r="F9" s="48">
        <v>6</v>
      </c>
      <c r="G9" s="48">
        <v>7</v>
      </c>
      <c r="H9" s="48" t="s">
        <v>51</v>
      </c>
      <c r="I9" s="48">
        <v>9</v>
      </c>
      <c r="J9" s="48" t="s">
        <v>52</v>
      </c>
    </row>
    <row r="10" spans="1:10" ht="24" customHeight="1" x14ac:dyDescent="0.25">
      <c r="A10" s="26" t="s">
        <v>1</v>
      </c>
      <c r="B10" s="45" t="s">
        <v>38</v>
      </c>
      <c r="C10" s="26" t="s">
        <v>46</v>
      </c>
      <c r="D10" s="64" t="s">
        <v>48</v>
      </c>
      <c r="E10" s="40">
        <v>1</v>
      </c>
      <c r="F10" s="26">
        <v>8</v>
      </c>
      <c r="G10" s="28"/>
      <c r="H10" s="29">
        <f t="shared" ref="H10:H18" si="0">F10*G10</f>
        <v>0</v>
      </c>
      <c r="I10" s="30"/>
      <c r="J10" s="29">
        <f>ROUND(H10+(H10*I10),2)</f>
        <v>0</v>
      </c>
    </row>
    <row r="11" spans="1:10" ht="24" customHeight="1" x14ac:dyDescent="0.25">
      <c r="A11" s="26" t="s">
        <v>2</v>
      </c>
      <c r="B11" s="45" t="s">
        <v>39</v>
      </c>
      <c r="C11" s="26" t="s">
        <v>47</v>
      </c>
      <c r="D11" s="65"/>
      <c r="E11" s="42">
        <v>1</v>
      </c>
      <c r="F11" s="26">
        <v>8</v>
      </c>
      <c r="G11" s="28"/>
      <c r="H11" s="29">
        <f t="shared" si="0"/>
        <v>0</v>
      </c>
      <c r="I11" s="30"/>
      <c r="J11" s="29">
        <f t="shared" ref="J11:J18" si="1">ROUND(H11+(H11*I11),2)</f>
        <v>0</v>
      </c>
    </row>
    <row r="12" spans="1:10" ht="24" customHeight="1" x14ac:dyDescent="0.25">
      <c r="A12" s="26" t="s">
        <v>3</v>
      </c>
      <c r="B12" s="45" t="s">
        <v>40</v>
      </c>
      <c r="C12" s="26"/>
      <c r="D12" s="65"/>
      <c r="E12" s="42">
        <v>1</v>
      </c>
      <c r="F12" s="26">
        <v>8</v>
      </c>
      <c r="G12" s="28"/>
      <c r="H12" s="29">
        <f t="shared" si="0"/>
        <v>0</v>
      </c>
      <c r="I12" s="30"/>
      <c r="J12" s="29">
        <f t="shared" si="1"/>
        <v>0</v>
      </c>
    </row>
    <row r="13" spans="1:10" ht="24" customHeight="1" x14ac:dyDescent="0.25">
      <c r="A13" s="26" t="s">
        <v>4</v>
      </c>
      <c r="B13" s="45" t="s">
        <v>25</v>
      </c>
      <c r="C13" s="26" t="s">
        <v>46</v>
      </c>
      <c r="D13" s="64" t="s">
        <v>49</v>
      </c>
      <c r="E13" s="42">
        <v>1</v>
      </c>
      <c r="F13" s="26">
        <v>8</v>
      </c>
      <c r="G13" s="28"/>
      <c r="H13" s="29">
        <f t="shared" si="0"/>
        <v>0</v>
      </c>
      <c r="I13" s="30"/>
      <c r="J13" s="29">
        <f t="shared" si="1"/>
        <v>0</v>
      </c>
    </row>
    <row r="14" spans="1:10" ht="24" customHeight="1" x14ac:dyDescent="0.25">
      <c r="A14" s="26" t="s">
        <v>5</v>
      </c>
      <c r="B14" s="46" t="s">
        <v>41</v>
      </c>
      <c r="C14" s="21"/>
      <c r="D14" s="64"/>
      <c r="E14" s="42">
        <v>1</v>
      </c>
      <c r="F14" s="26">
        <v>8</v>
      </c>
      <c r="G14" s="28"/>
      <c r="H14" s="29">
        <f t="shared" si="0"/>
        <v>0</v>
      </c>
      <c r="I14" s="30"/>
      <c r="J14" s="29">
        <f t="shared" si="1"/>
        <v>0</v>
      </c>
    </row>
    <row r="15" spans="1:10" ht="24" customHeight="1" x14ac:dyDescent="0.25">
      <c r="A15" s="26" t="s">
        <v>6</v>
      </c>
      <c r="B15" s="45" t="s">
        <v>42</v>
      </c>
      <c r="C15" s="26"/>
      <c r="D15" s="64"/>
      <c r="E15" s="42">
        <v>1</v>
      </c>
      <c r="F15" s="26">
        <v>8</v>
      </c>
      <c r="G15" s="28"/>
      <c r="H15" s="29">
        <f t="shared" si="0"/>
        <v>0</v>
      </c>
      <c r="I15" s="30"/>
      <c r="J15" s="29">
        <f t="shared" si="1"/>
        <v>0</v>
      </c>
    </row>
    <row r="16" spans="1:10" ht="24" customHeight="1" x14ac:dyDescent="0.25">
      <c r="A16" s="26" t="s">
        <v>7</v>
      </c>
      <c r="B16" s="45" t="s">
        <v>43</v>
      </c>
      <c r="C16" s="26" t="s">
        <v>46</v>
      </c>
      <c r="D16" s="64" t="s">
        <v>50</v>
      </c>
      <c r="E16" s="42">
        <v>1</v>
      </c>
      <c r="F16" s="26">
        <v>8</v>
      </c>
      <c r="G16" s="28"/>
      <c r="H16" s="29">
        <f t="shared" si="0"/>
        <v>0</v>
      </c>
      <c r="I16" s="30"/>
      <c r="J16" s="29">
        <f t="shared" si="1"/>
        <v>0</v>
      </c>
    </row>
    <row r="17" spans="1:10" ht="24" customHeight="1" x14ac:dyDescent="0.25">
      <c r="A17" s="26" t="s">
        <v>8</v>
      </c>
      <c r="B17" s="45" t="s">
        <v>44</v>
      </c>
      <c r="C17" s="26"/>
      <c r="D17" s="64"/>
      <c r="E17" s="42">
        <v>1</v>
      </c>
      <c r="F17" s="26">
        <v>8</v>
      </c>
      <c r="G17" s="28"/>
      <c r="H17" s="29">
        <f t="shared" si="0"/>
        <v>0</v>
      </c>
      <c r="I17" s="30"/>
      <c r="J17" s="29">
        <f t="shared" si="1"/>
        <v>0</v>
      </c>
    </row>
    <row r="18" spans="1:10" ht="24" customHeight="1" thickBot="1" x14ac:dyDescent="0.3">
      <c r="A18" s="26" t="s">
        <v>9</v>
      </c>
      <c r="B18" s="45" t="s">
        <v>45</v>
      </c>
      <c r="C18" s="26"/>
      <c r="D18" s="64"/>
      <c r="E18" s="42">
        <v>1</v>
      </c>
      <c r="F18" s="26">
        <v>8</v>
      </c>
      <c r="G18" s="28"/>
      <c r="H18" s="29">
        <f t="shared" si="0"/>
        <v>0</v>
      </c>
      <c r="I18" s="30"/>
      <c r="J18" s="29">
        <f t="shared" si="1"/>
        <v>0</v>
      </c>
    </row>
    <row r="19" spans="1:10" ht="25.5" customHeight="1" thickBot="1" x14ac:dyDescent="0.3">
      <c r="A19" s="23"/>
      <c r="B19" s="24"/>
      <c r="C19" s="24"/>
      <c r="D19" s="24"/>
      <c r="E19" s="24"/>
      <c r="F19" s="24"/>
      <c r="G19" s="34" t="s">
        <v>29</v>
      </c>
      <c r="H19" s="31">
        <f>SUM(H10:H18)</f>
        <v>0</v>
      </c>
      <c r="I19" s="32" t="s">
        <v>14</v>
      </c>
      <c r="J19" s="31">
        <f>SUM(J10:J18)</f>
        <v>0</v>
      </c>
    </row>
    <row r="20" spans="1:10" x14ac:dyDescent="0.25">
      <c r="A20" s="23"/>
      <c r="B20" s="24"/>
      <c r="C20" s="24"/>
      <c r="D20" s="24"/>
      <c r="E20" s="24"/>
      <c r="F20" s="24"/>
      <c r="G20" s="24"/>
    </row>
    <row r="21" spans="1:10" x14ac:dyDescent="0.25">
      <c r="A21" s="13" t="s">
        <v>18</v>
      </c>
      <c r="E21" s="15"/>
      <c r="F21" s="15"/>
      <c r="G21" s="15"/>
      <c r="H21" s="15"/>
    </row>
    <row r="22" spans="1:10" ht="63.75" customHeight="1" x14ac:dyDescent="0.25">
      <c r="A22" s="43" t="s">
        <v>15</v>
      </c>
      <c r="B22" s="43" t="s">
        <v>19</v>
      </c>
      <c r="C22" s="19" t="s">
        <v>16</v>
      </c>
      <c r="D22" s="43" t="s">
        <v>20</v>
      </c>
      <c r="E22" s="39" t="s">
        <v>28</v>
      </c>
      <c r="F22" s="66" t="s">
        <v>30</v>
      </c>
      <c r="G22" s="66"/>
      <c r="H22" s="15"/>
    </row>
    <row r="23" spans="1:10" x14ac:dyDescent="0.25">
      <c r="A23" s="44">
        <v>1</v>
      </c>
      <c r="B23" s="25">
        <v>2</v>
      </c>
      <c r="C23" s="20">
        <v>3</v>
      </c>
      <c r="D23" s="44" t="s">
        <v>21</v>
      </c>
      <c r="E23" s="38">
        <v>5</v>
      </c>
      <c r="F23" s="67" t="s">
        <v>31</v>
      </c>
      <c r="G23" s="67"/>
      <c r="H23" s="15"/>
    </row>
    <row r="24" spans="1:10" x14ac:dyDescent="0.25">
      <c r="A24" s="14">
        <v>1</v>
      </c>
      <c r="B24" s="36">
        <v>100</v>
      </c>
      <c r="C24" s="22"/>
      <c r="D24" s="16">
        <f>B24*C24</f>
        <v>0</v>
      </c>
      <c r="E24" s="30"/>
      <c r="F24" s="63">
        <f t="shared" ref="F24" si="2">ROUND(D24+(D24*E24),2)</f>
        <v>0</v>
      </c>
      <c r="G24" s="63"/>
      <c r="H24" s="15"/>
    </row>
    <row r="25" spans="1:10" x14ac:dyDescent="0.25">
      <c r="A25" s="5"/>
      <c r="B25" s="7"/>
      <c r="C25" s="7"/>
      <c r="D25" s="7"/>
      <c r="E25" s="7"/>
      <c r="F25" s="7"/>
      <c r="G25" s="8"/>
    </row>
    <row r="26" spans="1:10" x14ac:dyDescent="0.25">
      <c r="A26" s="23" t="s">
        <v>55</v>
      </c>
      <c r="B26" s="23"/>
      <c r="C26" s="6"/>
      <c r="D26" s="7"/>
      <c r="E26" s="7"/>
      <c r="G26" s="7"/>
    </row>
    <row r="27" spans="1:10" ht="26.25" customHeight="1" x14ac:dyDescent="0.25">
      <c r="A27" s="42" t="s">
        <v>0</v>
      </c>
      <c r="B27" s="69" t="s">
        <v>22</v>
      </c>
      <c r="C27" s="69"/>
      <c r="D27" s="27" t="s">
        <v>10</v>
      </c>
      <c r="E27" s="70" t="s">
        <v>11</v>
      </c>
      <c r="F27" s="70"/>
    </row>
    <row r="28" spans="1:10" x14ac:dyDescent="0.25">
      <c r="A28" s="44">
        <v>1</v>
      </c>
      <c r="B28" s="68">
        <v>2</v>
      </c>
      <c r="C28" s="68"/>
      <c r="D28" s="25">
        <v>3</v>
      </c>
      <c r="E28" s="67">
        <v>4</v>
      </c>
      <c r="F28" s="67"/>
    </row>
    <row r="29" spans="1:10" ht="38.25" customHeight="1" x14ac:dyDescent="0.25">
      <c r="A29" s="33" t="s">
        <v>1</v>
      </c>
      <c r="B29" s="72" t="s">
        <v>53</v>
      </c>
      <c r="C29" s="73"/>
      <c r="D29" s="41">
        <f>H19</f>
        <v>0</v>
      </c>
      <c r="E29" s="71">
        <f>J19</f>
        <v>0</v>
      </c>
      <c r="F29" s="71"/>
    </row>
    <row r="30" spans="1:10" ht="39.75" customHeight="1" x14ac:dyDescent="0.25">
      <c r="A30" s="33" t="s">
        <v>2</v>
      </c>
      <c r="B30" s="74" t="s">
        <v>23</v>
      </c>
      <c r="C30" s="75"/>
      <c r="D30" s="41">
        <f>D24</f>
        <v>0</v>
      </c>
      <c r="E30" s="71">
        <f>F24</f>
        <v>0</v>
      </c>
      <c r="F30" s="71"/>
    </row>
    <row r="31" spans="1:10" ht="41.25" customHeight="1" x14ac:dyDescent="0.25">
      <c r="A31" s="33" t="s">
        <v>3</v>
      </c>
      <c r="B31" s="76" t="s">
        <v>17</v>
      </c>
      <c r="C31" s="77"/>
      <c r="D31" s="35">
        <v>25000</v>
      </c>
      <c r="E31" s="78">
        <f>D31+D31*23%</f>
        <v>30750</v>
      </c>
      <c r="F31" s="78"/>
    </row>
    <row r="32" spans="1:10" ht="26.25" customHeight="1" x14ac:dyDescent="0.25">
      <c r="A32" s="84" t="s">
        <v>54</v>
      </c>
      <c r="B32" s="85"/>
      <c r="C32" s="86"/>
      <c r="D32" s="18">
        <f>SUM(D29:D31)</f>
        <v>25000</v>
      </c>
      <c r="E32" s="83">
        <f>SUM(E29:G31)</f>
        <v>30750</v>
      </c>
      <c r="F32" s="83"/>
    </row>
    <row r="33" spans="1:7" x14ac:dyDescent="0.25">
      <c r="A33" s="10"/>
      <c r="B33" s="11"/>
      <c r="C33" s="11"/>
      <c r="D33" s="10"/>
      <c r="E33" s="12"/>
      <c r="F33" s="12"/>
      <c r="G33" s="8"/>
    </row>
    <row r="34" spans="1:7" x14ac:dyDescent="0.25">
      <c r="A34" s="23" t="s">
        <v>56</v>
      </c>
      <c r="B34" s="6"/>
    </row>
    <row r="35" spans="1:7" ht="44.25" customHeight="1" x14ac:dyDescent="0.25">
      <c r="A35" s="42" t="s">
        <v>0</v>
      </c>
      <c r="B35" s="87" t="s">
        <v>61</v>
      </c>
      <c r="C35" s="88"/>
      <c r="D35" s="52" t="s">
        <v>62</v>
      </c>
      <c r="E35" s="39" t="s">
        <v>28</v>
      </c>
      <c r="F35" s="70" t="s">
        <v>63</v>
      </c>
      <c r="G35" s="70"/>
    </row>
    <row r="36" spans="1:7" x14ac:dyDescent="0.25">
      <c r="A36" s="17">
        <v>1</v>
      </c>
      <c r="B36" s="89">
        <v>2</v>
      </c>
      <c r="C36" s="90"/>
      <c r="D36" s="53">
        <v>3</v>
      </c>
      <c r="E36" s="53">
        <v>4</v>
      </c>
      <c r="F36" s="67" t="s">
        <v>24</v>
      </c>
      <c r="G36" s="67"/>
    </row>
    <row r="37" spans="1:7" ht="39.950000000000003" customHeight="1" x14ac:dyDescent="0.25">
      <c r="A37" s="33" t="s">
        <v>1</v>
      </c>
      <c r="B37" s="72" t="s">
        <v>57</v>
      </c>
      <c r="C37" s="73"/>
      <c r="D37" s="54"/>
      <c r="E37" s="30"/>
      <c r="F37" s="79">
        <f>D37+D37*E37</f>
        <v>0</v>
      </c>
      <c r="G37" s="79"/>
    </row>
    <row r="38" spans="1:7" ht="39.950000000000003" customHeight="1" x14ac:dyDescent="0.25">
      <c r="A38" s="33" t="s">
        <v>2</v>
      </c>
      <c r="B38" s="74" t="s">
        <v>58</v>
      </c>
      <c r="C38" s="75"/>
      <c r="D38" s="54"/>
      <c r="E38" s="30"/>
      <c r="F38" s="79">
        <f t="shared" ref="F38:F40" si="3">D38+D38*E38</f>
        <v>0</v>
      </c>
      <c r="G38" s="79"/>
    </row>
    <row r="39" spans="1:7" ht="39.950000000000003" customHeight="1" x14ac:dyDescent="0.25">
      <c r="A39" s="33" t="s">
        <v>3</v>
      </c>
      <c r="B39" s="74" t="s">
        <v>59</v>
      </c>
      <c r="C39" s="75"/>
      <c r="D39" s="54"/>
      <c r="E39" s="30"/>
      <c r="F39" s="79">
        <f t="shared" si="3"/>
        <v>0</v>
      </c>
      <c r="G39" s="79"/>
    </row>
    <row r="40" spans="1:7" ht="39.950000000000003" customHeight="1" x14ac:dyDescent="0.25">
      <c r="A40" s="33" t="s">
        <v>4</v>
      </c>
      <c r="B40" s="76" t="s">
        <v>60</v>
      </c>
      <c r="C40" s="77"/>
      <c r="D40" s="54"/>
      <c r="E40" s="30"/>
      <c r="F40" s="79">
        <f t="shared" si="3"/>
        <v>0</v>
      </c>
      <c r="G40" s="79"/>
    </row>
    <row r="41" spans="1:7" ht="26.25" customHeight="1" x14ac:dyDescent="0.25">
      <c r="A41" s="84" t="s">
        <v>54</v>
      </c>
      <c r="B41" s="85"/>
      <c r="C41" s="86"/>
      <c r="D41" s="18">
        <f>SUM(D37:D40)</f>
        <v>0</v>
      </c>
      <c r="F41" s="95">
        <f>SUM(F37:G40)</f>
        <v>0</v>
      </c>
      <c r="G41" s="95"/>
    </row>
    <row r="44" spans="1:7" x14ac:dyDescent="0.25">
      <c r="A44" s="23" t="s">
        <v>64</v>
      </c>
      <c r="B44" s="6"/>
    </row>
    <row r="45" spans="1:7" ht="31.5" customHeight="1" x14ac:dyDescent="0.25">
      <c r="A45" s="42" t="s">
        <v>0</v>
      </c>
      <c r="B45" s="94" t="s">
        <v>68</v>
      </c>
      <c r="C45" s="69"/>
      <c r="D45" s="27" t="s">
        <v>10</v>
      </c>
      <c r="E45" s="70" t="s">
        <v>11</v>
      </c>
      <c r="F45" s="70"/>
    </row>
    <row r="46" spans="1:7" x14ac:dyDescent="0.25">
      <c r="A46" s="44">
        <v>1</v>
      </c>
      <c r="B46" s="68">
        <v>2</v>
      </c>
      <c r="C46" s="68"/>
      <c r="D46" s="25">
        <v>3</v>
      </c>
      <c r="E46" s="67">
        <v>4</v>
      </c>
      <c r="F46" s="67"/>
    </row>
    <row r="47" spans="1:7" ht="39.950000000000003" customHeight="1" x14ac:dyDescent="0.25">
      <c r="A47" s="51" t="s">
        <v>1</v>
      </c>
      <c r="B47" s="80" t="s">
        <v>65</v>
      </c>
      <c r="C47" s="81"/>
      <c r="D47" s="50">
        <f>D32</f>
        <v>25000</v>
      </c>
      <c r="E47" s="82">
        <f>E32</f>
        <v>30750</v>
      </c>
      <c r="F47" s="82"/>
    </row>
    <row r="48" spans="1:7" ht="39.950000000000003" customHeight="1" x14ac:dyDescent="0.25">
      <c r="A48" s="51" t="s">
        <v>2</v>
      </c>
      <c r="B48" s="80" t="s">
        <v>66</v>
      </c>
      <c r="C48" s="81"/>
      <c r="D48" s="50">
        <f>D41</f>
        <v>0</v>
      </c>
      <c r="E48" s="82">
        <f>F41</f>
        <v>0</v>
      </c>
      <c r="F48" s="82"/>
    </row>
    <row r="49" spans="1:6" ht="27" customHeight="1" x14ac:dyDescent="0.25">
      <c r="A49" s="91" t="s">
        <v>67</v>
      </c>
      <c r="B49" s="91"/>
      <c r="C49" s="91"/>
      <c r="D49" s="59">
        <f>SUM(D47:D48)</f>
        <v>25000</v>
      </c>
      <c r="E49" s="92">
        <f>SUM(E47:F48)</f>
        <v>30750</v>
      </c>
      <c r="F49" s="93"/>
    </row>
  </sheetData>
  <mergeCells count="44">
    <mergeCell ref="A49:C49"/>
    <mergeCell ref="E49:F49"/>
    <mergeCell ref="F37:G37"/>
    <mergeCell ref="B45:C45"/>
    <mergeCell ref="E45:F45"/>
    <mergeCell ref="B46:C46"/>
    <mergeCell ref="E46:F46"/>
    <mergeCell ref="B47:C47"/>
    <mergeCell ref="E47:F47"/>
    <mergeCell ref="A41:C41"/>
    <mergeCell ref="B39:C39"/>
    <mergeCell ref="B37:C37"/>
    <mergeCell ref="B38:C38"/>
    <mergeCell ref="B40:C40"/>
    <mergeCell ref="F41:G41"/>
    <mergeCell ref="F40:G40"/>
    <mergeCell ref="B48:C48"/>
    <mergeCell ref="E48:F48"/>
    <mergeCell ref="E32:F32"/>
    <mergeCell ref="A32:C32"/>
    <mergeCell ref="B35:C35"/>
    <mergeCell ref="B36:C36"/>
    <mergeCell ref="F35:G35"/>
    <mergeCell ref="F36:G36"/>
    <mergeCell ref="B30:C30"/>
    <mergeCell ref="B31:C31"/>
    <mergeCell ref="E30:F30"/>
    <mergeCell ref="E31:F31"/>
    <mergeCell ref="F39:G39"/>
    <mergeCell ref="F38:G38"/>
    <mergeCell ref="B28:C28"/>
    <mergeCell ref="B27:C27"/>
    <mergeCell ref="E27:F27"/>
    <mergeCell ref="E28:F28"/>
    <mergeCell ref="E29:F29"/>
    <mergeCell ref="B29:C29"/>
    <mergeCell ref="B4:J4"/>
    <mergeCell ref="B5:J5"/>
    <mergeCell ref="F24:G24"/>
    <mergeCell ref="D10:D12"/>
    <mergeCell ref="D13:D15"/>
    <mergeCell ref="D16:D18"/>
    <mergeCell ref="F22:G22"/>
    <mergeCell ref="F23:G23"/>
  </mergeCells>
  <pageMargins left="0.19685039370078741" right="0.19685039370078741" top="0.47244094488188981" bottom="0.55118110236220474" header="0.19685039370078741" footer="0.19685039370078741"/>
  <pageSetup paperSize="9" scale="80" orientation="landscape" r:id="rId1"/>
  <headerFooter>
    <oddHeader>&amp;L&amp;"-,Pogrubiony"87/TP/ZP/U/2023&amp;C&amp;"-,Pogrubiony"FORMULARZ CENOWY&amp;R&amp;"-,Pogrubiony"Załącznik nr 2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Zał.2-FC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Magdalena Sawicka</cp:lastModifiedBy>
  <cp:lastPrinted>2023-08-17T07:59:38Z</cp:lastPrinted>
  <dcterms:created xsi:type="dcterms:W3CDTF">2018-09-10T13:00:58Z</dcterms:created>
  <dcterms:modified xsi:type="dcterms:W3CDTF">2023-08-17T07:59:47Z</dcterms:modified>
</cp:coreProperties>
</file>