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3 rok KAT3\SPN\ROBOTY B\TO Rozbiorka i budowa zbiornika biogazu\TO\"/>
    </mc:Choice>
  </mc:AlternateContent>
  <bookViews>
    <workbookView xWindow="0" yWindow="0" windowWidth="28800" windowHeight="12435"/>
  </bookViews>
  <sheets>
    <sheet name="ZESTAWIENIE " sheetId="5" r:id="rId1"/>
    <sheet name="ZADANIE I" sheetId="2" r:id="rId2"/>
    <sheet name="ZADANIE II" sheetId="1" r:id="rId3"/>
    <sheet name="USŁUGI SERWISOWE" sheetId="4" r:id="rId4"/>
  </sheets>
  <definedNames>
    <definedName name="_Hlk56423507" localSheetId="0">'ZESTAWIENIE '!$B$15</definedName>
  </definedNames>
  <calcPr calcId="152511" fullPrecision="0"/>
</workbook>
</file>

<file path=xl/calcChain.xml><?xml version="1.0" encoding="utf-8"?>
<calcChain xmlns="http://schemas.openxmlformats.org/spreadsheetml/2006/main">
  <c r="G9" i="2" l="1"/>
  <c r="G7" i="4" l="1"/>
  <c r="G9" i="4"/>
  <c r="G6" i="4"/>
  <c r="G17" i="2"/>
  <c r="G18" i="2"/>
  <c r="G19" i="2"/>
  <c r="G20" i="2"/>
  <c r="G22" i="2"/>
  <c r="G23" i="2"/>
  <c r="G25" i="2"/>
  <c r="G10" i="2"/>
  <c r="G11" i="2"/>
  <c r="G12" i="2"/>
  <c r="G13" i="2"/>
  <c r="G14" i="2"/>
  <c r="G15" i="2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8" i="1"/>
  <c r="G69" i="1"/>
  <c r="G70" i="1"/>
  <c r="G71" i="1"/>
  <c r="G72" i="1"/>
  <c r="G74" i="1"/>
  <c r="G75" i="1"/>
  <c r="G76" i="1"/>
  <c r="G77" i="1"/>
  <c r="G78" i="1"/>
  <c r="G79" i="1"/>
  <c r="G82" i="1"/>
  <c r="G83" i="1"/>
  <c r="G84" i="1"/>
  <c r="G85" i="1"/>
  <c r="G86" i="1"/>
  <c r="G87" i="1"/>
  <c r="G88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7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G131" i="1"/>
  <c r="G132" i="1"/>
  <c r="G133" i="1"/>
  <c r="G134" i="1"/>
  <c r="G135" i="1"/>
  <c r="G136" i="1"/>
  <c r="G137" i="1"/>
  <c r="G138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5" i="1"/>
  <c r="G166" i="1"/>
  <c r="G167" i="1"/>
  <c r="G169" i="1"/>
  <c r="G170" i="1"/>
  <c r="G171" i="1"/>
  <c r="G172" i="1"/>
  <c r="G173" i="1"/>
  <c r="G175" i="1"/>
  <c r="G176" i="1"/>
  <c r="G177" i="1"/>
  <c r="G178" i="1"/>
  <c r="G181" i="1"/>
  <c r="G182" i="1"/>
  <c r="G183" i="1"/>
  <c r="G184" i="1"/>
  <c r="G185" i="1"/>
  <c r="G186" i="1"/>
  <c r="G187" i="1"/>
  <c r="G188" i="1"/>
  <c r="G189" i="1"/>
  <c r="G191" i="1"/>
  <c r="G192" i="1"/>
  <c r="G193" i="1"/>
  <c r="G194" i="1"/>
  <c r="G195" i="1"/>
  <c r="G196" i="1"/>
  <c r="G197" i="1"/>
  <c r="G199" i="1"/>
  <c r="G200" i="1"/>
  <c r="G201" i="1"/>
  <c r="G202" i="1"/>
  <c r="G203" i="1"/>
  <c r="G204" i="1"/>
  <c r="G205" i="1"/>
  <c r="G206" i="1"/>
  <c r="G207" i="1"/>
  <c r="G7" i="1"/>
  <c r="G10" i="4" l="1"/>
  <c r="C4" i="5" s="1"/>
  <c r="G26" i="2"/>
  <c r="C2" i="5" s="1"/>
  <c r="G208" i="1"/>
  <c r="C3" i="5" s="1"/>
  <c r="C5" i="5" l="1"/>
</calcChain>
</file>

<file path=xl/sharedStrings.xml><?xml version="1.0" encoding="utf-8"?>
<sst xmlns="http://schemas.openxmlformats.org/spreadsheetml/2006/main" count="881" uniqueCount="515">
  <si>
    <t>Lp.</t>
  </si>
  <si>
    <t>Podstawa</t>
  </si>
  <si>
    <t>Opis i wyliczenia</t>
  </si>
  <si>
    <t>j.m.</t>
  </si>
  <si>
    <t>1</t>
  </si>
  <si>
    <t>FUNDAMENTY</t>
  </si>
  <si>
    <t>1.1</t>
  </si>
  <si>
    <t>Fundament zbiornika biogazu</t>
  </si>
  <si>
    <t>1
d.1.1</t>
  </si>
  <si>
    <t>KNR 13-12 0211-01</t>
  </si>
  <si>
    <t>Wykopy obiektowe wykonywane ręcznie na odkład - kat. gruntu I-II</t>
  </si>
  <si>
    <t>m3</t>
  </si>
  <si>
    <t>RAZEM</t>
  </si>
  <si>
    <t>2
d.1.1</t>
  </si>
  <si>
    <t>KNR 7-28 0101-06</t>
  </si>
  <si>
    <t>Skucie warstwy fundamentów żelbetowych (do 10 cm)</t>
  </si>
  <si>
    <t>m2</t>
  </si>
  <si>
    <t>3
d.1.1</t>
  </si>
  <si>
    <t>ZKNR C-2 0816-01</t>
  </si>
  <si>
    <t>Reprofilacja podłoża. Zabezpieczenie powłokowe powierzchni betonu, dwukrotne gruntowanie powierzchni pionowych i poziomych</t>
  </si>
  <si>
    <t>4
d.1.1</t>
  </si>
  <si>
    <t>ZKNR C-2 0816-06
analogia</t>
  </si>
  <si>
    <t>Reprofilacja podłoża. Uzupełnienie ubytków w betonie zaprawą naprawczą</t>
  </si>
  <si>
    <t>5
d.1.1</t>
  </si>
  <si>
    <t>KNR 13-12 1001-01</t>
  </si>
  <si>
    <t>Podsypka z piasku - uzupełnienie</t>
  </si>
  <si>
    <t>6
d.1.1</t>
  </si>
  <si>
    <t>KNR-W 2-01 0228-01 s.sz. 2.5.2. 9907-05</t>
  </si>
  <si>
    <t>Zagęszczenie nasypów ubijakami mechanicznymi; grunty sypkie kat. I-II - wskaźnik zagęszczenia gruntu Js=1.00</t>
  </si>
  <si>
    <t>7
d.1.1</t>
  </si>
  <si>
    <t>KNR 2-02 1101-01</t>
  </si>
  <si>
    <t>Podkłady betonowe na podłożu gruntowym (15cm)</t>
  </si>
  <si>
    <t>8
d.1.1</t>
  </si>
  <si>
    <t>KNR 2-04 1701-01
analogia</t>
  </si>
  <si>
    <t>Przygotowanie i montaż zbrojenia płyty fundamentowej</t>
  </si>
  <si>
    <t>t</t>
  </si>
  <si>
    <t>9
d.1.1</t>
  </si>
  <si>
    <t>KNR 13-01 0303-03
analogia</t>
  </si>
  <si>
    <t>Płyty fundamentowe żelbetowe koliste, dodatkowo zbrojone włóknami PP 0,9 kg/m3</t>
  </si>
  <si>
    <t>m3 bet.</t>
  </si>
  <si>
    <t>10
d.1.1</t>
  </si>
  <si>
    <t>KNR AT-17 0101-05</t>
  </si>
  <si>
    <t>Wiercenie otworów o głębokości do 40 cm śr. 350 mm techniką diamentową w betonie zbrojonym</t>
  </si>
  <si>
    <t>cm</t>
  </si>
  <si>
    <t>11
d.1.1</t>
  </si>
  <si>
    <t>KNR-W 2-02 0603-07</t>
  </si>
  <si>
    <t>Izolacje przeciwwilgociowe powłokowe bitumiczne pionowe - wykonywane na zimno z lepiku asfaltowego - pierwsza warstwa</t>
  </si>
  <si>
    <t>12
d.1.1</t>
  </si>
  <si>
    <t>KNR-W 2-02 0603-08</t>
  </si>
  <si>
    <t>Izolacje przeciwwilgociowe powłokowe bitumiczne pionowe - wykonywane na zimno z lepiku asfaltowego - druga i następna warstwa</t>
  </si>
  <si>
    <t>13
d.1.1</t>
  </si>
  <si>
    <t>KNR 2-02 0602-07</t>
  </si>
  <si>
    <t>Izolacje przeciwwilgociowe powłokowe bitumiczne poziome - wykonywane na zimno z lepiku asfaltowego - pierwsza warstwa</t>
  </si>
  <si>
    <t>14
d.1.1</t>
  </si>
  <si>
    <t>KNR 2-02 0602-08</t>
  </si>
  <si>
    <t>Izolacje przeciwwilgociowe powłokowe bitumiczne poziome - wykonywane na zimno z lepiku asfaltowego - druga i następna warstwa</t>
  </si>
  <si>
    <t>15
d.1.1</t>
  </si>
  <si>
    <t>KNR 2-13 1006-05</t>
  </si>
  <si>
    <t>Elementy dylatacji - wypełnienia szczelin sznurem smołowanym śr. 5 mm</t>
  </si>
  <si>
    <t>m</t>
  </si>
  <si>
    <t>16
d.1.1</t>
  </si>
  <si>
    <t>KNR-W 4-01 0206-02</t>
  </si>
  <si>
    <t>Zabetonowanie otworów o powierzchni do 0.1 m2 w stropach i ścianach przy głębokości ponad 10 cm</t>
  </si>
  <si>
    <t>szt.</t>
  </si>
  <si>
    <t>17
d.1.1</t>
  </si>
  <si>
    <t>KNR 4-01 0108-05 0108-08</t>
  </si>
  <si>
    <t>Wywóz ziemi samochodami samowyładowczymi na odległość 10 km grunt.kat. I-II (z opłatą utylizacyjną)</t>
  </si>
  <si>
    <t>1.2</t>
  </si>
  <si>
    <t>Fundament FP1</t>
  </si>
  <si>
    <t>18
d.1.2</t>
  </si>
  <si>
    <t>19
d.1.2</t>
  </si>
  <si>
    <t>KNKRB 6 0104-05</t>
  </si>
  <si>
    <t>Podbudowa z kruszywa łamanego zagęszczona Is&gt;0,98</t>
  </si>
  <si>
    <t>20
d.1.2</t>
  </si>
  <si>
    <t>Podkłady betonowe na podłożu gruntowym</t>
  </si>
  <si>
    <t>21
d.1.2</t>
  </si>
  <si>
    <t>TZKNBK VII -117</t>
  </si>
  <si>
    <t>Izolacja sucha pozioma z papy dwuwarstwowa</t>
  </si>
  <si>
    <t>22
d.1.2</t>
  </si>
  <si>
    <t>KNNR 2 0101-02</t>
  </si>
  <si>
    <t>Deskowanie tradycyjne stóp i płyt fundamentowych betonowych lub żelbetowych</t>
  </si>
  <si>
    <t>23
d.1.2</t>
  </si>
  <si>
    <t>KNR 2-02 0290-02</t>
  </si>
  <si>
    <t>Przygotowanie i montaż zbrojenia elementów budynków i budowli - pręty żebrowane o śr. 8-14 mm</t>
  </si>
  <si>
    <t>24
d.1.2</t>
  </si>
  <si>
    <t>KNR 2-02 0205-01</t>
  </si>
  <si>
    <t>Płyty fundamentowe żelbetowe - z zastosowaniem pompy do betonu</t>
  </si>
  <si>
    <t>25
d.1.2</t>
  </si>
  <si>
    <t>26
d.1.2</t>
  </si>
  <si>
    <t>27
d.1.2</t>
  </si>
  <si>
    <t>28
d.1.2</t>
  </si>
  <si>
    <t>29
d.1.2</t>
  </si>
  <si>
    <t>TZKNBK II -167</t>
  </si>
  <si>
    <t>Zasypanie wykopów ziemią z ukopów w gruncie kat. I-II</t>
  </si>
  <si>
    <t>30
d.1.2</t>
  </si>
  <si>
    <t>1.3</t>
  </si>
  <si>
    <t>Fundament FP2 (3 szt.)</t>
  </si>
  <si>
    <t>31
d.1.3</t>
  </si>
  <si>
    <t>32
d.1.3</t>
  </si>
  <si>
    <t>33
d.1.3</t>
  </si>
  <si>
    <t>34
d.1.3</t>
  </si>
  <si>
    <t>35
d.1.3</t>
  </si>
  <si>
    <t>36
d.1.3</t>
  </si>
  <si>
    <t>37
d.1.3</t>
  </si>
  <si>
    <t>38
d.1.3</t>
  </si>
  <si>
    <t>39
d.1.3</t>
  </si>
  <si>
    <t>40
d.1.3</t>
  </si>
  <si>
    <t>41
d.1.3</t>
  </si>
  <si>
    <t>42
d.1.3</t>
  </si>
  <si>
    <t>43
d.1.3</t>
  </si>
  <si>
    <t>1.4</t>
  </si>
  <si>
    <t>Fundament FP3</t>
  </si>
  <si>
    <t>44
d.1.4</t>
  </si>
  <si>
    <t>45
d.1.4</t>
  </si>
  <si>
    <t>46
d.1.4</t>
  </si>
  <si>
    <t>47
d.1.4</t>
  </si>
  <si>
    <t>48
d.1.4</t>
  </si>
  <si>
    <t>49
d.1.4</t>
  </si>
  <si>
    <t>50
d.1.4</t>
  </si>
  <si>
    <t>51
d.1.4</t>
  </si>
  <si>
    <t>52
d.1.4</t>
  </si>
  <si>
    <t>53
d.1.4</t>
  </si>
  <si>
    <t>54
d.1.4</t>
  </si>
  <si>
    <t>55
d.1.4</t>
  </si>
  <si>
    <t>56
d.1.4</t>
  </si>
  <si>
    <t>1.5</t>
  </si>
  <si>
    <t>Fundamenty zbiornika tymczasowego FP4 (10 szt)</t>
  </si>
  <si>
    <t>57
d.1.5</t>
  </si>
  <si>
    <t>58
d.1.5</t>
  </si>
  <si>
    <t>59
d.1.5</t>
  </si>
  <si>
    <t>60
d.1.5</t>
  </si>
  <si>
    <t>61
d.1.5</t>
  </si>
  <si>
    <t>62
d.1.5</t>
  </si>
  <si>
    <t>2</t>
  </si>
  <si>
    <t>ZBIORNIKI BIOGAZU</t>
  </si>
  <si>
    <t>63
d.2</t>
  </si>
  <si>
    <t xml:space="preserve">
wycena indywidualna</t>
  </si>
  <si>
    <t>Dostawa oraz montaż tymczasowego zbiornika. 
Zbiornik wykonany z tkaniny poliestrowej powlekanej PCV 1150g/m2, 4000 N/5cm kolor szary, pojemność zbiornika gazu ok 500m3. Z dwoma wlotami z kołnierzami pierścieniowymi, z zaworem regulacji ciśnienia,
Wzdłuż dłuższych boków 5 miejscach uchwyty mocujące do pasów, wzdłuż krótszych boków w 3 miejscach uchwyty mocujące do pasów do mocowania zbiornika do podłoża ( łącznie 15 sztuk).</t>
  </si>
  <si>
    <t>64
d.2</t>
  </si>
  <si>
    <t>Dostawa oraz montaż docelowego zbiornika biogazu.
Zbiornik V=2500m3,dwupłaszczowy z wyposażeniem w min.:
- system kontroli i pomiaru napełnienia, laserowy i linkowy przetwornik poziomu gazu,
- zawór bezpieczeństwa,
- przepustnica regulacyjna,
- zawór zwrotny,
_x001F_-króćce przyłączeniowe,
- system kotwienia,
szczegółowe zestawienie wg dok. projekt.</t>
  </si>
  <si>
    <t>65
d.2</t>
  </si>
  <si>
    <t>Dostawa i montaż -  dmuchawy wraz z osprzętem i klapami</t>
  </si>
  <si>
    <t>szt</t>
  </si>
  <si>
    <t>66
d.2</t>
  </si>
  <si>
    <t>KNR 2-02 1927-08</t>
  </si>
  <si>
    <t>Próba szczelności zbiornika</t>
  </si>
  <si>
    <t>prob.</t>
  </si>
  <si>
    <t>67
d.2</t>
  </si>
  <si>
    <t>68
d.2</t>
  </si>
  <si>
    <t>Demontaż tymczasowego zbiornika i instalacji towarzyszących</t>
  </si>
  <si>
    <t>kpl.</t>
  </si>
  <si>
    <t>3</t>
  </si>
  <si>
    <t>INSTALACJE SANITARNE I TECHNOLOGICZNE</t>
  </si>
  <si>
    <t>3.1</t>
  </si>
  <si>
    <t>Studnia kondensatu</t>
  </si>
  <si>
    <t>69
d.3.1</t>
  </si>
  <si>
    <t>KNR-W 2-01 0215-07</t>
  </si>
  <si>
    <t>Wykopy jamiste wykonywane koparkami podsiębiernymi 0.60 m3 na odkład w gruncie kat. I-II</t>
  </si>
  <si>
    <t>70
d.3.1</t>
  </si>
  <si>
    <t>KNR 9-18 0204-07
analogia</t>
  </si>
  <si>
    <t>Studnia kondensatu kompletna wraz z włazem, stopniami itd o śr. 1000 mm
- studnia z tworzywa o śr. 1000mm
- głębokość posadowienia ok. 3,15m</t>
  </si>
  <si>
    <t>71
d.3.1</t>
  </si>
  <si>
    <t>KNR 2-18 0109-04</t>
  </si>
  <si>
    <t>Rurociągi z polietylenu niskociśnieniowego (PE) łączone metodą zgrzewania o śr. zewn. 200 mm</t>
  </si>
  <si>
    <t>72
d.3.1</t>
  </si>
  <si>
    <t>KNR 2-28 0305-05</t>
  </si>
  <si>
    <t>Kształtki PE na rurociągach PE o śr. zewn. rury 225 mm - kolano 90 st.</t>
  </si>
  <si>
    <t>73
d.3.1</t>
  </si>
  <si>
    <t>KNR 2-18 0305-05 z.o.2.2. 9901-1</t>
  </si>
  <si>
    <t>Zasuwy żeliwne klinowe owalne kołnierzowe z obudową o śr. 200 mm montowane sprzętem ręcznym - wykopy umocnione o głębokości ponad 3.00 m
(skrzynka żeliwna do zasuw; miękkouszczelniająca zasuwa klinowa (do gazów palnych) )</t>
  </si>
  <si>
    <t>74
d.3.1</t>
  </si>
  <si>
    <t>KNR AT-27 0506-02</t>
  </si>
  <si>
    <t>Izolacja wewnętrzna - uszczelnienie przejść rurowych z kołnierzem zaciskowym</t>
  </si>
  <si>
    <t>75
d.3.1</t>
  </si>
  <si>
    <t>podłączenie rurociągu PE200 do istniejącej studni</t>
  </si>
  <si>
    <t>76
d.3.1</t>
  </si>
  <si>
    <t>KNR 2-28 0501-09</t>
  </si>
  <si>
    <t>Obsypka rurociągu i studni kruszywem dowiezionym</t>
  </si>
  <si>
    <t>77
d.3.1</t>
  </si>
  <si>
    <t>KNR 2-01 0230-01</t>
  </si>
  <si>
    <t>Zasypywanie wykopów spycharkami z przemieszczeniem gruntu na odległość do 10 m w gruncie kat. I-III</t>
  </si>
  <si>
    <t>78
d.3.1</t>
  </si>
  <si>
    <t>3.2</t>
  </si>
  <si>
    <t>Rurociągi i instalacje</t>
  </si>
  <si>
    <t>79
d.3.2</t>
  </si>
  <si>
    <t>KNR 7-09 2107-01
analogia</t>
  </si>
  <si>
    <t>Montaż rurociągów stalowych spawanych o średnicy zewnętrznej do 323.9 mm. Grubość ścianki do 8.0 mm
Rura ze stalowa nierdzewna AISI 316, DN250  3mm</t>
  </si>
  <si>
    <t>80
d.3.2</t>
  </si>
  <si>
    <t>Montaż rurociągów stalowych spawanych o średnicy zewnętrznej do 323.9 mm. Grubość ścianki do 8.0 mm
Rura ze stalowa nierdzewna AISI 316, DN200  2mm</t>
  </si>
  <si>
    <t>81
d.3.2</t>
  </si>
  <si>
    <t>Dostawa i montaż elementów rurociągów ze stali kwasoodpornej AISI 316
- kołnierz stalowy  z szyjką do przyspawania DN250 - 4 szt.
- kolano DN250 - 2 szt.
- połączenie rurowe PE/STAL 280/250 2 szt.
- tuleja dwukołnierzowa - 1 szt.
- "kapelusz" ze stali nierdzewnej na rurociągach wlotowych i wylotowych - 2 szt.</t>
  </si>
  <si>
    <t>82
d.3.2</t>
  </si>
  <si>
    <t>Dostawa oraz montaż przewodów elastycznych zbrojonych PVC fi200</t>
  </si>
  <si>
    <t>83
d.3.2</t>
  </si>
  <si>
    <t>Dostawa oraz montaż przewodów elastycznych zbrojonych PVC fi250</t>
  </si>
  <si>
    <t>84
d.3.2</t>
  </si>
  <si>
    <t>Dostawa oraz montaż bezpiecznika cieczowego kompletnego:
- komin wydmuchowy ze stali nierdzewnej,
- trójnik redukcyjny ze stali nierdzewnej DN250/200,
- kołnierz ze stali nierdzewnej DN200 – 3 szt.
- kołnierz ze stali nierdzewnej DN200,
- Kolano 90° ze stali nierdzewnej DN200
- manometr ze stali nierdzewnej
- przetwornik ciśnienia  
zgodnie z dokumentacją projektową</t>
  </si>
  <si>
    <t>85
d.3.2</t>
  </si>
  <si>
    <t>KNNR 4 1009-12
analogia</t>
  </si>
  <si>
    <t>86
d.3.2</t>
  </si>
  <si>
    <t>KNR-W 2-19 0303-16
analogia</t>
  </si>
  <si>
    <t>Połączenia rur z polietylenu za pomocą kształtek elektrooporowych - kolano DN 280 PEHD 45 ST. - do gazu zgodnie z PN-EN 1555-3:2021-12</t>
  </si>
  <si>
    <t>87
d.3.2</t>
  </si>
  <si>
    <t>Połączenia rur z polietylenu za pomocą kształtek elektrooporowych -  kolano DN 280 PEHD 90 ST. - do gazu zgodnie z PN-EN 1555-3:2021-12</t>
  </si>
  <si>
    <t>88
d.3.2</t>
  </si>
  <si>
    <t>Połączenia rur z polietylenu za pomocą kształtek elektrooporowych - trójnik DN280 PEHD do gazu zgodnie z normą PN-EN 1555-3:2021-12</t>
  </si>
  <si>
    <t>89
d.3.2</t>
  </si>
  <si>
    <t>KNR 2-18 0801-04
analogia</t>
  </si>
  <si>
    <t>Próba szczelności sieci  z rur żeliwnych ciśnieniowych, stalowych i typu Betras o śr. nom. 250 mm</t>
  </si>
  <si>
    <t>prób.</t>
  </si>
  <si>
    <t>90
d.3.2</t>
  </si>
  <si>
    <t>KNNR 4 1606-04
analogia</t>
  </si>
  <si>
    <t>Próba wodna szczelności sieci  z rur typu HOBAS, PCW, PVC, PE, PEHD o śr. 280 mm</t>
  </si>
  <si>
    <t>91
d.3.2</t>
  </si>
  <si>
    <t>KNR 2-18 0801-03
analogia</t>
  </si>
  <si>
    <t>Próba szczelności sieci z rur żeliwnych ciśnieniowych, stalowych i typu Betras o śr. nom. 200 mm</t>
  </si>
  <si>
    <t>3.3</t>
  </si>
  <si>
    <t>Odwadniacz biogazu ODW 3.1-SB</t>
  </si>
  <si>
    <t>92
d.3.3</t>
  </si>
  <si>
    <t>Dostawa oraz montaż odwadniacza biogazu 
- rura PEHD Ø400 – około 1,5 m z dnem,
- tuleja kołnierzowa PEHD 100 PN16 DN400,
- kołnierz luźny OH18N9 DN400,
- kołnierz zaślepiający OH18N9 DN400 z uszczelką wraz ze śrubami z łbem 6-kątnym stal nierdzewna A2-70 DIN 933 (12 szt.), nakrętki i podkładki,
- włączenie odwadniacza DN400 do istniejącego rurociągu biogazu DN280,
- włączenie odpływu kondensatu DN200 do odwadniacza DN400.</t>
  </si>
  <si>
    <t>4</t>
  </si>
  <si>
    <t>INSTALACJE ELEKTRYCZNE</t>
  </si>
  <si>
    <t>4.1</t>
  </si>
  <si>
    <t>Oświetlenie terenu</t>
  </si>
  <si>
    <t>93
d.4.1</t>
  </si>
  <si>
    <t>KNR 2-01 0701-0202</t>
  </si>
  <si>
    <t>Ręczne kopanie rowów dla kabli o głębokości do 0,8 m i szer. dna do 0,4 m w gruncie kat. III</t>
  </si>
  <si>
    <t>94
d.4.1</t>
  </si>
  <si>
    <t>KNR 2-01 0702-0202</t>
  </si>
  <si>
    <t>Kopanie koparkami podsiębiernymi rowów dla kabli o głębokości do 0,8 m i szer. dna do 0,4 m w gruncie kat. III-IV</t>
  </si>
  <si>
    <t>95
d.4.1</t>
  </si>
  <si>
    <t>KNNR 5 0706-01</t>
  </si>
  <si>
    <t>Nasypanie warstwy piasku na dnie rowu kablowego o szerokości do 0,4 m</t>
  </si>
  <si>
    <t>96
d.4.1</t>
  </si>
  <si>
    <t>KNNR 5 0705-01</t>
  </si>
  <si>
    <t>Ułożenie rur osłonowych dwuściennych 50</t>
  </si>
  <si>
    <t>97
d.4.1</t>
  </si>
  <si>
    <t>KNNR 5 0707-01</t>
  </si>
  <si>
    <t>Układanie kabli YKY 5x4mm2 w rowach kablowych ręcznie</t>
  </si>
  <si>
    <t>98
d.4.1</t>
  </si>
  <si>
    <t>KNNR 5 0713-01</t>
  </si>
  <si>
    <t>Układanie kabli YKY 5x4mm2 w rurach</t>
  </si>
  <si>
    <t>99
d.4.1</t>
  </si>
  <si>
    <t>KNR 2-01 0705-0203</t>
  </si>
  <si>
    <t>Mechaniczne zasypywanie rowów dla kabli o głębokości do 0,8 m i szer. dna do 0.4 m w gruncie kat. III-IV</t>
  </si>
  <si>
    <t>100
d.4.1</t>
  </si>
  <si>
    <t>KNNR 5 1001-02</t>
  </si>
  <si>
    <t>Montaż i stawianie słupów oświetleniowych - Słup oświetleniowy aluminiowy, okragły, stożkowy, lekki, malowany proszkowo h=8m wraz z przynależnym fundamentem</t>
  </si>
  <si>
    <t>101
d.4.1</t>
  </si>
  <si>
    <t>KNNR 5 0406-02</t>
  </si>
  <si>
    <t>Złącze słupowe bezpiecznikowe</t>
  </si>
  <si>
    <t>102
d.4.1</t>
  </si>
  <si>
    <t>Złącze słupowe fazowe</t>
  </si>
  <si>
    <t>103
d.4.1</t>
  </si>
  <si>
    <t>Złącze słupowe izolacyjne</t>
  </si>
  <si>
    <t>104
d.4.1</t>
  </si>
  <si>
    <t>Złącze słupowe zerowe</t>
  </si>
  <si>
    <t>105
d.4.1</t>
  </si>
  <si>
    <t>KNNR 5 1002-02</t>
  </si>
  <si>
    <t>Montaż wysięgników rurowych o masie do 30 kg na słupie - Wysięgnik o wysokości 500mm, dwuramienny, kąt nachylenia ramienia 10 stopni, długość ramienia 1000mm, kąt rozwarcia ramion 90 stopni, średnica zakończenia 60mm, wysięgnik aluminiowy, malowany proszkowo</t>
  </si>
  <si>
    <t>106
d.4.1</t>
  </si>
  <si>
    <t>KNNR 5 1003-03</t>
  </si>
  <si>
    <t>Montaż przewodów do opraw oświetleniowych - wciąganie w słupy, rury osłonowe i wysięgniki przy wysokości latarń 8m - YKY 3x1,5mm2</t>
  </si>
  <si>
    <t>107
d.4.1</t>
  </si>
  <si>
    <t>KNNR 5 1004-01</t>
  </si>
  <si>
    <t>Montaż opraw oświetlenia zewnętrznego na słupie - Oprawa oświetlenia ulic LED, 100W, IP66, 4000K, IK08, 13000lm</t>
  </si>
  <si>
    <t>108
d.4.1</t>
  </si>
  <si>
    <t>KNNR 5 0907-06</t>
  </si>
  <si>
    <t>Podłączenie słupów do instalacji uziemiającej (FeZn)</t>
  </si>
  <si>
    <t>109
d.4.1</t>
  </si>
  <si>
    <t>KNNR 5 1302-04</t>
  </si>
  <si>
    <t>Badanie linii kablowej nn - kabel 5-żyłowy pomiar skuteczności ochrony przeciwporażeniowej</t>
  </si>
  <si>
    <t>odc.</t>
  </si>
  <si>
    <t>110
d.4.1</t>
  </si>
  <si>
    <t>KNNR 5 1304-01</t>
  </si>
  <si>
    <t>Badania i pomiary instalacji uziemiającej (pierwszy pomiar) pomiar skuteczności ochrony przeciwporażeniowej</t>
  </si>
  <si>
    <t>111
d.4.1</t>
  </si>
  <si>
    <t>KNNR 5 1304-02</t>
  </si>
  <si>
    <t>Badania i pomiary instalacji uziemiającej (każdy następny pomiar) - pomiar skuteczności ochrony przeciwporażeniowej</t>
  </si>
  <si>
    <t>4.2</t>
  </si>
  <si>
    <t>Instalacja odgromowa</t>
  </si>
  <si>
    <t>112
d.4.2</t>
  </si>
  <si>
    <t>113
d.4.2</t>
  </si>
  <si>
    <t>KNNR 5 0605-05</t>
  </si>
  <si>
    <t>Montaż uziomów poziomych w wykopie o głębokości do 0.8 m; kat.gruntu III - Bednarka FeZn 30x4</t>
  </si>
  <si>
    <t>114
d.4.2</t>
  </si>
  <si>
    <t>KNR 5-08 0618-01
analogia</t>
  </si>
  <si>
    <t>Łączenie bednarki za pomocą złączy skręcanych uniwersalnych krzyżowych - Złącze kontrolne uziemień</t>
  </si>
  <si>
    <t>115
d.4.2</t>
  </si>
  <si>
    <t>KNNR 5 0404-06</t>
  </si>
  <si>
    <t>Puszka ochronna złącza kontrolnego uziemień do montażu w gruncie</t>
  </si>
  <si>
    <t>116
d.4.2</t>
  </si>
  <si>
    <t>KNR 5-08 0617-01</t>
  </si>
  <si>
    <t>Łączenie przewodów uziemiających przez spawanie w wykopie - bednarka 30x4</t>
  </si>
  <si>
    <t>117
d.4.2</t>
  </si>
  <si>
    <t>KNR 5-08 0818-14
analogia</t>
  </si>
  <si>
    <t>Malowanie bednarki - Zabezpieczenie powierzchni spawanych i skręcanych</t>
  </si>
  <si>
    <t>118
d.4.2</t>
  </si>
  <si>
    <t>KNNR 5 1001-03
analogia</t>
  </si>
  <si>
    <t>Dostawa i montaż kompletnego masztu odgromowego h=18m wraz z podłączeniem do instalacji odgromowej</t>
  </si>
  <si>
    <t>119
d.4.2</t>
  </si>
  <si>
    <t>Badania i pomiary instalacji uziemiającej (pierwszy pomiar) - pomiar skuteczności ochrony przeciwporażeniowej</t>
  </si>
  <si>
    <t>120
d.4.2</t>
  </si>
  <si>
    <t>5</t>
  </si>
  <si>
    <t>INSTALACJE ZASILAJĄCE I AKPIA</t>
  </si>
  <si>
    <t>5.1</t>
  </si>
  <si>
    <t>Okablowanie zasilające i sterownicze</t>
  </si>
  <si>
    <t>121
d.5.1</t>
  </si>
  <si>
    <t>122
d.5.1</t>
  </si>
  <si>
    <t>Kopanie koparkami podsiębiernymi rowów dla kabli o głębokości do 0,8 m i szer. dna do 0,4 m w gruncie kat. III-IV - wykop dla przewodu sterującego pochodnią.</t>
  </si>
  <si>
    <t>123
d.5.1</t>
  </si>
  <si>
    <t>KNNR 5 0723-02
analogia</t>
  </si>
  <si>
    <t>Przewierty mechaniczne dla rury o śr.do 125 mm pod obiektami - Przecisk pod drogą dla światłowodu i kabla zasilającego 2 x 6m</t>
  </si>
  <si>
    <t>124
d.5.1</t>
  </si>
  <si>
    <t>125
d.5.1</t>
  </si>
  <si>
    <t>Ułożenie rur osłonowych dwuścienna DVK 50</t>
  </si>
  <si>
    <t>126
d.5.1</t>
  </si>
  <si>
    <t>KNNR 5 0103-05</t>
  </si>
  <si>
    <t>Rury winidurowe o śr. 32 mm układane n.t. odpornych na UV</t>
  </si>
  <si>
    <t>127
d.5.1</t>
  </si>
  <si>
    <t>128
d.5.1</t>
  </si>
  <si>
    <t>Układanie kabli YKY 4x2,5mm2 w rurach</t>
  </si>
  <si>
    <t>129
d.5.1</t>
  </si>
  <si>
    <t>Układanie kabli YKY 3x1,5mm2 w rurach</t>
  </si>
  <si>
    <t>130
d.5.1</t>
  </si>
  <si>
    <t>Układanie kabli YKY 5x1mm2 w rurach</t>
  </si>
  <si>
    <t>131
d.5.1</t>
  </si>
  <si>
    <t>Układanie kabli LiY-CY 2x1mm2 w rurach</t>
  </si>
  <si>
    <t>132
d.5.1</t>
  </si>
  <si>
    <t>Układanie kabli LiY-CY 5x1mm2 w rurach</t>
  </si>
  <si>
    <t>133
d.5.1</t>
  </si>
  <si>
    <t>Układanie kabli LiY-CY 7x1mm2 w rurach</t>
  </si>
  <si>
    <t>134
d.5.1</t>
  </si>
  <si>
    <t>Układanie światłowodu w rurze osłonowej 50mm</t>
  </si>
  <si>
    <t>135
d.5.1</t>
  </si>
  <si>
    <t>KNNR 5 0603-01
analogia</t>
  </si>
  <si>
    <t>Przewody uziemiające i wyrównawcze w kanałach lub tunelach luzem - LgY 6mm2</t>
  </si>
  <si>
    <t>136
d.5.1</t>
  </si>
  <si>
    <t>Przewody uziemiające i wyrównawcze w kanałach lub tunelach luzem - LgY 6mm2 - odcinek układany w rurze karbowanej 32</t>
  </si>
  <si>
    <t>137
d.5.1</t>
  </si>
  <si>
    <t>138
d.5.1</t>
  </si>
  <si>
    <t xml:space="preserve">
analiza indywidualna</t>
  </si>
  <si>
    <t>Przepust szczelny do budynku</t>
  </si>
  <si>
    <t>139
d.5.1</t>
  </si>
  <si>
    <t>KNNR 5 1203-08</t>
  </si>
  <si>
    <t>Podłączenie przewodów kabelkowych o przekroju żyły do 2.5 mm2 pod zaciski lub bolce</t>
  </si>
  <si>
    <t>szt.żył</t>
  </si>
  <si>
    <t>140
d.5.1</t>
  </si>
  <si>
    <t>KNNR 5 1203-10</t>
  </si>
  <si>
    <t>Podłączenie przewodów kabelkowych o przekroju żyły do 6 mm2 pod zaciski lub bolce</t>
  </si>
  <si>
    <t>141
d.5.1</t>
  </si>
  <si>
    <t>ZN-97/TP S.A.-039 0612-01</t>
  </si>
  <si>
    <t>Łączenie światłowodów tubowych</t>
  </si>
  <si>
    <t>kab.odg.</t>
  </si>
  <si>
    <t>142
d.5.1</t>
  </si>
  <si>
    <t>KNNR 5 1301-02</t>
  </si>
  <si>
    <t>Sprawdzenie i pomiar 3-fazowego obwodu elektrycznego niskiego napięcia - pomiar skuteczności ochrony przeciwporażeniowej</t>
  </si>
  <si>
    <t>pomiar</t>
  </si>
  <si>
    <t>143
d.5.1</t>
  </si>
  <si>
    <t>ZN-97/TP S.A.-039 0901-09</t>
  </si>
  <si>
    <t>Pomiary reflektometryczne linii światłowodowych końcowe z kabla - odcinek kontrolny (1 zmierzony światłowód)</t>
  </si>
  <si>
    <t>5.2</t>
  </si>
  <si>
    <t>Instalacje związane ze zbiornikiem tymczasowym</t>
  </si>
  <si>
    <t>144
d.5.2</t>
  </si>
  <si>
    <t>Ułożenie rur osłonowych dwuścienna 50</t>
  </si>
  <si>
    <t>145
d.5.2</t>
  </si>
  <si>
    <t>146
d.5.2</t>
  </si>
  <si>
    <t>Przeprogramowanie istniejącego systemu SCADA do pracy ze zbiornikiem tymczasowym</t>
  </si>
  <si>
    <t>5.3</t>
  </si>
  <si>
    <t>Rozdzielnice zasilające i sterujące</t>
  </si>
  <si>
    <t>147
d.5.3</t>
  </si>
  <si>
    <t>KNNR 5 0401-03</t>
  </si>
  <si>
    <t>Prefabrykacja, dostawa, montaż i podłączenie rozdzielnicy RZS-ZB</t>
  </si>
  <si>
    <t>148
d.5.3</t>
  </si>
  <si>
    <t>Prefabrykacja, dostawa, montaż i podłączenie rozdzielnicy RZS-DM</t>
  </si>
  <si>
    <t>149
d.5.3</t>
  </si>
  <si>
    <t>KNNR 5 0401-05</t>
  </si>
  <si>
    <t>Dostawa, montaż i podłączenie urządzenia samoczynnego załączania rezerwy typu SZR</t>
  </si>
  <si>
    <t>150
d.5.3</t>
  </si>
  <si>
    <t>Uzupełnienie zabezpieczeń w rozdzielnicy RO</t>
  </si>
  <si>
    <t>151
d.5.3</t>
  </si>
  <si>
    <t>Pomiary ochrony p.porażeniowej dla rozdzielnic i SZR</t>
  </si>
  <si>
    <t>5.4</t>
  </si>
  <si>
    <t>Aparatura sterownicza, programowanie i uruchomienia</t>
  </si>
  <si>
    <t>152
d.5.4</t>
  </si>
  <si>
    <t>KNNR 5 0406-04</t>
  </si>
  <si>
    <t>Aparaty elektryczne - Dostawa i montaż przetwornika detekcji metanu</t>
  </si>
  <si>
    <t>153
d.5.4</t>
  </si>
  <si>
    <t>Aparaty elektryczne - Dostawa i montaż mediakonwertera JET-NET-2005F-S</t>
  </si>
  <si>
    <t>154
d.5.4</t>
  </si>
  <si>
    <t>Aktualizacja, rozbudowa i programowanie istniejącego systemu SCADA i wykonanie wizualizacji</t>
  </si>
  <si>
    <t>155
d.5.4</t>
  </si>
  <si>
    <t>Badanie i uruchomienie wykonanego systemu</t>
  </si>
  <si>
    <t>6</t>
  </si>
  <si>
    <t>DROGI I ZAGOSPODAROWANIE TERENU</t>
  </si>
  <si>
    <t>6.1</t>
  </si>
  <si>
    <t>Drogi (K1)</t>
  </si>
  <si>
    <t>156
d.6.1</t>
  </si>
  <si>
    <t>KNNR 1 0209-12</t>
  </si>
  <si>
    <t>Wykopy oraz przekopy wykonywane na odkład koparkami przedsiębiernymi o pojemności łyżki 1.20 m3 w gruncie kat. III</t>
  </si>
  <si>
    <t>157
d.6.1</t>
  </si>
  <si>
    <t>KNKRB 6 0102-07
analogia</t>
  </si>
  <si>
    <t>Warstwa odcinająca z piasku gr. 10cm</t>
  </si>
  <si>
    <t>158
d.6.1</t>
  </si>
  <si>
    <t>KNKRB 6 0104-04</t>
  </si>
  <si>
    <t>Podbudowa z kruszywa łamanego - warstwa dolna (25 cm)
Kruszywo łamane 0/63mm</t>
  </si>
  <si>
    <t>159
d.6.1</t>
  </si>
  <si>
    <t>Podbudowa z kruszywa łamanego - warstwa górna (15cm)
Kruszywo łamane 0/31,5mm</t>
  </si>
  <si>
    <t>160
d.6.1</t>
  </si>
  <si>
    <t>KNR 2-31 0511-03</t>
  </si>
  <si>
    <t>Nawierzchnie z kostki brukowej betonowej o grubości 8 cm na podsypce cementowo-piaskowej (częściowo materiał z rozbiórki)</t>
  </si>
  <si>
    <t>161
d.6.1</t>
  </si>
  <si>
    <t>KNR 2-31 0402-04</t>
  </si>
  <si>
    <t>Ława pod krawężniki betonowa z oporem</t>
  </si>
  <si>
    <t>162
d.6.1</t>
  </si>
  <si>
    <t>KSNR 6 0401-01</t>
  </si>
  <si>
    <t>Krawężniki betonowe wystające o wymiarach 15x30 cm bez ław na podsypce piaskowej</t>
  </si>
  <si>
    <t>163
d.6.1</t>
  </si>
  <si>
    <t>Krawężniki betonowe wystające o wymiarach 15x30 cm bez ław na podsypce piaskowej - odtworzenie</t>
  </si>
  <si>
    <t>164
d.6.1</t>
  </si>
  <si>
    <t>6.2</t>
  </si>
  <si>
    <t>Chodniki (K2)</t>
  </si>
  <si>
    <t>165
d.6.2</t>
  </si>
  <si>
    <t>166
d.6.2</t>
  </si>
  <si>
    <t>167
d.6.2</t>
  </si>
  <si>
    <t>168
d.6.2</t>
  </si>
  <si>
    <t>KNR 2-31 0511-02</t>
  </si>
  <si>
    <t>Nawierzchnie z kostki brukowej betonowej o grubości 6 cm na podsypce cementowo-piaskowej  (częściowo materiał z rozbiórki)</t>
  </si>
  <si>
    <t>169
d.6.2</t>
  </si>
  <si>
    <t>KNKRB 6 0404-04</t>
  </si>
  <si>
    <t>Obrzeża betonowe o wymiarach 30x8 cm na podsypce piaskowej z wypełnieniem spoin zaprawa cementowa</t>
  </si>
  <si>
    <t>170
d.6.2</t>
  </si>
  <si>
    <t>Obrzeża betonowe o wymiarach 30x8 cm na podsypce piaskowej z wypełnieniem spoin zaprawa cementowa - odtworzenie</t>
  </si>
  <si>
    <t>171
d.6.2</t>
  </si>
  <si>
    <t>6.3</t>
  </si>
  <si>
    <t>Drogi (K3)</t>
  </si>
  <si>
    <t>172
d.6.3</t>
  </si>
  <si>
    <t>KNNR 6 0802-04</t>
  </si>
  <si>
    <t>Rozebranie nawierzchni z mas mineralno-bitumicznych gr. 4 cm mechanicznie</t>
  </si>
  <si>
    <t>173
d.6.3</t>
  </si>
  <si>
    <t>KNNR 6 0802-04
analogia</t>
  </si>
  <si>
    <t>Rozebranie nawierzchni z mas mineralno-bitumicznych gr. 6 cm mechanicznie</t>
  </si>
  <si>
    <t>174
d.6.3</t>
  </si>
  <si>
    <t>175
d.6.3</t>
  </si>
  <si>
    <t>176
d.6.3</t>
  </si>
  <si>
    <t>177
d.6.3</t>
  </si>
  <si>
    <t>178
d.6.3</t>
  </si>
  <si>
    <t>KNNR 6 0311-02
analogia</t>
  </si>
  <si>
    <t>Warstwa wiążąca z betonu asfaltowego AC 16 W - 6cm</t>
  </si>
  <si>
    <t>179
d.6.3</t>
  </si>
  <si>
    <t>KNNR 6 0311-06
analogia</t>
  </si>
  <si>
    <t>Warstwa ścieralna z betonu asfaltowego AC 11 S  gr. 4 cm</t>
  </si>
  <si>
    <t>180
d.6.3</t>
  </si>
  <si>
    <t>ilość</t>
  </si>
  <si>
    <t>cena jedn.</t>
  </si>
  <si>
    <t>kpl</t>
  </si>
  <si>
    <t>Montaż rurociągów z rur polietylenowych (PE, PEHD) o śr.zewnętrznej 280 mm - Rura DN280 PEHD do gazu zgodna z normą PN-EN 1555-2:2021-12</t>
  </si>
  <si>
    <t>200 m -1 prób.</t>
  </si>
  <si>
    <t>kpl. przew.</t>
  </si>
  <si>
    <t>Rozruch instalacji podłączenie wszystkich istniejących instalacji uruchomienie i kontrola pracy podczas pracy w okresie rozruchu (dotyczy zbiornika tymczasowego i docelowego)</t>
  </si>
  <si>
    <t>Załącznik nr … do SWZ</t>
  </si>
  <si>
    <t>wartość netto</t>
  </si>
  <si>
    <t>DEMONTAŻE I ROZBIÓRKI</t>
  </si>
  <si>
    <t>Instalacje elektryczne, odgromowe, AKPiA</t>
  </si>
  <si>
    <t>KNNR-W 9 0501-05</t>
  </si>
  <si>
    <t>Demontaż opraw oświetleniowych żarowych</t>
  </si>
  <si>
    <t>KNNR 9 0804-07</t>
  </si>
  <si>
    <t>Demontaż kabli wielożyłowych o masie 0.5-1.0 kg/m układanych w budynkach i budowlach - Okablowanie istniejącego oświetlenia zbiornika biogazu</t>
  </si>
  <si>
    <t>KNNR 9 0202-07</t>
  </si>
  <si>
    <t>Demontaż skrzynek i rozdzielnic skrzynkowych 20-50 kg - Rozdzielnica istniejącego oświetlenia zbiornika biogazu</t>
  </si>
  <si>
    <t>KNNR 9 0203-07</t>
  </si>
  <si>
    <t>Demontaż aparatów elektrycznych o masie 5-10 kg - Wyłączniki krańcowe dla poziomów zbiornika biogazu wraz z instalacją</t>
  </si>
  <si>
    <t>KNNR 9 0202-05</t>
  </si>
  <si>
    <t>Demontaż skrzynek i rozdzielnic skrzynkowych do 10 kg - Skrzynka pośrednicząca dla wyłączników krańcowych poziomów</t>
  </si>
  <si>
    <t>KNR 4-03 1140-10</t>
  </si>
  <si>
    <t>Demontaż przewodów uziemiających i odgromowych z pręta mocowanych na słupie - maszty i instalacja odgromowa</t>
  </si>
  <si>
    <t>KNR 2-25 0703-02
analogia</t>
  </si>
  <si>
    <t>Maszty odgromowe - demontaż</t>
  </si>
  <si>
    <t>maszt.</t>
  </si>
  <si>
    <t>Instalacje sanitarne i technologiczne</t>
  </si>
  <si>
    <t>8
d.1.2</t>
  </si>
  <si>
    <t>Istniejąca kanalizacja DN150 PVC - odcięcie kanalizacji poprzez:
- zamknięcie wylotu kanału w istniejącej  studzience kanalizacyjnej, 
- odcięcie rury kanalizacyjnej w istniejącej przy zbiorniku komorze kanalizacyjnej oraz zamontowanie kształtki PVC DN150 (zaślepki)</t>
  </si>
  <si>
    <t>9
d.1.2</t>
  </si>
  <si>
    <t>Istniejący ciepłociąg (2xDN50) - Odcięcie ciepłociągu poprzez:
-  zamknięcie istniejących zasuw w komorach rozdzielczych przy stacji odwadniania osadu
- odcięcie przewodu ciepłowniczego i zaślepienie  w odległości 2,0 m  od fundamentu zbiornika 
(w obrębie istniejącej przy zbiorniku komorze ciepłowniczej),
- demontaż odcinka ciepłociągu od miejsca odcięcia do fundamentu zbiornika
- zamknięcie istniejących zasuw w komorach rozdzielczych</t>
  </si>
  <si>
    <t>10
d.1.2</t>
  </si>
  <si>
    <t>Demontaż instalacji ogrzewania wody w basenie zbiornika:
- pierścień grzewczy z rur ze stali nierdzewnej  o średnicy 22 mm
- punkt zasilania 
- podłączenie pierścienia grzewczego (przewody pionowe podłączone trójnikami do pierścienia grzewczego)
(Demontaż po wyłączeniu z użytkowania istniejącego ciepłociągu )
Przygotowany złom w elementach "wsadowych" 1,5m*1,0m, przekazany i złożony w miejscu wskazanym przez Zamawiającego</t>
  </si>
  <si>
    <t>11
d.1.2</t>
  </si>
  <si>
    <t>Demontaż - instalacja biogazu - rury stalowe DN250 doprowadzające 
i odprowadzające biogaz do/ze zbiornika biogazu (lokalizacja wewnątrz komory biogazu)
Przygotowany złom w elementach "wsadowych" 1,5m*1,0m, przekazany i złożony w miejscu wskazanym przez Zamawiającego</t>
  </si>
  <si>
    <t>Konstrukcje budowlane</t>
  </si>
  <si>
    <t>12
d.1.3</t>
  </si>
  <si>
    <t>Demontaż istniejącego zbiornika biogazu z użyciem żurawia (60t)- zgodnie z projektem rozbiórki
- basen z izolacją i okładziną z blachy,  
- prowadnice wewnętrzne i zewnętrzne, 
- pomost okrężny z drabiną,
- dzwon z obarierowaniem i balastem. 
- klatka schodowa na  pomost okrężny istniejącego zbiornika biogazu
Przygotowany złom w elementach "wsadowych" 1,5m*1,0m, przekazany i złożony w miejscu wskazanym przez Zamawiającego</t>
  </si>
  <si>
    <t>13
d.1.3</t>
  </si>
  <si>
    <t>Mechaniczna rozbiórka elementów żelbetowych
- komora ciepłownicza
- komora dolotowa biogazu
- komora kanalizacyjna</t>
  </si>
  <si>
    <t>Drogi i place</t>
  </si>
  <si>
    <t>14
d.1.4</t>
  </si>
  <si>
    <t>KNNR 6 0803-06</t>
  </si>
  <si>
    <t>Ręczne rozebranie nawierzchni z kostki kamiennej regularnej na podsypce piaskowej</t>
  </si>
  <si>
    <t>SERWIS</t>
  </si>
  <si>
    <t>1
d.1</t>
  </si>
  <si>
    <t>2
d.1</t>
  </si>
  <si>
    <t>Przegląd coroczny:
PRZEPUSTNICE REGULACYJNE:
•   Coroczne sprawdzanie przepustnicy - sprawdzane są uszczelki pod kątem ich zdolności do zaciskania i działania i w razie potrzeby są one wymieniane.
Zawór bezpieczeństwa:
•   Sprawdzanie poziomu wypełnienia. Przy ciśnieniu roboczym cieczy musi dosięgać oznaczenia na szybie inspekcyjnej częściowo napełnionego zbiornika na gaz (&gt; 30%). W przypadku wyższego poziomu napełnienia, należy otworzyć zawór kulowy i umożliwić ucieczkę nadmiarowi cieczy. Podczas pracy instalacji zawór kulowy musi pozostać zamknięty.
•   Kontrola mrozoodporności - w trakcie zimy ciecz wypełniająca musi być regularnie (co dwa tygodnie) sprawdzana pod kątem odporności na zamarzanie. (ciecz wypełniająca musi być odporna na zamarzanie w zależności od temperatury otoczenia, ale minimum do -25°C). W przypadku dużego mrozu (&lt;-10°C) kontrola wzrokowa w celu uniknięcia oblodzenia. W przypadku opadów śniegu, kontrola wzrokowa w celu zapewnienia pełnego otwarcia otworu spustowego
ZBIORNIK BIOGAZU
•   Kontrola mocowań, połączeń i przewodów
•   Próba szczelności za pomocą sprayu do wykrywania nieszczelności
MYCIE PUNKTU MOCOWANIA ZBIORNIKA
test ten przeprowadzany jest przy całkowicie zmontowanym zbiorniku na gaz. Powłoka zewnętrzna musi być napełniona i pod ciśnieniem. Przestrzeń gazowa musi być napełniona w przynajmniej 30% (gazem lub powietrzem).
Teraz testowana jest szczelność na zewnątrz punktu pierścienia mocującego, między gumową podszewką powłoki wewnętrznej i powloką podłogi przy użyciu wody z mydlinami (maks. 10% środka spieniającego). W przypadku nieszczelności między gumową podszewką powłoki wewnętrznej śruby pierścienia mocującego muszą zostać dokręcone. Jeżeli nieszczelność nie może zostać zlikwidowana w ten sposób, należy zdemontować pierścień mocujący i założyć dodatkowy pas uszczelniający. Niewielkie nieszczelności między zewnętrzną i wewnętrzną powłoką są dopuszczalne, aby umożliwić odparowanie wody.
PIERŚCIEŃ MOCUJĄCY 
•   Sprawdzenie, czy śruby mocujące są dokręcone, a w razie potrzeby należy je dokręcić
•  Sprawdzenie pod kątem obecności korozji. Skorodowane miejsca muszą zostać naprawione.
DMUCHAWY: 
•  kontrole szumów, drgań, temperatury,
•  kontrola temperatury łożysk,
•  stan łożysk, szczelność króćców elastycznych, korozja,
•  kontrola osadów wewnątrz,
•  kontrola uszkodzeń wirnika,
•  pomiar oporności izolacji przy ciepłym silniku (przy napięciu próbnym 500V : &gt; 0.5 Mohm)
•  uszczelnienie korpusu, uszczelnienie wału, paski napędowe lub elementy gumowe sprzęgła, łożyska,</t>
  </si>
  <si>
    <t>3
d.1</t>
  </si>
  <si>
    <t>COROCZNY PRZEGLĄD INSTALACJI ODGROMOWEJ:
Oględziny instalacji odgromowej, sprawdzenie jej stanu technicznego oraz zgodności z obowiązującą normą PN-EN 62305-3, pomiary prowadzone będą w następującym zakresie:
• Badanie rezystancji uziemienia układu uziomów i sprawdzenie ciągłości galwanicznej przewodów, połączeń i złączy instalacji odgromowej
• Sporządzenie raportu z badania okresowego, zawierającego informacje na temat ogólnego stanu zwodów, poziomu korozji, mocowania przewodów i innych elementów systemu. Odnotowywane są również wyniki pomiaru rezystancji uziemienia, odstępstwa od wymagań normy PN EN 62305</t>
  </si>
  <si>
    <t>PRZEGLĄD COROCZNY AKPIA W ZAKRESIE:
Sprawdzanie stanu połączeń elektrycznych w rozdzielnicach RZS-ZB, RZS-DM 
Sprawdzanie stanu połączeń elektrycznych w SZR oraz próby przełączania pomiędzy liniami 
Sprawdzanie stanu silników dmuchaw:
• sprawdzanie połączeń elektrycznych pod kątem prawidłowego dokręcenia 
• sprawdzenie prądów pracy silników  
• sprawdzenie poprawności zamknięcia obudowy przyłącza elektrycznego silnika (szczelność) 
Sprawdzanie działania sterowania:
• sprawdzanie wejść/wyjść (IO check) ze sprawdzeniem stanów alarmowych na panelu HMI i w systemie SCADA .
Kalibracje:
• przetworniki sond pomiarowych poziomu biogazu w zbiorniku (sonda linkowa oraz sonda laserowa) - kalibracja i testy działania w punktach krańcowych 
• przetwornik ciśnienia na bezpieczniku cieczowym - kalibracja 
• detektor stężenia metanu w przestrzeni międzypłaszczowej zbiornika - kalibracja 
Próby centralki detekcji metanu - sprawdzanie poprawności
wystawiania sygnałów alarmowych do systemu AKPiA</t>
  </si>
  <si>
    <t>1.</t>
  </si>
  <si>
    <t>2.</t>
  </si>
  <si>
    <t xml:space="preserve">ZESTAWIENIE </t>
  </si>
  <si>
    <t>ZADANIE I – ROZBIÓRKA ISTNIEJĄCEGO ZBIORNIKA BIOGAZU NA OCZYSZCZALNI ŚCIEKÓW RADOCHA II W SOSNOWCU</t>
  </si>
  <si>
    <t xml:space="preserve">ZADANIE II – BUDOWA NOWEGO ZBIORNIKA BIOGAZU NA OCZYSZCZALNI ŚCIEKÓW RADOCHA II W SOSNOWCU </t>
  </si>
  <si>
    <t xml:space="preserve">RAZEM wartość kosztorysowa (poz.1 + 2 + 3) </t>
  </si>
  <si>
    <t>USŁUGI SERWISOWE</t>
  </si>
  <si>
    <t xml:space="preserve">(kwalifikowany podpis elektroniczny, podpis zaufany lub podpis osobisty) </t>
  </si>
  <si>
    <t>ZADANIE I - ROZBIÓRKA ISTNIEJĄCEGO ZBIORNIKA BIOGAZU                                                                                                                                                          NA OCZYSZCZALNI ŚCIEKÓW RADOCHA II W SOSNOWCU</t>
  </si>
  <si>
    <t>ZADANIE II - BUDOWA NOWEGO ZBIORNIKA BIOGAZU                                                                                                                                                                    NA OCZYSZCZALNI ŚCIEKÓW RADOCHA II W SOSNOWCU;                                                                                                                                                                PODZADANIE II.1 - MONTAŻ I URUCHOMIENIE TYMACZSOWEGO ZBIORNIKA BIOGAZU;                                                                                                                 PODZADANIE II.2 - BUDOWA, MONTAŻ I URUCHOMIENIE NOWEGO ZBIORNIKA BIOGAZU.</t>
  </si>
  <si>
    <t xml:space="preserve"> USŁUGI SERWISOWE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</si>
</sst>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8"/>
      <color rgb="FF000000"/>
      <name val="Microsoft Sans Serif"/>
    </font>
    <font>
      <b/>
      <sz val="8"/>
      <color rgb="FF000000"/>
      <name val="Microsoft Sans Serif"/>
    </font>
    <font>
      <sz val="8"/>
      <color rgb="FF000000"/>
      <name val="Microsoft Sans Serif"/>
      <family val="2"/>
      <charset val="238"/>
    </font>
    <font>
      <b/>
      <sz val="8"/>
      <color rgb="FF000000"/>
      <name val="Microsoft Sans Serif"/>
      <family val="2"/>
      <charset val="238"/>
    </font>
    <font>
      <b/>
      <sz val="8"/>
      <color theme="1"/>
      <name val="Microsoft Sans Serif"/>
      <family val="2"/>
      <charset val="238"/>
    </font>
    <font>
      <sz val="8"/>
      <name val="Microsoft Sans Serif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8"/>
      <name val="Microsoft Sans Serif"/>
      <family val="2"/>
      <charset val="238"/>
    </font>
    <font>
      <b/>
      <sz val="10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2" fillId="0" borderId="1" xfId="0" applyNumberFormat="1" applyFont="1" applyBorder="1" applyAlignment="1">
      <alignment horizontal="right" vertical="top" wrapText="1" shrinkToFit="1" readingOrder="1"/>
    </xf>
    <xf numFmtId="0" fontId="2" fillId="0" borderId="1" xfId="0" applyFont="1" applyBorder="1" applyAlignment="1">
      <alignment horizontal="right" vertical="top" wrapText="1" shrinkToFit="1" readingOrder="1"/>
    </xf>
    <xf numFmtId="0" fontId="5" fillId="0" borderId="1" xfId="0" applyFont="1" applyBorder="1" applyAlignment="1">
      <alignment horizontal="center" vertical="center" wrapText="1" shrinkToFit="1" readingOrder="1"/>
    </xf>
    <xf numFmtId="49" fontId="3" fillId="2" borderId="3" xfId="0" applyNumberFormat="1" applyFont="1" applyFill="1" applyBorder="1" applyAlignment="1">
      <alignment vertical="center" wrapText="1" shrinkToFit="1" readingOrder="1"/>
    </xf>
    <xf numFmtId="49" fontId="3" fillId="2" borderId="1" xfId="0" applyNumberFormat="1" applyFont="1" applyFill="1" applyBorder="1" applyAlignment="1">
      <alignment vertical="center" wrapText="1" shrinkToFit="1" readingOrder="1"/>
    </xf>
    <xf numFmtId="49" fontId="3" fillId="3" borderId="3" xfId="0" applyNumberFormat="1" applyFont="1" applyFill="1" applyBorder="1" applyAlignment="1">
      <alignment vertical="center" wrapText="1" shrinkToFit="1" readingOrder="1"/>
    </xf>
    <xf numFmtId="49" fontId="3" fillId="3" borderId="1" xfId="0" applyNumberFormat="1" applyFont="1" applyFill="1" applyBorder="1" applyAlignment="1">
      <alignment vertical="center" wrapText="1" shrinkToFit="1" readingOrder="1"/>
    </xf>
    <xf numFmtId="49" fontId="2" fillId="0" borderId="1" xfId="0" applyNumberFormat="1" applyFont="1" applyBorder="1" applyAlignment="1">
      <alignment horizontal="left" vertical="top" wrapText="1" shrinkToFit="1" readingOrder="1"/>
    </xf>
    <xf numFmtId="49" fontId="2" fillId="0" borderId="1" xfId="0" applyNumberFormat="1" applyFont="1" applyBorder="1" applyAlignment="1">
      <alignment horizontal="right" vertical="top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4" fontId="4" fillId="0" borderId="1" xfId="0" applyNumberFormat="1" applyFont="1" applyBorder="1" applyAlignment="1">
      <alignment horizontal="right" vertical="top" wrapText="1" shrinkToFit="1" readingOrder="1"/>
    </xf>
    <xf numFmtId="4" fontId="3" fillId="0" borderId="1" xfId="0" applyNumberFormat="1" applyFont="1" applyBorder="1" applyAlignment="1">
      <alignment horizontal="right" vertical="top" wrapText="1" shrinkToFit="1" readingOrder="1"/>
    </xf>
    <xf numFmtId="49" fontId="3" fillId="3" borderId="1" xfId="0" applyNumberFormat="1" applyFont="1" applyFill="1" applyBorder="1" applyAlignment="1">
      <alignment horizontal="right" vertical="center" wrapText="1" shrinkToFit="1" readingOrder="1"/>
    </xf>
    <xf numFmtId="49" fontId="3" fillId="3" borderId="1" xfId="0" applyNumberFormat="1" applyFont="1" applyFill="1" applyBorder="1" applyAlignment="1">
      <alignment horizontal="center" vertical="top" wrapText="1" shrinkToFit="1" readingOrder="1"/>
    </xf>
    <xf numFmtId="4" fontId="4" fillId="3" borderId="1" xfId="0" applyNumberFormat="1" applyFont="1" applyFill="1" applyBorder="1" applyAlignment="1">
      <alignment horizontal="right" vertical="top" wrapText="1" shrinkToFit="1" readingOrder="1"/>
    </xf>
    <xf numFmtId="4" fontId="3" fillId="3" borderId="1" xfId="0" applyNumberFormat="1" applyFont="1" applyFill="1" applyBorder="1" applyAlignment="1">
      <alignment horizontal="right" vertical="top" wrapText="1" shrinkToFit="1" readingOrder="1"/>
    </xf>
    <xf numFmtId="0" fontId="6" fillId="0" borderId="6" xfId="0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top" wrapText="1" shrinkToFit="1" readingOrder="1"/>
    </xf>
    <xf numFmtId="49" fontId="3" fillId="2" borderId="1" xfId="0" applyNumberFormat="1" applyFont="1" applyFill="1" applyBorder="1" applyAlignment="1">
      <alignment horizontal="center" vertical="top" wrapText="1" shrinkToFit="1" readingOrder="1"/>
    </xf>
    <xf numFmtId="49" fontId="3" fillId="3" borderId="1" xfId="0" applyNumberFormat="1" applyFont="1" applyFill="1" applyBorder="1" applyAlignment="1">
      <alignment horizontal="right" vertical="top" wrapText="1" shrinkToFit="1" readingOrder="1"/>
    </xf>
    <xf numFmtId="165" fontId="2" fillId="0" borderId="1" xfId="0" applyNumberFormat="1" applyFont="1" applyBorder="1" applyAlignment="1">
      <alignment horizontal="right" vertical="top" wrapText="1" shrinkToFit="1" readingOrder="1"/>
    </xf>
    <xf numFmtId="49" fontId="3" fillId="3" borderId="1" xfId="0" applyNumberFormat="1" applyFont="1" applyFill="1" applyBorder="1" applyAlignment="1">
      <alignment horizontal="left" vertical="top" wrapText="1" shrinkToFit="1" readingOrder="1"/>
    </xf>
    <xf numFmtId="49" fontId="3" fillId="2" borderId="1" xfId="0" applyNumberFormat="1" applyFont="1" applyFill="1" applyBorder="1" applyAlignment="1">
      <alignment horizontal="right" vertical="center" wrapText="1" shrinkToFit="1" readingOrder="1"/>
    </xf>
    <xf numFmtId="4" fontId="4" fillId="2" borderId="1" xfId="0" applyNumberFormat="1" applyFont="1" applyFill="1" applyBorder="1" applyAlignment="1">
      <alignment horizontal="right" vertical="top" wrapText="1" shrinkToFit="1" readingOrder="1"/>
    </xf>
    <xf numFmtId="4" fontId="3" fillId="2" borderId="1" xfId="0" applyNumberFormat="1" applyFont="1" applyFill="1" applyBorder="1" applyAlignment="1">
      <alignment horizontal="right" vertical="top" wrapText="1" shrinkToFit="1" readingOrder="1"/>
    </xf>
    <xf numFmtId="0" fontId="2" fillId="0" borderId="1" xfId="0" applyFont="1" applyBorder="1" applyAlignment="1">
      <alignment horizontal="left" vertical="top" wrapText="1" shrinkToFit="1" readingOrder="1"/>
    </xf>
    <xf numFmtId="49" fontId="3" fillId="3" borderId="1" xfId="0" applyNumberFormat="1" applyFont="1" applyFill="1" applyBorder="1" applyAlignment="1">
      <alignment vertical="top" wrapText="1" shrinkToFit="1" readingOrder="1"/>
    </xf>
    <xf numFmtId="49" fontId="3" fillId="3" borderId="1" xfId="0" applyNumberFormat="1" applyFont="1" applyFill="1" applyBorder="1" applyAlignment="1">
      <alignment horizontal="center" vertical="center" wrapText="1" shrinkToFit="1" readingOrder="1"/>
    </xf>
    <xf numFmtId="49" fontId="3" fillId="3" borderId="4" xfId="0" applyNumberFormat="1" applyFont="1" applyFill="1" applyBorder="1" applyAlignment="1">
      <alignment vertical="top" wrapText="1" shrinkToFit="1" readingOrder="1"/>
    </xf>
    <xf numFmtId="49" fontId="3" fillId="3" borderId="5" xfId="0" applyNumberFormat="1" applyFont="1" applyFill="1" applyBorder="1" applyAlignment="1">
      <alignment vertical="top" wrapText="1" shrinkToFit="1" readingOrder="1"/>
    </xf>
    <xf numFmtId="49" fontId="3" fillId="3" borderId="4" xfId="0" applyNumberFormat="1" applyFont="1" applyFill="1" applyBorder="1" applyAlignment="1">
      <alignment vertical="center" wrapText="1" shrinkToFit="1" readingOrder="1"/>
    </xf>
    <xf numFmtId="49" fontId="3" fillId="3" borderId="5" xfId="0" applyNumberFormat="1" applyFont="1" applyFill="1" applyBorder="1" applyAlignment="1">
      <alignment vertical="center" wrapText="1" shrinkToFit="1" readingOrder="1"/>
    </xf>
    <xf numFmtId="49" fontId="3" fillId="2" borderId="1" xfId="0" applyNumberFormat="1" applyFont="1" applyFill="1" applyBorder="1" applyAlignment="1">
      <alignment horizontal="center" vertical="center" wrapText="1" shrinkToFit="1" readingOrder="1"/>
    </xf>
    <xf numFmtId="49" fontId="3" fillId="2" borderId="4" xfId="0" applyNumberFormat="1" applyFont="1" applyFill="1" applyBorder="1" applyAlignment="1">
      <alignment vertical="top" wrapText="1" shrinkToFit="1" readingOrder="1"/>
    </xf>
    <xf numFmtId="49" fontId="3" fillId="2" borderId="5" xfId="0" applyNumberFormat="1" applyFont="1" applyFill="1" applyBorder="1" applyAlignment="1">
      <alignment vertical="top" wrapText="1" shrinkToFit="1" readingOrder="1"/>
    </xf>
    <xf numFmtId="49" fontId="3" fillId="2" borderId="1" xfId="0" applyNumberFormat="1" applyFont="1" applyFill="1" applyBorder="1" applyAlignment="1">
      <alignment vertical="top" wrapText="1" shrinkToFit="1" readingOrder="1"/>
    </xf>
    <xf numFmtId="49" fontId="7" fillId="0" borderId="1" xfId="0" applyNumberFormat="1" applyFont="1" applyBorder="1" applyAlignment="1">
      <alignment horizontal="center" vertical="top" wrapText="1" shrinkToFit="1" readingOrder="1"/>
    </xf>
    <xf numFmtId="4" fontId="9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4" fontId="9" fillId="5" borderId="1" xfId="0" applyNumberFormat="1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 shrinkToFit="1" readingOrder="1"/>
    </xf>
    <xf numFmtId="0" fontId="1" fillId="0" borderId="0" xfId="0" applyFont="1" applyAlignment="1">
      <alignment horizontal="left" vertical="top" wrapText="1" shrinkToFit="1" readingOrder="1"/>
    </xf>
    <xf numFmtId="0" fontId="2" fillId="0" borderId="0" xfId="0" applyFont="1" applyAlignment="1">
      <alignment horizontal="left" vertical="top" wrapText="1" shrinkToFit="1" readingOrder="1"/>
    </xf>
    <xf numFmtId="0" fontId="0" fillId="0" borderId="0" xfId="0" applyAlignment="1">
      <alignment horizontal="right"/>
    </xf>
    <xf numFmtId="49" fontId="3" fillId="0" borderId="4" xfId="0" applyNumberFormat="1" applyFont="1" applyBorder="1" applyAlignment="1">
      <alignment horizontal="center" vertical="center" wrapText="1" shrinkToFit="1" readingOrder="1"/>
    </xf>
    <xf numFmtId="49" fontId="3" fillId="0" borderId="5" xfId="0" applyNumberFormat="1" applyFont="1" applyBorder="1" applyAlignment="1">
      <alignment horizontal="center" vertical="center" wrapText="1" shrinkToFit="1" readingOrder="1"/>
    </xf>
    <xf numFmtId="0" fontId="4" fillId="0" borderId="2" xfId="0" applyFont="1" applyBorder="1" applyAlignment="1">
      <alignment horizontal="left" vertical="top" wrapText="1" shrinkToFit="1" readingOrder="1"/>
    </xf>
    <xf numFmtId="0" fontId="4" fillId="0" borderId="6" xfId="0" applyFont="1" applyBorder="1" applyAlignment="1">
      <alignment horizontal="left" vertical="top" wrapText="1" shrinkToFit="1" readingOrder="1"/>
    </xf>
    <xf numFmtId="49" fontId="2" fillId="0" borderId="2" xfId="0" applyNumberFormat="1" applyFont="1" applyBorder="1" applyAlignment="1">
      <alignment horizontal="center" vertical="top" wrapText="1" shrinkToFit="1" readingOrder="1"/>
    </xf>
    <xf numFmtId="49" fontId="2" fillId="0" borderId="6" xfId="0" applyNumberFormat="1" applyFont="1" applyBorder="1" applyAlignment="1">
      <alignment horizontal="center" vertical="top" wrapText="1" shrinkToFit="1" readingOrder="1"/>
    </xf>
    <xf numFmtId="165" fontId="2" fillId="0" borderId="2" xfId="0" applyNumberFormat="1" applyFont="1" applyBorder="1" applyAlignment="1">
      <alignment horizontal="right" vertical="top" wrapText="1" shrinkToFit="1" readingOrder="1"/>
    </xf>
    <xf numFmtId="165" fontId="2" fillId="0" borderId="6" xfId="0" applyNumberFormat="1" applyFont="1" applyBorder="1" applyAlignment="1">
      <alignment horizontal="right" vertical="top" wrapText="1" shrinkToFit="1" readingOrder="1"/>
    </xf>
    <xf numFmtId="4" fontId="4" fillId="0" borderId="2" xfId="0" applyNumberFormat="1" applyFont="1" applyBorder="1" applyAlignment="1">
      <alignment horizontal="right" vertical="top" wrapText="1" shrinkToFit="1" readingOrder="1"/>
    </xf>
    <xf numFmtId="4" fontId="4" fillId="0" borderId="6" xfId="0" applyNumberFormat="1" applyFont="1" applyBorder="1" applyAlignment="1">
      <alignment horizontal="right" vertical="top" wrapText="1" shrinkToFit="1" readingOrder="1"/>
    </xf>
    <xf numFmtId="4" fontId="3" fillId="0" borderId="2" xfId="0" applyNumberFormat="1" applyFont="1" applyBorder="1" applyAlignment="1">
      <alignment horizontal="right" vertical="top" wrapText="1" shrinkToFit="1" readingOrder="1"/>
    </xf>
    <xf numFmtId="4" fontId="3" fillId="0" borderId="6" xfId="0" applyNumberFormat="1" applyFont="1" applyBorder="1" applyAlignment="1">
      <alignment horizontal="right" vertical="top" wrapText="1" shrinkToFit="1" readingOrder="1"/>
    </xf>
    <xf numFmtId="4" fontId="7" fillId="0" borderId="1" xfId="0" applyNumberFormat="1" applyFont="1" applyFill="1" applyBorder="1" applyAlignment="1">
      <alignment horizontal="right" vertical="top" wrapText="1" shrinkToFit="1" readingOrder="1"/>
    </xf>
    <xf numFmtId="4" fontId="13" fillId="0" borderId="1" xfId="0" applyNumberFormat="1" applyFont="1" applyFill="1" applyBorder="1" applyAlignment="1">
      <alignment horizontal="right" vertical="top" wrapText="1" shrinkToFit="1" readingOrder="1"/>
    </xf>
    <xf numFmtId="0" fontId="1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 shrinkToFit="1" readingOrder="1"/>
    </xf>
    <xf numFmtId="49" fontId="5" fillId="0" borderId="3" xfId="0" applyNumberFormat="1" applyFont="1" applyBorder="1" applyAlignment="1">
      <alignment horizontal="center" vertical="center" wrapText="1" shrinkToFit="1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view="pageLayout" zoomScale="80" zoomScaleNormal="100" zoomScalePageLayoutView="80" workbookViewId="0">
      <selection sqref="A1:C1"/>
    </sheetView>
  </sheetViews>
  <sheetFormatPr defaultRowHeight="15" x14ac:dyDescent="0.25"/>
  <cols>
    <col min="1" max="1" width="6.140625" customWidth="1"/>
    <col min="2" max="2" width="107.42578125" customWidth="1"/>
    <col min="3" max="3" width="24" customWidth="1"/>
  </cols>
  <sheetData>
    <row r="1" spans="1:3" ht="37.5" customHeight="1" x14ac:dyDescent="0.25">
      <c r="A1" s="45" t="s">
        <v>506</v>
      </c>
      <c r="B1" s="46"/>
      <c r="C1" s="47"/>
    </row>
    <row r="2" spans="1:3" ht="34.5" customHeight="1" x14ac:dyDescent="0.25">
      <c r="A2" s="41" t="s">
        <v>504</v>
      </c>
      <c r="B2" s="42" t="s">
        <v>507</v>
      </c>
      <c r="C2" s="43">
        <f>'ZADANIE I'!G26</f>
        <v>0</v>
      </c>
    </row>
    <row r="3" spans="1:3" ht="34.5" customHeight="1" x14ac:dyDescent="0.25">
      <c r="A3" s="41" t="s">
        <v>505</v>
      </c>
      <c r="B3" s="42" t="s">
        <v>508</v>
      </c>
      <c r="C3" s="43">
        <f>'ZADANIE II'!G208</f>
        <v>0</v>
      </c>
    </row>
    <row r="4" spans="1:3" ht="34.5" customHeight="1" x14ac:dyDescent="0.25">
      <c r="A4" s="41">
        <v>3</v>
      </c>
      <c r="B4" s="44" t="s">
        <v>510</v>
      </c>
      <c r="C4" s="43">
        <f>'USŁUGI SERWISOWE'!G10</f>
        <v>0</v>
      </c>
    </row>
    <row r="5" spans="1:3" ht="41.25" customHeight="1" x14ac:dyDescent="0.25">
      <c r="A5" s="48" t="s">
        <v>509</v>
      </c>
      <c r="B5" s="49"/>
      <c r="C5" s="39">
        <f>C2+C3+C4</f>
        <v>0</v>
      </c>
    </row>
    <row r="8" spans="1:3" x14ac:dyDescent="0.25">
      <c r="B8" s="40"/>
    </row>
    <row r="9" spans="1:3" x14ac:dyDescent="0.25">
      <c r="B9" s="40"/>
    </row>
    <row r="10" spans="1:3" x14ac:dyDescent="0.25">
      <c r="B10" s="40"/>
    </row>
    <row r="11" spans="1:3" x14ac:dyDescent="0.25">
      <c r="B11" s="40"/>
    </row>
    <row r="12" spans="1:3" x14ac:dyDescent="0.25">
      <c r="B12" s="40"/>
    </row>
    <row r="13" spans="1:3" x14ac:dyDescent="0.25">
      <c r="B13" s="68" t="s">
        <v>511</v>
      </c>
      <c r="C13" s="68"/>
    </row>
    <row r="14" spans="1:3" x14ac:dyDescent="0.25">
      <c r="B14" s="40"/>
    </row>
    <row r="15" spans="1:3" x14ac:dyDescent="0.25">
      <c r="B15" s="40"/>
    </row>
    <row r="16" spans="1:3" x14ac:dyDescent="0.25">
      <c r="B16" s="40"/>
    </row>
    <row r="17" spans="2:2" x14ac:dyDescent="0.25">
      <c r="B17" s="40"/>
    </row>
  </sheetData>
  <mergeCells count="3">
    <mergeCell ref="A1:C1"/>
    <mergeCell ref="A5:B5"/>
    <mergeCell ref="B13:C13"/>
  </mergeCells>
  <pageMargins left="0.3543307086614173" right="0.354330708661417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6"/>
  <sheetViews>
    <sheetView showGridLines="0" view="pageLayout" zoomScaleNormal="100" workbookViewId="0">
      <selection activeCell="F9" sqref="F9"/>
    </sheetView>
  </sheetViews>
  <sheetFormatPr defaultRowHeight="15" x14ac:dyDescent="0.25"/>
  <cols>
    <col min="1" max="1" width="5.42578125" customWidth="1"/>
    <col min="2" max="2" width="15.5703125" customWidth="1"/>
    <col min="3" max="3" width="44.28515625" customWidth="1"/>
    <col min="4" max="4" width="6" customWidth="1"/>
    <col min="5" max="5" width="6.5703125" customWidth="1"/>
    <col min="6" max="6" width="9" customWidth="1"/>
    <col min="7" max="7" width="10.5703125" customWidth="1"/>
  </cols>
  <sheetData>
    <row r="1" spans="1:7" ht="17.25" customHeight="1" x14ac:dyDescent="0.25">
      <c r="B1" s="51"/>
      <c r="C1" s="51"/>
      <c r="D1" s="51"/>
      <c r="E1" s="51"/>
      <c r="F1" s="51"/>
    </row>
    <row r="2" spans="1:7" ht="17.25" customHeight="1" x14ac:dyDescent="0.25">
      <c r="B2" s="51"/>
      <c r="C2" s="51"/>
      <c r="D2" s="51"/>
      <c r="E2" s="51"/>
      <c r="F2" s="51"/>
    </row>
    <row r="3" spans="1:7" ht="15.75" customHeight="1" x14ac:dyDescent="0.25">
      <c r="A3" s="52"/>
      <c r="B3" s="52"/>
      <c r="C3" s="52"/>
      <c r="D3" s="52"/>
      <c r="E3" s="52"/>
      <c r="F3" s="52"/>
    </row>
    <row r="4" spans="1:7" ht="12.75" customHeight="1" x14ac:dyDescent="0.25"/>
    <row r="5" spans="1:7" ht="2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453</v>
      </c>
      <c r="F5" s="3" t="s">
        <v>454</v>
      </c>
      <c r="G5" s="3" t="s">
        <v>461</v>
      </c>
    </row>
    <row r="6" spans="1:7" ht="30" customHeight="1" x14ac:dyDescent="0.25">
      <c r="A6" s="69" t="s">
        <v>512</v>
      </c>
      <c r="B6" s="50"/>
      <c r="C6" s="50"/>
      <c r="D6" s="50"/>
      <c r="E6" s="50"/>
      <c r="F6" s="50"/>
      <c r="G6" s="50"/>
    </row>
    <row r="7" spans="1:7" ht="18.75" customHeight="1" x14ac:dyDescent="0.25">
      <c r="A7" s="24" t="s">
        <v>4</v>
      </c>
      <c r="B7" s="34"/>
      <c r="C7" s="4" t="s">
        <v>462</v>
      </c>
      <c r="D7" s="35"/>
      <c r="E7" s="35"/>
      <c r="F7" s="35"/>
      <c r="G7" s="36"/>
    </row>
    <row r="8" spans="1:7" ht="20.25" customHeight="1" x14ac:dyDescent="0.25">
      <c r="A8" s="13" t="s">
        <v>6</v>
      </c>
      <c r="B8" s="29"/>
      <c r="C8" s="6" t="s">
        <v>463</v>
      </c>
      <c r="D8" s="30"/>
      <c r="E8" s="30"/>
      <c r="F8" s="30"/>
      <c r="G8" s="31"/>
    </row>
    <row r="9" spans="1:7" ht="21.75" customHeight="1" x14ac:dyDescent="0.25">
      <c r="A9" s="9" t="s">
        <v>8</v>
      </c>
      <c r="B9" s="10" t="s">
        <v>464</v>
      </c>
      <c r="C9" s="8" t="s">
        <v>465</v>
      </c>
      <c r="D9" s="10" t="s">
        <v>63</v>
      </c>
      <c r="E9" s="1">
        <v>15</v>
      </c>
      <c r="F9" s="11"/>
      <c r="G9" s="12">
        <f>E9*F9</f>
        <v>0</v>
      </c>
    </row>
    <row r="10" spans="1:7" ht="38.25" customHeight="1" x14ac:dyDescent="0.25">
      <c r="A10" s="9" t="s">
        <v>13</v>
      </c>
      <c r="B10" s="10" t="s">
        <v>466</v>
      </c>
      <c r="C10" s="8" t="s">
        <v>467</v>
      </c>
      <c r="D10" s="10" t="s">
        <v>59</v>
      </c>
      <c r="E10" s="1">
        <v>50</v>
      </c>
      <c r="F10" s="11"/>
      <c r="G10" s="12">
        <f t="shared" ref="G10:G15" si="0">E10*F10</f>
        <v>0</v>
      </c>
    </row>
    <row r="11" spans="1:7" ht="27" customHeight="1" x14ac:dyDescent="0.25">
      <c r="A11" s="9" t="s">
        <v>17</v>
      </c>
      <c r="B11" s="10" t="s">
        <v>468</v>
      </c>
      <c r="C11" s="8" t="s">
        <v>469</v>
      </c>
      <c r="D11" s="10" t="s">
        <v>63</v>
      </c>
      <c r="E11" s="1">
        <v>1</v>
      </c>
      <c r="F11" s="11"/>
      <c r="G11" s="12">
        <f t="shared" si="0"/>
        <v>0</v>
      </c>
    </row>
    <row r="12" spans="1:7" ht="39" customHeight="1" x14ac:dyDescent="0.25">
      <c r="A12" s="9" t="s">
        <v>20</v>
      </c>
      <c r="B12" s="10" t="s">
        <v>470</v>
      </c>
      <c r="C12" s="8" t="s">
        <v>471</v>
      </c>
      <c r="D12" s="10" t="s">
        <v>63</v>
      </c>
      <c r="E12" s="1">
        <v>6</v>
      </c>
      <c r="F12" s="11"/>
      <c r="G12" s="12">
        <f t="shared" si="0"/>
        <v>0</v>
      </c>
    </row>
    <row r="13" spans="1:7" ht="36" customHeight="1" x14ac:dyDescent="0.25">
      <c r="A13" s="9" t="s">
        <v>23</v>
      </c>
      <c r="B13" s="10" t="s">
        <v>472</v>
      </c>
      <c r="C13" s="8" t="s">
        <v>473</v>
      </c>
      <c r="D13" s="10" t="s">
        <v>63</v>
      </c>
      <c r="E13" s="1">
        <v>1</v>
      </c>
      <c r="F13" s="11"/>
      <c r="G13" s="12">
        <f t="shared" si="0"/>
        <v>0</v>
      </c>
    </row>
    <row r="14" spans="1:7" ht="29.25" customHeight="1" x14ac:dyDescent="0.25">
      <c r="A14" s="9" t="s">
        <v>26</v>
      </c>
      <c r="B14" s="10" t="s">
        <v>474</v>
      </c>
      <c r="C14" s="8" t="s">
        <v>475</v>
      </c>
      <c r="D14" s="10" t="s">
        <v>59</v>
      </c>
      <c r="E14" s="1">
        <v>12</v>
      </c>
      <c r="F14" s="11"/>
      <c r="G14" s="12">
        <f t="shared" si="0"/>
        <v>0</v>
      </c>
    </row>
    <row r="15" spans="1:7" ht="24" customHeight="1" x14ac:dyDescent="0.25">
      <c r="A15" s="9" t="s">
        <v>29</v>
      </c>
      <c r="B15" s="10" t="s">
        <v>476</v>
      </c>
      <c r="C15" s="8" t="s">
        <v>477</v>
      </c>
      <c r="D15" s="10" t="s">
        <v>478</v>
      </c>
      <c r="E15" s="1">
        <v>4</v>
      </c>
      <c r="F15" s="11"/>
      <c r="G15" s="12">
        <f t="shared" si="0"/>
        <v>0</v>
      </c>
    </row>
    <row r="16" spans="1:7" ht="24" customHeight="1" x14ac:dyDescent="0.25">
      <c r="A16" s="13" t="s">
        <v>67</v>
      </c>
      <c r="B16" s="29"/>
      <c r="C16" s="6" t="s">
        <v>479</v>
      </c>
      <c r="D16" s="32"/>
      <c r="E16" s="32"/>
      <c r="F16" s="32"/>
      <c r="G16" s="33"/>
    </row>
    <row r="17" spans="1:7" ht="77.25" customHeight="1" x14ac:dyDescent="0.25">
      <c r="A17" s="9" t="s">
        <v>480</v>
      </c>
      <c r="B17" s="10" t="s">
        <v>136</v>
      </c>
      <c r="C17" s="8" t="s">
        <v>481</v>
      </c>
      <c r="D17" s="10" t="s">
        <v>150</v>
      </c>
      <c r="E17" s="1">
        <v>1</v>
      </c>
      <c r="F17" s="11"/>
      <c r="G17" s="12">
        <f t="shared" ref="G17:G25" si="1">E17*F17</f>
        <v>0</v>
      </c>
    </row>
    <row r="18" spans="1:7" ht="105" x14ac:dyDescent="0.25">
      <c r="A18" s="9" t="s">
        <v>482</v>
      </c>
      <c r="B18" s="10" t="s">
        <v>136</v>
      </c>
      <c r="C18" s="8" t="s">
        <v>483</v>
      </c>
      <c r="D18" s="10" t="s">
        <v>150</v>
      </c>
      <c r="E18" s="1">
        <v>1</v>
      </c>
      <c r="F18" s="11"/>
      <c r="G18" s="12">
        <f t="shared" si="1"/>
        <v>0</v>
      </c>
    </row>
    <row r="19" spans="1:7" ht="115.5" x14ac:dyDescent="0.25">
      <c r="A19" s="9" t="s">
        <v>484</v>
      </c>
      <c r="B19" s="10" t="s">
        <v>136</v>
      </c>
      <c r="C19" s="8" t="s">
        <v>485</v>
      </c>
      <c r="D19" s="10" t="s">
        <v>150</v>
      </c>
      <c r="E19" s="1">
        <v>1</v>
      </c>
      <c r="F19" s="11"/>
      <c r="G19" s="12">
        <f t="shared" si="1"/>
        <v>0</v>
      </c>
    </row>
    <row r="20" spans="1:7" ht="84.75" customHeight="1" x14ac:dyDescent="0.25">
      <c r="A20" s="9" t="s">
        <v>486</v>
      </c>
      <c r="B20" s="10" t="s">
        <v>136</v>
      </c>
      <c r="C20" s="8" t="s">
        <v>487</v>
      </c>
      <c r="D20" s="10" t="s">
        <v>150</v>
      </c>
      <c r="E20" s="1">
        <v>1</v>
      </c>
      <c r="F20" s="11"/>
      <c r="G20" s="12">
        <f t="shared" si="1"/>
        <v>0</v>
      </c>
    </row>
    <row r="21" spans="1:7" ht="19.5" customHeight="1" x14ac:dyDescent="0.25">
      <c r="A21" s="13" t="s">
        <v>95</v>
      </c>
      <c r="B21" s="29"/>
      <c r="C21" s="6" t="s">
        <v>488</v>
      </c>
      <c r="D21" s="32"/>
      <c r="E21" s="32"/>
      <c r="F21" s="32"/>
      <c r="G21" s="33"/>
    </row>
    <row r="22" spans="1:7" ht="115.5" x14ac:dyDescent="0.25">
      <c r="A22" s="9" t="s">
        <v>489</v>
      </c>
      <c r="B22" s="10" t="s">
        <v>136</v>
      </c>
      <c r="C22" s="8" t="s">
        <v>490</v>
      </c>
      <c r="D22" s="10" t="s">
        <v>150</v>
      </c>
      <c r="E22" s="1">
        <v>1</v>
      </c>
      <c r="F22" s="11"/>
      <c r="G22" s="12">
        <f t="shared" si="1"/>
        <v>0</v>
      </c>
    </row>
    <row r="23" spans="1:7" ht="42" x14ac:dyDescent="0.25">
      <c r="A23" s="9" t="s">
        <v>491</v>
      </c>
      <c r="B23" s="10" t="s">
        <v>136</v>
      </c>
      <c r="C23" s="8" t="s">
        <v>492</v>
      </c>
      <c r="D23" s="10" t="s">
        <v>150</v>
      </c>
      <c r="E23" s="1">
        <v>1</v>
      </c>
      <c r="F23" s="11"/>
      <c r="G23" s="12">
        <f t="shared" si="1"/>
        <v>0</v>
      </c>
    </row>
    <row r="24" spans="1:7" x14ac:dyDescent="0.25">
      <c r="A24" s="13" t="s">
        <v>110</v>
      </c>
      <c r="B24" s="29"/>
      <c r="C24" s="6" t="s">
        <v>493</v>
      </c>
      <c r="D24" s="30"/>
      <c r="E24" s="30"/>
      <c r="F24" s="30"/>
      <c r="G24" s="31"/>
    </row>
    <row r="25" spans="1:7" ht="25.5" customHeight="1" x14ac:dyDescent="0.25">
      <c r="A25" s="9" t="s">
        <v>494</v>
      </c>
      <c r="B25" s="10" t="s">
        <v>495</v>
      </c>
      <c r="C25" s="8" t="s">
        <v>496</v>
      </c>
      <c r="D25" s="10" t="s">
        <v>16</v>
      </c>
      <c r="E25" s="1">
        <v>100</v>
      </c>
      <c r="F25" s="11"/>
      <c r="G25" s="12">
        <f t="shared" si="1"/>
        <v>0</v>
      </c>
    </row>
    <row r="26" spans="1:7" x14ac:dyDescent="0.25">
      <c r="F26" s="17" t="s">
        <v>12</v>
      </c>
      <c r="G26" s="18">
        <f>SUM(G9:G25)</f>
        <v>0</v>
      </c>
    </row>
  </sheetData>
  <mergeCells count="6">
    <mergeCell ref="A6:G6"/>
    <mergeCell ref="B2:C2"/>
    <mergeCell ref="D2:F2"/>
    <mergeCell ref="A3:F3"/>
    <mergeCell ref="B1:C1"/>
    <mergeCell ref="D1:F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8"/>
  <sheetViews>
    <sheetView showGridLines="0" view="pageLayout" zoomScale="90" zoomScaleNormal="100" zoomScalePageLayoutView="90" workbookViewId="0">
      <selection activeCell="F7" sqref="F7"/>
    </sheetView>
  </sheetViews>
  <sheetFormatPr defaultRowHeight="15" x14ac:dyDescent="0.25"/>
  <cols>
    <col min="1" max="1" width="5.28515625" customWidth="1"/>
    <col min="2" max="2" width="16.7109375" customWidth="1"/>
    <col min="3" max="3" width="41" customWidth="1"/>
    <col min="4" max="4" width="6.28515625" customWidth="1"/>
    <col min="5" max="5" width="7.7109375" customWidth="1"/>
    <col min="6" max="6" width="9.28515625" customWidth="1"/>
    <col min="7" max="7" width="12.5703125" customWidth="1"/>
  </cols>
  <sheetData>
    <row r="1" spans="1:7" ht="17.25" customHeight="1" x14ac:dyDescent="0.25">
      <c r="A1" s="53" t="s">
        <v>460</v>
      </c>
      <c r="B1" s="53"/>
      <c r="C1" s="53"/>
      <c r="D1" s="53"/>
      <c r="E1" s="53"/>
      <c r="F1" s="53"/>
      <c r="G1" s="53"/>
    </row>
    <row r="2" spans="1:7" ht="15.75" customHeight="1" x14ac:dyDescent="0.25"/>
    <row r="3" spans="1:7" ht="22.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453</v>
      </c>
      <c r="F3" s="3" t="s">
        <v>454</v>
      </c>
      <c r="G3" s="3" t="s">
        <v>461</v>
      </c>
    </row>
    <row r="4" spans="1:7" ht="50.25" customHeight="1" x14ac:dyDescent="0.25">
      <c r="A4" s="69" t="s">
        <v>513</v>
      </c>
      <c r="B4" s="50"/>
      <c r="C4" s="50"/>
      <c r="D4" s="50"/>
      <c r="E4" s="50"/>
      <c r="F4" s="50"/>
      <c r="G4" s="50"/>
    </row>
    <row r="5" spans="1:7" ht="21.75" customHeight="1" x14ac:dyDescent="0.25">
      <c r="A5" s="19" t="s">
        <v>4</v>
      </c>
      <c r="B5" s="20"/>
      <c r="C5" s="5" t="s">
        <v>5</v>
      </c>
      <c r="D5" s="5"/>
      <c r="E5" s="5"/>
      <c r="F5" s="5"/>
      <c r="G5" s="5"/>
    </row>
    <row r="6" spans="1:7" x14ac:dyDescent="0.25">
      <c r="A6" s="21" t="s">
        <v>6</v>
      </c>
      <c r="B6" s="14"/>
      <c r="C6" s="7" t="s">
        <v>7</v>
      </c>
      <c r="D6" s="7"/>
      <c r="E6" s="7"/>
      <c r="F6" s="7"/>
      <c r="G6" s="7"/>
    </row>
    <row r="7" spans="1:7" ht="21" x14ac:dyDescent="0.25">
      <c r="A7" s="9" t="s">
        <v>8</v>
      </c>
      <c r="B7" s="10" t="s">
        <v>9</v>
      </c>
      <c r="C7" s="8" t="s">
        <v>10</v>
      </c>
      <c r="D7" s="10" t="s">
        <v>11</v>
      </c>
      <c r="E7" s="22">
        <v>22.05</v>
      </c>
      <c r="F7" s="11"/>
      <c r="G7" s="12">
        <f>E7*F7</f>
        <v>0</v>
      </c>
    </row>
    <row r="8" spans="1:7" ht="21" x14ac:dyDescent="0.25">
      <c r="A8" s="9" t="s">
        <v>13</v>
      </c>
      <c r="B8" s="10" t="s">
        <v>14</v>
      </c>
      <c r="C8" s="8" t="s">
        <v>15</v>
      </c>
      <c r="D8" s="10" t="s">
        <v>16</v>
      </c>
      <c r="E8" s="22">
        <v>44.94</v>
      </c>
      <c r="F8" s="11"/>
      <c r="G8" s="12">
        <f t="shared" ref="G8:G71" si="0">E8*F8</f>
        <v>0</v>
      </c>
    </row>
    <row r="9" spans="1:7" ht="31.5" x14ac:dyDescent="0.25">
      <c r="A9" s="9" t="s">
        <v>17</v>
      </c>
      <c r="B9" s="10" t="s">
        <v>18</v>
      </c>
      <c r="C9" s="8" t="s">
        <v>19</v>
      </c>
      <c r="D9" s="10" t="s">
        <v>16</v>
      </c>
      <c r="E9" s="22">
        <v>44.94</v>
      </c>
      <c r="F9" s="11"/>
      <c r="G9" s="12">
        <f t="shared" si="0"/>
        <v>0</v>
      </c>
    </row>
    <row r="10" spans="1:7" ht="21" x14ac:dyDescent="0.25">
      <c r="A10" s="9" t="s">
        <v>20</v>
      </c>
      <c r="B10" s="10" t="s">
        <v>21</v>
      </c>
      <c r="C10" s="8" t="s">
        <v>22</v>
      </c>
      <c r="D10" s="10" t="s">
        <v>16</v>
      </c>
      <c r="E10" s="22">
        <v>20</v>
      </c>
      <c r="F10" s="11"/>
      <c r="G10" s="12">
        <f t="shared" si="0"/>
        <v>0</v>
      </c>
    </row>
    <row r="11" spans="1:7" ht="21" x14ac:dyDescent="0.25">
      <c r="A11" s="9" t="s">
        <v>23</v>
      </c>
      <c r="B11" s="10" t="s">
        <v>24</v>
      </c>
      <c r="C11" s="8" t="s">
        <v>25</v>
      </c>
      <c r="D11" s="10" t="s">
        <v>11</v>
      </c>
      <c r="E11" s="22">
        <v>22.05</v>
      </c>
      <c r="F11" s="11"/>
      <c r="G11" s="12">
        <f t="shared" si="0"/>
        <v>0</v>
      </c>
    </row>
    <row r="12" spans="1:7" ht="21" x14ac:dyDescent="0.25">
      <c r="A12" s="9" t="s">
        <v>26</v>
      </c>
      <c r="B12" s="10" t="s">
        <v>27</v>
      </c>
      <c r="C12" s="8" t="s">
        <v>28</v>
      </c>
      <c r="D12" s="10" t="s">
        <v>11</v>
      </c>
      <c r="E12" s="22">
        <v>158.96</v>
      </c>
      <c r="F12" s="11"/>
      <c r="G12" s="12">
        <f t="shared" si="0"/>
        <v>0</v>
      </c>
    </row>
    <row r="13" spans="1:7" ht="21" x14ac:dyDescent="0.25">
      <c r="A13" s="9" t="s">
        <v>29</v>
      </c>
      <c r="B13" s="10" t="s">
        <v>30</v>
      </c>
      <c r="C13" s="8" t="s">
        <v>31</v>
      </c>
      <c r="D13" s="10" t="s">
        <v>11</v>
      </c>
      <c r="E13" s="22">
        <v>26.5</v>
      </c>
      <c r="F13" s="11"/>
      <c r="G13" s="12">
        <f t="shared" si="0"/>
        <v>0</v>
      </c>
    </row>
    <row r="14" spans="1:7" ht="21" x14ac:dyDescent="0.25">
      <c r="A14" s="9" t="s">
        <v>32</v>
      </c>
      <c r="B14" s="10" t="s">
        <v>33</v>
      </c>
      <c r="C14" s="8" t="s">
        <v>34</v>
      </c>
      <c r="D14" s="10" t="s">
        <v>35</v>
      </c>
      <c r="E14" s="22">
        <v>3.1789999999999998</v>
      </c>
      <c r="F14" s="11"/>
      <c r="G14" s="12">
        <f t="shared" si="0"/>
        <v>0</v>
      </c>
    </row>
    <row r="15" spans="1:7" ht="21" x14ac:dyDescent="0.25">
      <c r="A15" s="9" t="s">
        <v>36</v>
      </c>
      <c r="B15" s="10" t="s">
        <v>37</v>
      </c>
      <c r="C15" s="8" t="s">
        <v>38</v>
      </c>
      <c r="D15" s="10" t="s">
        <v>39</v>
      </c>
      <c r="E15" s="22">
        <v>38.68</v>
      </c>
      <c r="F15" s="11"/>
      <c r="G15" s="12">
        <f t="shared" si="0"/>
        <v>0</v>
      </c>
    </row>
    <row r="16" spans="1:7" ht="21" x14ac:dyDescent="0.25">
      <c r="A16" s="9" t="s">
        <v>40</v>
      </c>
      <c r="B16" s="10" t="s">
        <v>41</v>
      </c>
      <c r="C16" s="8" t="s">
        <v>42</v>
      </c>
      <c r="D16" s="10" t="s">
        <v>43</v>
      </c>
      <c r="E16" s="22">
        <v>220</v>
      </c>
      <c r="F16" s="11"/>
      <c r="G16" s="12">
        <f t="shared" si="0"/>
        <v>0</v>
      </c>
    </row>
    <row r="17" spans="1:7" ht="31.5" x14ac:dyDescent="0.25">
      <c r="A17" s="9" t="s">
        <v>44</v>
      </c>
      <c r="B17" s="10" t="s">
        <v>45</v>
      </c>
      <c r="C17" s="8" t="s">
        <v>46</v>
      </c>
      <c r="D17" s="10" t="s">
        <v>16</v>
      </c>
      <c r="E17" s="22">
        <v>75.400000000000006</v>
      </c>
      <c r="F17" s="11"/>
      <c r="G17" s="12">
        <f t="shared" si="0"/>
        <v>0</v>
      </c>
    </row>
    <row r="18" spans="1:7" ht="31.5" x14ac:dyDescent="0.25">
      <c r="A18" s="9" t="s">
        <v>47</v>
      </c>
      <c r="B18" s="10" t="s">
        <v>48</v>
      </c>
      <c r="C18" s="8" t="s">
        <v>49</v>
      </c>
      <c r="D18" s="10" t="s">
        <v>16</v>
      </c>
      <c r="E18" s="22">
        <v>74.5</v>
      </c>
      <c r="F18" s="11"/>
      <c r="G18" s="12">
        <f t="shared" si="0"/>
        <v>0</v>
      </c>
    </row>
    <row r="19" spans="1:7" ht="31.5" x14ac:dyDescent="0.25">
      <c r="A19" s="9" t="s">
        <v>50</v>
      </c>
      <c r="B19" s="10" t="s">
        <v>51</v>
      </c>
      <c r="C19" s="8" t="s">
        <v>52</v>
      </c>
      <c r="D19" s="10" t="s">
        <v>16</v>
      </c>
      <c r="E19" s="22">
        <v>230.9</v>
      </c>
      <c r="F19" s="11"/>
      <c r="G19" s="12">
        <f t="shared" si="0"/>
        <v>0</v>
      </c>
    </row>
    <row r="20" spans="1:7" ht="31.5" x14ac:dyDescent="0.25">
      <c r="A20" s="9" t="s">
        <v>53</v>
      </c>
      <c r="B20" s="10" t="s">
        <v>54</v>
      </c>
      <c r="C20" s="8" t="s">
        <v>55</v>
      </c>
      <c r="D20" s="10" t="s">
        <v>16</v>
      </c>
      <c r="E20" s="22">
        <v>230.9</v>
      </c>
      <c r="F20" s="11"/>
      <c r="G20" s="12">
        <f t="shared" si="0"/>
        <v>0</v>
      </c>
    </row>
    <row r="21" spans="1:7" ht="21" x14ac:dyDescent="0.25">
      <c r="A21" s="9" t="s">
        <v>56</v>
      </c>
      <c r="B21" s="10" t="s">
        <v>57</v>
      </c>
      <c r="C21" s="8" t="s">
        <v>58</v>
      </c>
      <c r="D21" s="10" t="s">
        <v>59</v>
      </c>
      <c r="E21" s="22">
        <v>52.63</v>
      </c>
      <c r="F21" s="11"/>
      <c r="G21" s="12">
        <f t="shared" si="0"/>
        <v>0</v>
      </c>
    </row>
    <row r="22" spans="1:7" ht="21" x14ac:dyDescent="0.25">
      <c r="A22" s="9" t="s">
        <v>60</v>
      </c>
      <c r="B22" s="10" t="s">
        <v>61</v>
      </c>
      <c r="C22" s="8" t="s">
        <v>62</v>
      </c>
      <c r="D22" s="10" t="s">
        <v>63</v>
      </c>
      <c r="E22" s="22">
        <v>1</v>
      </c>
      <c r="F22" s="11"/>
      <c r="G22" s="12">
        <f t="shared" si="0"/>
        <v>0</v>
      </c>
    </row>
    <row r="23" spans="1:7" ht="21" x14ac:dyDescent="0.25">
      <c r="A23" s="9" t="s">
        <v>64</v>
      </c>
      <c r="B23" s="10" t="s">
        <v>65</v>
      </c>
      <c r="C23" s="8" t="s">
        <v>66</v>
      </c>
      <c r="D23" s="10" t="s">
        <v>11</v>
      </c>
      <c r="E23" s="22">
        <v>22.05</v>
      </c>
      <c r="F23" s="11"/>
      <c r="G23" s="12">
        <f t="shared" si="0"/>
        <v>0</v>
      </c>
    </row>
    <row r="24" spans="1:7" x14ac:dyDescent="0.25">
      <c r="A24" s="13" t="s">
        <v>67</v>
      </c>
      <c r="B24" s="23"/>
      <c r="C24" s="7" t="s">
        <v>68</v>
      </c>
      <c r="D24" s="7"/>
      <c r="E24" s="7"/>
      <c r="F24" s="15"/>
      <c r="G24" s="16"/>
    </row>
    <row r="25" spans="1:7" ht="21" x14ac:dyDescent="0.25">
      <c r="A25" s="9" t="s">
        <v>69</v>
      </c>
      <c r="B25" s="10" t="s">
        <v>9</v>
      </c>
      <c r="C25" s="8" t="s">
        <v>10</v>
      </c>
      <c r="D25" s="10" t="s">
        <v>11</v>
      </c>
      <c r="E25" s="22">
        <v>6</v>
      </c>
      <c r="F25" s="11"/>
      <c r="G25" s="12">
        <f t="shared" si="0"/>
        <v>0</v>
      </c>
    </row>
    <row r="26" spans="1:7" ht="21" x14ac:dyDescent="0.25">
      <c r="A26" s="9" t="s">
        <v>70</v>
      </c>
      <c r="B26" s="10" t="s">
        <v>71</v>
      </c>
      <c r="C26" s="8" t="s">
        <v>72</v>
      </c>
      <c r="D26" s="10" t="s">
        <v>11</v>
      </c>
      <c r="E26" s="22">
        <v>3.6</v>
      </c>
      <c r="F26" s="11"/>
      <c r="G26" s="12">
        <f t="shared" si="0"/>
        <v>0</v>
      </c>
    </row>
    <row r="27" spans="1:7" ht="21" x14ac:dyDescent="0.25">
      <c r="A27" s="9" t="s">
        <v>73</v>
      </c>
      <c r="B27" s="10" t="s">
        <v>30</v>
      </c>
      <c r="C27" s="8" t="s">
        <v>74</v>
      </c>
      <c r="D27" s="10" t="s">
        <v>11</v>
      </c>
      <c r="E27" s="22">
        <v>0.375</v>
      </c>
      <c r="F27" s="11"/>
      <c r="G27" s="12">
        <f t="shared" si="0"/>
        <v>0</v>
      </c>
    </row>
    <row r="28" spans="1:7" ht="21" x14ac:dyDescent="0.25">
      <c r="A28" s="9" t="s">
        <v>75</v>
      </c>
      <c r="B28" s="10" t="s">
        <v>76</v>
      </c>
      <c r="C28" s="8" t="s">
        <v>77</v>
      </c>
      <c r="D28" s="10" t="s">
        <v>16</v>
      </c>
      <c r="E28" s="22">
        <v>3.75</v>
      </c>
      <c r="F28" s="11"/>
      <c r="G28" s="12">
        <f t="shared" si="0"/>
        <v>0</v>
      </c>
    </row>
    <row r="29" spans="1:7" ht="21" x14ac:dyDescent="0.25">
      <c r="A29" s="9" t="s">
        <v>78</v>
      </c>
      <c r="B29" s="10" t="s">
        <v>79</v>
      </c>
      <c r="C29" s="8" t="s">
        <v>80</v>
      </c>
      <c r="D29" s="10" t="s">
        <v>16</v>
      </c>
      <c r="E29" s="22">
        <v>1.95</v>
      </c>
      <c r="F29" s="11"/>
      <c r="G29" s="12">
        <f t="shared" si="0"/>
        <v>0</v>
      </c>
    </row>
    <row r="30" spans="1:7" ht="21" x14ac:dyDescent="0.25">
      <c r="A30" s="9" t="s">
        <v>81</v>
      </c>
      <c r="B30" s="10" t="s">
        <v>82</v>
      </c>
      <c r="C30" s="8" t="s">
        <v>83</v>
      </c>
      <c r="D30" s="10" t="s">
        <v>35</v>
      </c>
      <c r="E30" s="22">
        <v>0.106</v>
      </c>
      <c r="F30" s="11"/>
      <c r="G30" s="12">
        <f t="shared" si="0"/>
        <v>0</v>
      </c>
    </row>
    <row r="31" spans="1:7" ht="21" x14ac:dyDescent="0.25">
      <c r="A31" s="9" t="s">
        <v>84</v>
      </c>
      <c r="B31" s="10" t="s">
        <v>85</v>
      </c>
      <c r="C31" s="8" t="s">
        <v>86</v>
      </c>
      <c r="D31" s="10" t="s">
        <v>11</v>
      </c>
      <c r="E31" s="22">
        <v>1.25</v>
      </c>
      <c r="F31" s="11"/>
      <c r="G31" s="12">
        <f t="shared" si="0"/>
        <v>0</v>
      </c>
    </row>
    <row r="32" spans="1:7" ht="31.5" x14ac:dyDescent="0.25">
      <c r="A32" s="9" t="s">
        <v>87</v>
      </c>
      <c r="B32" s="10" t="s">
        <v>45</v>
      </c>
      <c r="C32" s="8" t="s">
        <v>46</v>
      </c>
      <c r="D32" s="10" t="s">
        <v>16</v>
      </c>
      <c r="E32" s="22">
        <v>1.95</v>
      </c>
      <c r="F32" s="11"/>
      <c r="G32" s="12">
        <f t="shared" si="0"/>
        <v>0</v>
      </c>
    </row>
    <row r="33" spans="1:7" ht="31.5" x14ac:dyDescent="0.25">
      <c r="A33" s="9" t="s">
        <v>88</v>
      </c>
      <c r="B33" s="10" t="s">
        <v>48</v>
      </c>
      <c r="C33" s="8" t="s">
        <v>49</v>
      </c>
      <c r="D33" s="10" t="s">
        <v>16</v>
      </c>
      <c r="E33" s="22">
        <v>1.95</v>
      </c>
      <c r="F33" s="11"/>
      <c r="G33" s="12">
        <f t="shared" si="0"/>
        <v>0</v>
      </c>
    </row>
    <row r="34" spans="1:7" ht="31.5" x14ac:dyDescent="0.25">
      <c r="A34" s="9" t="s">
        <v>89</v>
      </c>
      <c r="B34" s="10" t="s">
        <v>51</v>
      </c>
      <c r="C34" s="8" t="s">
        <v>52</v>
      </c>
      <c r="D34" s="10" t="s">
        <v>16</v>
      </c>
      <c r="E34" s="22">
        <v>3.7850000000000001</v>
      </c>
      <c r="F34" s="11"/>
      <c r="G34" s="12">
        <f t="shared" si="0"/>
        <v>0</v>
      </c>
    </row>
    <row r="35" spans="1:7" ht="31.5" x14ac:dyDescent="0.25">
      <c r="A35" s="9" t="s">
        <v>90</v>
      </c>
      <c r="B35" s="10" t="s">
        <v>54</v>
      </c>
      <c r="C35" s="8" t="s">
        <v>55</v>
      </c>
      <c r="D35" s="10" t="s">
        <v>16</v>
      </c>
      <c r="E35" s="22">
        <v>3.75</v>
      </c>
      <c r="F35" s="11"/>
      <c r="G35" s="12">
        <f t="shared" si="0"/>
        <v>0</v>
      </c>
    </row>
    <row r="36" spans="1:7" ht="21" x14ac:dyDescent="0.25">
      <c r="A36" s="9" t="s">
        <v>91</v>
      </c>
      <c r="B36" s="10" t="s">
        <v>92</v>
      </c>
      <c r="C36" s="8" t="s">
        <v>93</v>
      </c>
      <c r="D36" s="10" t="s">
        <v>11</v>
      </c>
      <c r="E36" s="22">
        <v>0.9</v>
      </c>
      <c r="F36" s="11"/>
      <c r="G36" s="12">
        <f t="shared" si="0"/>
        <v>0</v>
      </c>
    </row>
    <row r="37" spans="1:7" ht="21" x14ac:dyDescent="0.25">
      <c r="A37" s="9" t="s">
        <v>94</v>
      </c>
      <c r="B37" s="10" t="s">
        <v>65</v>
      </c>
      <c r="C37" s="8" t="s">
        <v>66</v>
      </c>
      <c r="D37" s="10" t="s">
        <v>11</v>
      </c>
      <c r="E37" s="22">
        <v>5.0999999999999996</v>
      </c>
      <c r="F37" s="11"/>
      <c r="G37" s="12">
        <f t="shared" si="0"/>
        <v>0</v>
      </c>
    </row>
    <row r="38" spans="1:7" x14ac:dyDescent="0.25">
      <c r="A38" s="13" t="s">
        <v>95</v>
      </c>
      <c r="B38" s="14"/>
      <c r="C38" s="7" t="s">
        <v>96</v>
      </c>
      <c r="D38" s="7"/>
      <c r="E38" s="7"/>
      <c r="F38" s="15"/>
      <c r="G38" s="16"/>
    </row>
    <row r="39" spans="1:7" ht="21" x14ac:dyDescent="0.25">
      <c r="A39" s="9" t="s">
        <v>97</v>
      </c>
      <c r="B39" s="10" t="s">
        <v>9</v>
      </c>
      <c r="C39" s="8" t="s">
        <v>10</v>
      </c>
      <c r="D39" s="10" t="s">
        <v>11</v>
      </c>
      <c r="E39" s="1">
        <v>6.75</v>
      </c>
      <c r="F39" s="11"/>
      <c r="G39" s="12">
        <f t="shared" si="0"/>
        <v>0</v>
      </c>
    </row>
    <row r="40" spans="1:7" ht="21" x14ac:dyDescent="0.25">
      <c r="A40" s="9" t="s">
        <v>98</v>
      </c>
      <c r="B40" s="10" t="s">
        <v>71</v>
      </c>
      <c r="C40" s="8" t="s">
        <v>72</v>
      </c>
      <c r="D40" s="10" t="s">
        <v>11</v>
      </c>
      <c r="E40" s="1">
        <v>4.05</v>
      </c>
      <c r="F40" s="11"/>
      <c r="G40" s="12">
        <f t="shared" si="0"/>
        <v>0</v>
      </c>
    </row>
    <row r="41" spans="1:7" ht="21" x14ac:dyDescent="0.25">
      <c r="A41" s="9" t="s">
        <v>99</v>
      </c>
      <c r="B41" s="10" t="s">
        <v>30</v>
      </c>
      <c r="C41" s="8" t="s">
        <v>74</v>
      </c>
      <c r="D41" s="10" t="s">
        <v>11</v>
      </c>
      <c r="E41" s="1">
        <v>0.3</v>
      </c>
      <c r="F41" s="11"/>
      <c r="G41" s="12">
        <f t="shared" si="0"/>
        <v>0</v>
      </c>
    </row>
    <row r="42" spans="1:7" ht="21" x14ac:dyDescent="0.25">
      <c r="A42" s="9" t="s">
        <v>100</v>
      </c>
      <c r="B42" s="10" t="s">
        <v>76</v>
      </c>
      <c r="C42" s="8" t="s">
        <v>77</v>
      </c>
      <c r="D42" s="10" t="s">
        <v>16</v>
      </c>
      <c r="E42" s="1">
        <v>3</v>
      </c>
      <c r="F42" s="11"/>
      <c r="G42" s="12">
        <f t="shared" si="0"/>
        <v>0</v>
      </c>
    </row>
    <row r="43" spans="1:7" ht="21" x14ac:dyDescent="0.25">
      <c r="A43" s="9" t="s">
        <v>101</v>
      </c>
      <c r="B43" s="10" t="s">
        <v>79</v>
      </c>
      <c r="C43" s="8" t="s">
        <v>80</v>
      </c>
      <c r="D43" s="10" t="s">
        <v>16</v>
      </c>
      <c r="E43" s="1">
        <v>2.4</v>
      </c>
      <c r="F43" s="11"/>
      <c r="G43" s="12">
        <f t="shared" si="0"/>
        <v>0</v>
      </c>
    </row>
    <row r="44" spans="1:7" ht="21" x14ac:dyDescent="0.25">
      <c r="A44" s="9" t="s">
        <v>102</v>
      </c>
      <c r="B44" s="10" t="s">
        <v>82</v>
      </c>
      <c r="C44" s="8" t="s">
        <v>83</v>
      </c>
      <c r="D44" s="10" t="s">
        <v>35</v>
      </c>
      <c r="E44" s="1">
        <v>9.2999999999999999E-2</v>
      </c>
      <c r="F44" s="11"/>
      <c r="G44" s="12">
        <f t="shared" si="0"/>
        <v>0</v>
      </c>
    </row>
    <row r="45" spans="1:7" ht="21" x14ac:dyDescent="0.25">
      <c r="A45" s="9" t="s">
        <v>103</v>
      </c>
      <c r="B45" s="10" t="s">
        <v>85</v>
      </c>
      <c r="C45" s="8" t="s">
        <v>86</v>
      </c>
      <c r="D45" s="10" t="s">
        <v>11</v>
      </c>
      <c r="E45" s="1">
        <v>0.6</v>
      </c>
      <c r="F45" s="11"/>
      <c r="G45" s="12">
        <f t="shared" si="0"/>
        <v>0</v>
      </c>
    </row>
    <row r="46" spans="1:7" ht="31.5" x14ac:dyDescent="0.25">
      <c r="A46" s="9" t="s">
        <v>104</v>
      </c>
      <c r="B46" s="10" t="s">
        <v>45</v>
      </c>
      <c r="C46" s="8" t="s">
        <v>46</v>
      </c>
      <c r="D46" s="10" t="s">
        <v>16</v>
      </c>
      <c r="E46" s="1">
        <v>2.4</v>
      </c>
      <c r="F46" s="11"/>
      <c r="G46" s="12">
        <f t="shared" si="0"/>
        <v>0</v>
      </c>
    </row>
    <row r="47" spans="1:7" ht="31.5" x14ac:dyDescent="0.25">
      <c r="A47" s="9" t="s">
        <v>105</v>
      </c>
      <c r="B47" s="10" t="s">
        <v>48</v>
      </c>
      <c r="C47" s="8" t="s">
        <v>49</v>
      </c>
      <c r="D47" s="10" t="s">
        <v>16</v>
      </c>
      <c r="E47" s="1">
        <v>2.4</v>
      </c>
      <c r="F47" s="11"/>
      <c r="G47" s="12">
        <f t="shared" si="0"/>
        <v>0</v>
      </c>
    </row>
    <row r="48" spans="1:7" ht="31.5" x14ac:dyDescent="0.25">
      <c r="A48" s="9" t="s">
        <v>106</v>
      </c>
      <c r="B48" s="10" t="s">
        <v>51</v>
      </c>
      <c r="C48" s="8" t="s">
        <v>52</v>
      </c>
      <c r="D48" s="10" t="s">
        <v>16</v>
      </c>
      <c r="E48" s="1">
        <v>3</v>
      </c>
      <c r="F48" s="11"/>
      <c r="G48" s="12">
        <f t="shared" si="0"/>
        <v>0</v>
      </c>
    </row>
    <row r="49" spans="1:7" ht="31.5" x14ac:dyDescent="0.25">
      <c r="A49" s="9" t="s">
        <v>107</v>
      </c>
      <c r="B49" s="10" t="s">
        <v>54</v>
      </c>
      <c r="C49" s="8" t="s">
        <v>55</v>
      </c>
      <c r="D49" s="10" t="s">
        <v>16</v>
      </c>
      <c r="E49" s="1">
        <v>3</v>
      </c>
      <c r="F49" s="11"/>
      <c r="G49" s="12">
        <f t="shared" si="0"/>
        <v>0</v>
      </c>
    </row>
    <row r="50" spans="1:7" ht="21" x14ac:dyDescent="0.25">
      <c r="A50" s="9" t="s">
        <v>108</v>
      </c>
      <c r="B50" s="10" t="s">
        <v>92</v>
      </c>
      <c r="C50" s="8" t="s">
        <v>93</v>
      </c>
      <c r="D50" s="10" t="s">
        <v>11</v>
      </c>
      <c r="E50" s="1">
        <v>1.5</v>
      </c>
      <c r="F50" s="11"/>
      <c r="G50" s="12">
        <f t="shared" si="0"/>
        <v>0</v>
      </c>
    </row>
    <row r="51" spans="1:7" ht="21" x14ac:dyDescent="0.25">
      <c r="A51" s="9" t="s">
        <v>109</v>
      </c>
      <c r="B51" s="10" t="s">
        <v>65</v>
      </c>
      <c r="C51" s="8" t="s">
        <v>66</v>
      </c>
      <c r="D51" s="10" t="s">
        <v>11</v>
      </c>
      <c r="E51" s="1">
        <v>5.25</v>
      </c>
      <c r="F51" s="11"/>
      <c r="G51" s="12">
        <f t="shared" si="0"/>
        <v>0</v>
      </c>
    </row>
    <row r="52" spans="1:7" x14ac:dyDescent="0.25">
      <c r="A52" s="13" t="s">
        <v>110</v>
      </c>
      <c r="B52" s="14"/>
      <c r="C52" s="7" t="s">
        <v>111</v>
      </c>
      <c r="D52" s="7"/>
      <c r="E52" s="7"/>
      <c r="F52" s="15"/>
      <c r="G52" s="16"/>
    </row>
    <row r="53" spans="1:7" ht="21" x14ac:dyDescent="0.25">
      <c r="A53" s="9" t="s">
        <v>112</v>
      </c>
      <c r="B53" s="10" t="s">
        <v>9</v>
      </c>
      <c r="C53" s="8" t="s">
        <v>10</v>
      </c>
      <c r="D53" s="10" t="s">
        <v>11</v>
      </c>
      <c r="E53" s="1">
        <v>1.44</v>
      </c>
      <c r="F53" s="11"/>
      <c r="G53" s="12">
        <f t="shared" si="0"/>
        <v>0</v>
      </c>
    </row>
    <row r="54" spans="1:7" ht="21" x14ac:dyDescent="0.25">
      <c r="A54" s="9" t="s">
        <v>113</v>
      </c>
      <c r="B54" s="10" t="s">
        <v>71</v>
      </c>
      <c r="C54" s="8" t="s">
        <v>72</v>
      </c>
      <c r="D54" s="10" t="s">
        <v>11</v>
      </c>
      <c r="E54" s="1">
        <v>0.86399999999999999</v>
      </c>
      <c r="F54" s="11"/>
      <c r="G54" s="12">
        <f t="shared" si="0"/>
        <v>0</v>
      </c>
    </row>
    <row r="55" spans="1:7" ht="21" x14ac:dyDescent="0.25">
      <c r="A55" s="9" t="s">
        <v>114</v>
      </c>
      <c r="B55" s="10" t="s">
        <v>30</v>
      </c>
      <c r="C55" s="8" t="s">
        <v>74</v>
      </c>
      <c r="D55" s="10" t="s">
        <v>11</v>
      </c>
      <c r="E55" s="1">
        <v>0.05</v>
      </c>
      <c r="F55" s="11"/>
      <c r="G55" s="12">
        <f t="shared" si="0"/>
        <v>0</v>
      </c>
    </row>
    <row r="56" spans="1:7" ht="21" x14ac:dyDescent="0.25">
      <c r="A56" s="9" t="s">
        <v>115</v>
      </c>
      <c r="B56" s="10" t="s">
        <v>76</v>
      </c>
      <c r="C56" s="8" t="s">
        <v>77</v>
      </c>
      <c r="D56" s="10" t="s">
        <v>16</v>
      </c>
      <c r="E56" s="1">
        <v>0.5</v>
      </c>
      <c r="F56" s="11"/>
      <c r="G56" s="12">
        <f t="shared" si="0"/>
        <v>0</v>
      </c>
    </row>
    <row r="57" spans="1:7" ht="21" x14ac:dyDescent="0.25">
      <c r="A57" s="9" t="s">
        <v>116</v>
      </c>
      <c r="B57" s="10" t="s">
        <v>79</v>
      </c>
      <c r="C57" s="8" t="s">
        <v>80</v>
      </c>
      <c r="D57" s="10" t="s">
        <v>16</v>
      </c>
      <c r="E57" s="1">
        <v>0.63</v>
      </c>
      <c r="F57" s="11"/>
      <c r="G57" s="12">
        <f t="shared" si="0"/>
        <v>0</v>
      </c>
    </row>
    <row r="58" spans="1:7" ht="21" x14ac:dyDescent="0.25">
      <c r="A58" s="9" t="s">
        <v>117</v>
      </c>
      <c r="B58" s="10" t="s">
        <v>82</v>
      </c>
      <c r="C58" s="8" t="s">
        <v>83</v>
      </c>
      <c r="D58" s="10" t="s">
        <v>35</v>
      </c>
      <c r="E58" s="1">
        <v>1.7000000000000001E-2</v>
      </c>
      <c r="F58" s="11"/>
      <c r="G58" s="12">
        <f t="shared" si="0"/>
        <v>0</v>
      </c>
    </row>
    <row r="59" spans="1:7" ht="21" x14ac:dyDescent="0.25">
      <c r="A59" s="9" t="s">
        <v>118</v>
      </c>
      <c r="B59" s="10" t="s">
        <v>85</v>
      </c>
      <c r="C59" s="8" t="s">
        <v>86</v>
      </c>
      <c r="D59" s="10" t="s">
        <v>11</v>
      </c>
      <c r="E59" s="1">
        <v>0.1</v>
      </c>
      <c r="F59" s="11"/>
      <c r="G59" s="12">
        <f t="shared" si="0"/>
        <v>0</v>
      </c>
    </row>
    <row r="60" spans="1:7" ht="31.5" x14ac:dyDescent="0.25">
      <c r="A60" s="9" t="s">
        <v>119</v>
      </c>
      <c r="B60" s="10" t="s">
        <v>45</v>
      </c>
      <c r="C60" s="8" t="s">
        <v>46</v>
      </c>
      <c r="D60" s="10" t="s">
        <v>16</v>
      </c>
      <c r="E60" s="1">
        <v>0.42</v>
      </c>
      <c r="F60" s="11"/>
      <c r="G60" s="12">
        <f t="shared" si="0"/>
        <v>0</v>
      </c>
    </row>
    <row r="61" spans="1:7" ht="31.5" x14ac:dyDescent="0.25">
      <c r="A61" s="9" t="s">
        <v>120</v>
      </c>
      <c r="B61" s="10" t="s">
        <v>48</v>
      </c>
      <c r="C61" s="8" t="s">
        <v>49</v>
      </c>
      <c r="D61" s="10" t="s">
        <v>16</v>
      </c>
      <c r="E61" s="1">
        <v>0.42</v>
      </c>
      <c r="F61" s="11"/>
      <c r="G61" s="12">
        <f t="shared" si="0"/>
        <v>0</v>
      </c>
    </row>
    <row r="62" spans="1:7" ht="31.5" x14ac:dyDescent="0.25">
      <c r="A62" s="9" t="s">
        <v>121</v>
      </c>
      <c r="B62" s="10" t="s">
        <v>51</v>
      </c>
      <c r="C62" s="8" t="s">
        <v>52</v>
      </c>
      <c r="D62" s="10" t="s">
        <v>16</v>
      </c>
      <c r="E62" s="1">
        <v>0.5</v>
      </c>
      <c r="F62" s="11"/>
      <c r="G62" s="12">
        <f t="shared" si="0"/>
        <v>0</v>
      </c>
    </row>
    <row r="63" spans="1:7" ht="31.5" x14ac:dyDescent="0.25">
      <c r="A63" s="9" t="s">
        <v>122</v>
      </c>
      <c r="B63" s="10" t="s">
        <v>54</v>
      </c>
      <c r="C63" s="8" t="s">
        <v>55</v>
      </c>
      <c r="D63" s="10" t="s">
        <v>16</v>
      </c>
      <c r="E63" s="1">
        <v>0.5</v>
      </c>
      <c r="F63" s="11"/>
      <c r="G63" s="12">
        <f t="shared" si="0"/>
        <v>0</v>
      </c>
    </row>
    <row r="64" spans="1:7" ht="21" x14ac:dyDescent="0.25">
      <c r="A64" s="9" t="s">
        <v>123</v>
      </c>
      <c r="B64" s="10" t="s">
        <v>92</v>
      </c>
      <c r="C64" s="8" t="s">
        <v>93</v>
      </c>
      <c r="D64" s="10" t="s">
        <v>11</v>
      </c>
      <c r="E64" s="1">
        <v>0.376</v>
      </c>
      <c r="F64" s="11"/>
      <c r="G64" s="12">
        <f t="shared" si="0"/>
        <v>0</v>
      </c>
    </row>
    <row r="65" spans="1:7" ht="21" x14ac:dyDescent="0.25">
      <c r="A65" s="9" t="s">
        <v>124</v>
      </c>
      <c r="B65" s="10" t="s">
        <v>65</v>
      </c>
      <c r="C65" s="8" t="s">
        <v>66</v>
      </c>
      <c r="D65" s="10" t="s">
        <v>11</v>
      </c>
      <c r="E65" s="1">
        <v>1.0640000000000001</v>
      </c>
      <c r="F65" s="11"/>
      <c r="G65" s="12">
        <f t="shared" si="0"/>
        <v>0</v>
      </c>
    </row>
    <row r="66" spans="1:7" ht="18.75" customHeight="1" x14ac:dyDescent="0.25">
      <c r="A66" s="13" t="s">
        <v>125</v>
      </c>
      <c r="B66" s="14"/>
      <c r="C66" s="7" t="s">
        <v>126</v>
      </c>
      <c r="D66" s="7"/>
      <c r="E66" s="7"/>
      <c r="F66" s="15"/>
      <c r="G66" s="16"/>
    </row>
    <row r="67" spans="1:7" ht="21" x14ac:dyDescent="0.25">
      <c r="A67" s="9" t="s">
        <v>127</v>
      </c>
      <c r="B67" s="10" t="s">
        <v>9</v>
      </c>
      <c r="C67" s="8" t="s">
        <v>10</v>
      </c>
      <c r="D67" s="10" t="s">
        <v>11</v>
      </c>
      <c r="E67" s="1">
        <v>2.5</v>
      </c>
      <c r="F67" s="11"/>
      <c r="G67" s="12">
        <f t="shared" si="0"/>
        <v>0</v>
      </c>
    </row>
    <row r="68" spans="1:7" ht="21" x14ac:dyDescent="0.25">
      <c r="A68" s="9" t="s">
        <v>128</v>
      </c>
      <c r="B68" s="10" t="s">
        <v>79</v>
      </c>
      <c r="C68" s="8" t="s">
        <v>80</v>
      </c>
      <c r="D68" s="10" t="s">
        <v>16</v>
      </c>
      <c r="E68" s="1">
        <v>12.9</v>
      </c>
      <c r="F68" s="11"/>
      <c r="G68" s="12">
        <f t="shared" si="0"/>
        <v>0</v>
      </c>
    </row>
    <row r="69" spans="1:7" ht="21" x14ac:dyDescent="0.25">
      <c r="A69" s="9" t="s">
        <v>129</v>
      </c>
      <c r="B69" s="10" t="s">
        <v>82</v>
      </c>
      <c r="C69" s="8" t="s">
        <v>83</v>
      </c>
      <c r="D69" s="10" t="s">
        <v>35</v>
      </c>
      <c r="E69" s="1">
        <v>4.2999999999999997E-2</v>
      </c>
      <c r="F69" s="11"/>
      <c r="G69" s="12">
        <f t="shared" si="0"/>
        <v>0</v>
      </c>
    </row>
    <row r="70" spans="1:7" ht="21" x14ac:dyDescent="0.25">
      <c r="A70" s="9" t="s">
        <v>130</v>
      </c>
      <c r="B70" s="10" t="s">
        <v>85</v>
      </c>
      <c r="C70" s="8" t="s">
        <v>86</v>
      </c>
      <c r="D70" s="10" t="s">
        <v>11</v>
      </c>
      <c r="E70" s="1">
        <v>0.9</v>
      </c>
      <c r="F70" s="11"/>
      <c r="G70" s="12">
        <f t="shared" si="0"/>
        <v>0</v>
      </c>
    </row>
    <row r="71" spans="1:7" ht="21" x14ac:dyDescent="0.25">
      <c r="A71" s="9" t="s">
        <v>131</v>
      </c>
      <c r="B71" s="10" t="s">
        <v>92</v>
      </c>
      <c r="C71" s="8" t="s">
        <v>93</v>
      </c>
      <c r="D71" s="10" t="s">
        <v>11</v>
      </c>
      <c r="E71" s="1">
        <v>1.4</v>
      </c>
      <c r="F71" s="11"/>
      <c r="G71" s="12">
        <f t="shared" si="0"/>
        <v>0</v>
      </c>
    </row>
    <row r="72" spans="1:7" ht="21" x14ac:dyDescent="0.25">
      <c r="A72" s="9" t="s">
        <v>132</v>
      </c>
      <c r="B72" s="10" t="s">
        <v>65</v>
      </c>
      <c r="C72" s="8" t="s">
        <v>66</v>
      </c>
      <c r="D72" s="10" t="s">
        <v>11</v>
      </c>
      <c r="E72" s="1">
        <v>0.9</v>
      </c>
      <c r="F72" s="11"/>
      <c r="G72" s="12">
        <f t="shared" ref="G72:G135" si="1">E72*F72</f>
        <v>0</v>
      </c>
    </row>
    <row r="73" spans="1:7" ht="18" customHeight="1" x14ac:dyDescent="0.25">
      <c r="A73" s="24" t="s">
        <v>133</v>
      </c>
      <c r="B73" s="20"/>
      <c r="C73" s="5" t="s">
        <v>134</v>
      </c>
      <c r="D73" s="5"/>
      <c r="E73" s="5"/>
      <c r="F73" s="25"/>
      <c r="G73" s="26"/>
    </row>
    <row r="74" spans="1:7" ht="94.5" x14ac:dyDescent="0.25">
      <c r="A74" s="9" t="s">
        <v>135</v>
      </c>
      <c r="B74" s="10" t="s">
        <v>136</v>
      </c>
      <c r="C74" s="27" t="s">
        <v>137</v>
      </c>
      <c r="D74" s="38" t="s">
        <v>455</v>
      </c>
      <c r="E74" s="2">
        <v>1</v>
      </c>
      <c r="F74" s="11"/>
      <c r="G74" s="12">
        <f t="shared" si="1"/>
        <v>0</v>
      </c>
    </row>
    <row r="75" spans="1:7" ht="119.25" customHeight="1" x14ac:dyDescent="0.25">
      <c r="A75" s="9" t="s">
        <v>138</v>
      </c>
      <c r="B75" s="10" t="s">
        <v>136</v>
      </c>
      <c r="C75" s="27" t="s">
        <v>139</v>
      </c>
      <c r="D75" s="38" t="s">
        <v>455</v>
      </c>
      <c r="E75" s="1">
        <v>1</v>
      </c>
      <c r="F75" s="11"/>
      <c r="G75" s="12">
        <f t="shared" si="1"/>
        <v>0</v>
      </c>
    </row>
    <row r="76" spans="1:7" ht="21" x14ac:dyDescent="0.25">
      <c r="A76" s="9" t="s">
        <v>140</v>
      </c>
      <c r="B76" s="10" t="s">
        <v>136</v>
      </c>
      <c r="C76" s="27" t="s">
        <v>141</v>
      </c>
      <c r="D76" s="10" t="s">
        <v>142</v>
      </c>
      <c r="E76" s="1">
        <v>2</v>
      </c>
      <c r="F76" s="11"/>
      <c r="G76" s="12">
        <f t="shared" si="1"/>
        <v>0</v>
      </c>
    </row>
    <row r="77" spans="1:7" ht="21" x14ac:dyDescent="0.25">
      <c r="A77" s="9" t="s">
        <v>143</v>
      </c>
      <c r="B77" s="10" t="s">
        <v>144</v>
      </c>
      <c r="C77" s="27" t="s">
        <v>145</v>
      </c>
      <c r="D77" s="10" t="s">
        <v>146</v>
      </c>
      <c r="E77" s="1">
        <v>2</v>
      </c>
      <c r="F77" s="11"/>
      <c r="G77" s="12">
        <f t="shared" si="1"/>
        <v>0</v>
      </c>
    </row>
    <row r="78" spans="1:7" ht="48" customHeight="1" x14ac:dyDescent="0.25">
      <c r="A78" s="9" t="s">
        <v>147</v>
      </c>
      <c r="B78" s="10" t="s">
        <v>136</v>
      </c>
      <c r="C78" s="27" t="s">
        <v>459</v>
      </c>
      <c r="D78" s="10" t="s">
        <v>150</v>
      </c>
      <c r="E78" s="1">
        <v>1</v>
      </c>
      <c r="F78" s="11"/>
      <c r="G78" s="12">
        <f t="shared" si="1"/>
        <v>0</v>
      </c>
    </row>
    <row r="79" spans="1:7" ht="21" x14ac:dyDescent="0.25">
      <c r="A79" s="9" t="s">
        <v>148</v>
      </c>
      <c r="B79" s="10" t="s">
        <v>136</v>
      </c>
      <c r="C79" s="27" t="s">
        <v>149</v>
      </c>
      <c r="D79" s="10" t="s">
        <v>150</v>
      </c>
      <c r="E79" s="1">
        <v>1</v>
      </c>
      <c r="F79" s="11"/>
      <c r="G79" s="12">
        <f t="shared" si="1"/>
        <v>0</v>
      </c>
    </row>
    <row r="80" spans="1:7" ht="15.75" customHeight="1" x14ac:dyDescent="0.25">
      <c r="A80" s="24" t="s">
        <v>151</v>
      </c>
      <c r="B80" s="20"/>
      <c r="C80" s="5" t="s">
        <v>152</v>
      </c>
      <c r="D80" s="5"/>
      <c r="E80" s="5"/>
      <c r="F80" s="25"/>
      <c r="G80" s="26"/>
    </row>
    <row r="81" spans="1:7" x14ac:dyDescent="0.25">
      <c r="A81" s="13" t="s">
        <v>153</v>
      </c>
      <c r="B81" s="14"/>
      <c r="C81" s="7" t="s">
        <v>154</v>
      </c>
      <c r="D81" s="7"/>
      <c r="E81" s="7"/>
      <c r="F81" s="11"/>
      <c r="G81" s="12"/>
    </row>
    <row r="82" spans="1:7" ht="21" x14ac:dyDescent="0.25">
      <c r="A82" s="9" t="s">
        <v>155</v>
      </c>
      <c r="B82" s="10" t="s">
        <v>156</v>
      </c>
      <c r="C82" s="8" t="s">
        <v>157</v>
      </c>
      <c r="D82" s="10" t="s">
        <v>11</v>
      </c>
      <c r="E82" s="1">
        <v>38</v>
      </c>
      <c r="F82" s="11"/>
      <c r="G82" s="12">
        <f t="shared" si="1"/>
        <v>0</v>
      </c>
    </row>
    <row r="83" spans="1:7" ht="42" x14ac:dyDescent="0.25">
      <c r="A83" s="9" t="s">
        <v>158</v>
      </c>
      <c r="B83" s="10" t="s">
        <v>159</v>
      </c>
      <c r="C83" s="8" t="s">
        <v>160</v>
      </c>
      <c r="D83" s="10" t="s">
        <v>63</v>
      </c>
      <c r="E83" s="1">
        <v>1</v>
      </c>
      <c r="F83" s="11"/>
      <c r="G83" s="12">
        <f t="shared" si="1"/>
        <v>0</v>
      </c>
    </row>
    <row r="84" spans="1:7" ht="21" x14ac:dyDescent="0.25">
      <c r="A84" s="9" t="s">
        <v>161</v>
      </c>
      <c r="B84" s="10" t="s">
        <v>162</v>
      </c>
      <c r="C84" s="8" t="s">
        <v>163</v>
      </c>
      <c r="D84" s="10" t="s">
        <v>59</v>
      </c>
      <c r="E84" s="1">
        <v>10.5</v>
      </c>
      <c r="F84" s="11"/>
      <c r="G84" s="12">
        <f t="shared" si="1"/>
        <v>0</v>
      </c>
    </row>
    <row r="85" spans="1:7" ht="21" x14ac:dyDescent="0.25">
      <c r="A85" s="9" t="s">
        <v>164</v>
      </c>
      <c r="B85" s="10" t="s">
        <v>165</v>
      </c>
      <c r="C85" s="8" t="s">
        <v>166</v>
      </c>
      <c r="D85" s="10" t="s">
        <v>63</v>
      </c>
      <c r="E85" s="1">
        <v>1</v>
      </c>
      <c r="F85" s="11"/>
      <c r="G85" s="12">
        <f t="shared" si="1"/>
        <v>0</v>
      </c>
    </row>
    <row r="86" spans="1:7" ht="52.5" x14ac:dyDescent="0.25">
      <c r="A86" s="9" t="s">
        <v>167</v>
      </c>
      <c r="B86" s="10" t="s">
        <v>168</v>
      </c>
      <c r="C86" s="8" t="s">
        <v>169</v>
      </c>
      <c r="D86" s="10" t="s">
        <v>150</v>
      </c>
      <c r="E86" s="1">
        <v>1</v>
      </c>
      <c r="F86" s="11"/>
      <c r="G86" s="12">
        <f t="shared" si="1"/>
        <v>0</v>
      </c>
    </row>
    <row r="87" spans="1:7" ht="21" x14ac:dyDescent="0.25">
      <c r="A87" s="9" t="s">
        <v>170</v>
      </c>
      <c r="B87" s="10" t="s">
        <v>171</v>
      </c>
      <c r="C87" s="8" t="s">
        <v>172</v>
      </c>
      <c r="D87" s="10" t="s">
        <v>63</v>
      </c>
      <c r="E87" s="1">
        <v>2</v>
      </c>
      <c r="F87" s="11"/>
      <c r="G87" s="12">
        <f t="shared" si="1"/>
        <v>0</v>
      </c>
    </row>
    <row r="88" spans="1:7" ht="21" x14ac:dyDescent="0.25">
      <c r="A88" s="9" t="s">
        <v>173</v>
      </c>
      <c r="B88" s="10" t="s">
        <v>136</v>
      </c>
      <c r="C88" s="8" t="s">
        <v>174</v>
      </c>
      <c r="D88" s="10" t="s">
        <v>150</v>
      </c>
      <c r="E88" s="1">
        <v>1</v>
      </c>
      <c r="F88" s="11"/>
      <c r="G88" s="12">
        <f t="shared" si="1"/>
        <v>0</v>
      </c>
    </row>
    <row r="89" spans="1:7" ht="24.75" customHeight="1" x14ac:dyDescent="0.25">
      <c r="A89" s="9" t="s">
        <v>175</v>
      </c>
      <c r="B89" s="10" t="s">
        <v>176</v>
      </c>
      <c r="C89" s="8" t="s">
        <v>177</v>
      </c>
      <c r="D89" s="10" t="s">
        <v>11</v>
      </c>
      <c r="E89" s="1">
        <v>5.8</v>
      </c>
      <c r="F89" s="11"/>
      <c r="G89" s="12">
        <f t="shared" si="1"/>
        <v>0</v>
      </c>
    </row>
    <row r="90" spans="1:7" ht="27" customHeight="1" x14ac:dyDescent="0.25">
      <c r="A90" s="9" t="s">
        <v>178</v>
      </c>
      <c r="B90" s="10" t="s">
        <v>179</v>
      </c>
      <c r="C90" s="8" t="s">
        <v>180</v>
      </c>
      <c r="D90" s="10" t="s">
        <v>11</v>
      </c>
      <c r="E90" s="1">
        <v>29.9</v>
      </c>
      <c r="F90" s="11"/>
      <c r="G90" s="12">
        <f t="shared" si="1"/>
        <v>0</v>
      </c>
    </row>
    <row r="91" spans="1:7" ht="25.5" customHeight="1" x14ac:dyDescent="0.25">
      <c r="A91" s="9" t="s">
        <v>181</v>
      </c>
      <c r="B91" s="10" t="s">
        <v>65</v>
      </c>
      <c r="C91" s="8" t="s">
        <v>66</v>
      </c>
      <c r="D91" s="10" t="s">
        <v>11</v>
      </c>
      <c r="E91" s="1">
        <v>8.1</v>
      </c>
      <c r="F91" s="11"/>
      <c r="G91" s="12">
        <f t="shared" si="1"/>
        <v>0</v>
      </c>
    </row>
    <row r="92" spans="1:7" ht="18" customHeight="1" x14ac:dyDescent="0.25">
      <c r="A92" s="21" t="s">
        <v>182</v>
      </c>
      <c r="B92" s="14"/>
      <c r="C92" s="28" t="s">
        <v>183</v>
      </c>
      <c r="D92" s="28"/>
      <c r="E92" s="28"/>
      <c r="F92" s="15"/>
      <c r="G92" s="16"/>
    </row>
    <row r="93" spans="1:7" ht="36" customHeight="1" x14ac:dyDescent="0.25">
      <c r="A93" s="9" t="s">
        <v>184</v>
      </c>
      <c r="B93" s="10" t="s">
        <v>185</v>
      </c>
      <c r="C93" s="8" t="s">
        <v>186</v>
      </c>
      <c r="D93" s="10" t="s">
        <v>59</v>
      </c>
      <c r="E93" s="1">
        <v>17.600000000000001</v>
      </c>
      <c r="F93" s="11"/>
      <c r="G93" s="12">
        <f t="shared" si="1"/>
        <v>0</v>
      </c>
    </row>
    <row r="94" spans="1:7" ht="39.75" customHeight="1" x14ac:dyDescent="0.25">
      <c r="A94" s="9" t="s">
        <v>187</v>
      </c>
      <c r="B94" s="10" t="s">
        <v>185</v>
      </c>
      <c r="C94" s="8" t="s">
        <v>188</v>
      </c>
      <c r="D94" s="10" t="s">
        <v>59</v>
      </c>
      <c r="E94" s="1">
        <v>2.6</v>
      </c>
      <c r="F94" s="11"/>
      <c r="G94" s="12">
        <f t="shared" si="1"/>
        <v>0</v>
      </c>
    </row>
    <row r="95" spans="1:7" ht="89.25" customHeight="1" x14ac:dyDescent="0.25">
      <c r="A95" s="9" t="s">
        <v>189</v>
      </c>
      <c r="B95" s="10" t="s">
        <v>136</v>
      </c>
      <c r="C95" s="8" t="s">
        <v>190</v>
      </c>
      <c r="D95" s="10" t="s">
        <v>150</v>
      </c>
      <c r="E95" s="1">
        <v>1</v>
      </c>
      <c r="F95" s="11"/>
      <c r="G95" s="12">
        <f t="shared" si="1"/>
        <v>0</v>
      </c>
    </row>
    <row r="96" spans="1:7" ht="21" x14ac:dyDescent="0.25">
      <c r="A96" s="9" t="s">
        <v>191</v>
      </c>
      <c r="B96" s="10" t="s">
        <v>136</v>
      </c>
      <c r="C96" s="8" t="s">
        <v>192</v>
      </c>
      <c r="D96" s="10" t="s">
        <v>59</v>
      </c>
      <c r="E96" s="1">
        <v>17.8</v>
      </c>
      <c r="F96" s="11"/>
      <c r="G96" s="12">
        <f t="shared" si="1"/>
        <v>0</v>
      </c>
    </row>
    <row r="97" spans="1:7" ht="21" x14ac:dyDescent="0.25">
      <c r="A97" s="9" t="s">
        <v>193</v>
      </c>
      <c r="B97" s="10" t="s">
        <v>136</v>
      </c>
      <c r="C97" s="8" t="s">
        <v>194</v>
      </c>
      <c r="D97" s="10" t="s">
        <v>59</v>
      </c>
      <c r="E97" s="1">
        <v>4</v>
      </c>
      <c r="F97" s="11"/>
      <c r="G97" s="12">
        <f t="shared" si="1"/>
        <v>0</v>
      </c>
    </row>
    <row r="98" spans="1:7" ht="111" customHeight="1" x14ac:dyDescent="0.25">
      <c r="A98" s="9" t="s">
        <v>195</v>
      </c>
      <c r="B98" s="10" t="s">
        <v>136</v>
      </c>
      <c r="C98" s="8" t="s">
        <v>196</v>
      </c>
      <c r="D98" s="10" t="s">
        <v>142</v>
      </c>
      <c r="E98" s="1">
        <v>1</v>
      </c>
      <c r="F98" s="11"/>
      <c r="G98" s="12">
        <f t="shared" si="1"/>
        <v>0</v>
      </c>
    </row>
    <row r="99" spans="1:7" ht="31.5" x14ac:dyDescent="0.25">
      <c r="A99" s="9" t="s">
        <v>197</v>
      </c>
      <c r="B99" s="10" t="s">
        <v>198</v>
      </c>
      <c r="C99" s="8" t="s">
        <v>456</v>
      </c>
      <c r="D99" s="10" t="s">
        <v>59</v>
      </c>
      <c r="E99" s="1">
        <v>43</v>
      </c>
      <c r="F99" s="11"/>
      <c r="G99" s="12">
        <f t="shared" si="1"/>
        <v>0</v>
      </c>
    </row>
    <row r="100" spans="1:7" ht="31.5" x14ac:dyDescent="0.25">
      <c r="A100" s="9" t="s">
        <v>199</v>
      </c>
      <c r="B100" s="10" t="s">
        <v>200</v>
      </c>
      <c r="C100" s="8" t="s">
        <v>201</v>
      </c>
      <c r="D100" s="10" t="s">
        <v>63</v>
      </c>
      <c r="E100" s="1">
        <v>6</v>
      </c>
      <c r="F100" s="11"/>
      <c r="G100" s="12">
        <f t="shared" si="1"/>
        <v>0</v>
      </c>
    </row>
    <row r="101" spans="1:7" ht="31.5" x14ac:dyDescent="0.25">
      <c r="A101" s="9" t="s">
        <v>202</v>
      </c>
      <c r="B101" s="10" t="s">
        <v>200</v>
      </c>
      <c r="C101" s="8" t="s">
        <v>203</v>
      </c>
      <c r="D101" s="10" t="s">
        <v>63</v>
      </c>
      <c r="E101" s="1">
        <v>3</v>
      </c>
      <c r="F101" s="11"/>
      <c r="G101" s="12">
        <f t="shared" si="1"/>
        <v>0</v>
      </c>
    </row>
    <row r="102" spans="1:7" ht="31.5" x14ac:dyDescent="0.25">
      <c r="A102" s="9" t="s">
        <v>204</v>
      </c>
      <c r="B102" s="10" t="s">
        <v>200</v>
      </c>
      <c r="C102" s="8" t="s">
        <v>205</v>
      </c>
      <c r="D102" s="10" t="s">
        <v>63</v>
      </c>
      <c r="E102" s="1">
        <v>3</v>
      </c>
      <c r="F102" s="11"/>
      <c r="G102" s="12">
        <f t="shared" si="1"/>
        <v>0</v>
      </c>
    </row>
    <row r="103" spans="1:7" ht="21" x14ac:dyDescent="0.25">
      <c r="A103" s="9" t="s">
        <v>206</v>
      </c>
      <c r="B103" s="10" t="s">
        <v>207</v>
      </c>
      <c r="C103" s="8" t="s">
        <v>208</v>
      </c>
      <c r="D103" s="10" t="s">
        <v>209</v>
      </c>
      <c r="E103" s="1">
        <v>1</v>
      </c>
      <c r="F103" s="11"/>
      <c r="G103" s="12">
        <f t="shared" si="1"/>
        <v>0</v>
      </c>
    </row>
    <row r="104" spans="1:7" ht="21" x14ac:dyDescent="0.25">
      <c r="A104" s="9" t="s">
        <v>210</v>
      </c>
      <c r="B104" s="10" t="s">
        <v>211</v>
      </c>
      <c r="C104" s="8" t="s">
        <v>212</v>
      </c>
      <c r="D104" s="10" t="s">
        <v>457</v>
      </c>
      <c r="E104" s="1">
        <v>0.43</v>
      </c>
      <c r="F104" s="11"/>
      <c r="G104" s="12">
        <f t="shared" si="1"/>
        <v>0</v>
      </c>
    </row>
    <row r="105" spans="1:7" ht="21" x14ac:dyDescent="0.25">
      <c r="A105" s="9" t="s">
        <v>213</v>
      </c>
      <c r="B105" s="10" t="s">
        <v>214</v>
      </c>
      <c r="C105" s="8" t="s">
        <v>215</v>
      </c>
      <c r="D105" s="10" t="s">
        <v>209</v>
      </c>
      <c r="E105" s="1">
        <v>1</v>
      </c>
      <c r="F105" s="11"/>
      <c r="G105" s="12">
        <f t="shared" si="1"/>
        <v>0</v>
      </c>
    </row>
    <row r="106" spans="1:7" ht="16.5" customHeight="1" x14ac:dyDescent="0.25">
      <c r="A106" s="13" t="s">
        <v>216</v>
      </c>
      <c r="B106" s="14"/>
      <c r="C106" s="7" t="s">
        <v>217</v>
      </c>
      <c r="D106" s="7"/>
      <c r="E106" s="7"/>
      <c r="F106" s="15"/>
      <c r="G106" s="16"/>
    </row>
    <row r="107" spans="1:7" ht="123.75" customHeight="1" x14ac:dyDescent="0.25">
      <c r="A107" s="9" t="s">
        <v>218</v>
      </c>
      <c r="B107" s="10" t="s">
        <v>136</v>
      </c>
      <c r="C107" s="8" t="s">
        <v>219</v>
      </c>
      <c r="D107" s="10" t="s">
        <v>150</v>
      </c>
      <c r="E107" s="1">
        <v>1</v>
      </c>
      <c r="F107" s="11"/>
      <c r="G107" s="12">
        <f t="shared" si="1"/>
        <v>0</v>
      </c>
    </row>
    <row r="108" spans="1:7" ht="19.5" customHeight="1" x14ac:dyDescent="0.25">
      <c r="A108" s="24" t="s">
        <v>220</v>
      </c>
      <c r="B108" s="20"/>
      <c r="C108" s="5" t="s">
        <v>221</v>
      </c>
      <c r="D108" s="5"/>
      <c r="E108" s="5"/>
      <c r="F108" s="25"/>
      <c r="G108" s="26"/>
    </row>
    <row r="109" spans="1:7" ht="17.25" customHeight="1" x14ac:dyDescent="0.25">
      <c r="A109" s="13" t="s">
        <v>222</v>
      </c>
      <c r="B109" s="14"/>
      <c r="C109" s="7" t="s">
        <v>223</v>
      </c>
      <c r="D109" s="7"/>
      <c r="E109" s="7"/>
      <c r="F109" s="11"/>
      <c r="G109" s="12"/>
    </row>
    <row r="110" spans="1:7" ht="21" x14ac:dyDescent="0.25">
      <c r="A110" s="9" t="s">
        <v>224</v>
      </c>
      <c r="B110" s="10" t="s">
        <v>225</v>
      </c>
      <c r="C110" s="8" t="s">
        <v>226</v>
      </c>
      <c r="D110" s="10" t="s">
        <v>59</v>
      </c>
      <c r="E110" s="1">
        <v>78</v>
      </c>
      <c r="F110" s="11"/>
      <c r="G110" s="12">
        <f t="shared" si="1"/>
        <v>0</v>
      </c>
    </row>
    <row r="111" spans="1:7" ht="31.5" x14ac:dyDescent="0.25">
      <c r="A111" s="9" t="s">
        <v>227</v>
      </c>
      <c r="B111" s="10" t="s">
        <v>228</v>
      </c>
      <c r="C111" s="8" t="s">
        <v>229</v>
      </c>
      <c r="D111" s="10" t="s">
        <v>59</v>
      </c>
      <c r="E111" s="1">
        <v>78</v>
      </c>
      <c r="F111" s="11"/>
      <c r="G111" s="12">
        <f t="shared" si="1"/>
        <v>0</v>
      </c>
    </row>
    <row r="112" spans="1:7" ht="21" x14ac:dyDescent="0.25">
      <c r="A112" s="9" t="s">
        <v>230</v>
      </c>
      <c r="B112" s="10" t="s">
        <v>231</v>
      </c>
      <c r="C112" s="8" t="s">
        <v>232</v>
      </c>
      <c r="D112" s="10" t="s">
        <v>59</v>
      </c>
      <c r="E112" s="1">
        <v>156</v>
      </c>
      <c r="F112" s="11"/>
      <c r="G112" s="12">
        <f t="shared" si="1"/>
        <v>0</v>
      </c>
    </row>
    <row r="113" spans="1:7" ht="21" x14ac:dyDescent="0.25">
      <c r="A113" s="9" t="s">
        <v>233</v>
      </c>
      <c r="B113" s="10" t="s">
        <v>234</v>
      </c>
      <c r="C113" s="8" t="s">
        <v>235</v>
      </c>
      <c r="D113" s="10" t="s">
        <v>59</v>
      </c>
      <c r="E113" s="1">
        <v>39</v>
      </c>
      <c r="F113" s="11"/>
      <c r="G113" s="12">
        <f t="shared" si="1"/>
        <v>0</v>
      </c>
    </row>
    <row r="114" spans="1:7" ht="21" x14ac:dyDescent="0.25">
      <c r="A114" s="9" t="s">
        <v>236</v>
      </c>
      <c r="B114" s="10" t="s">
        <v>237</v>
      </c>
      <c r="C114" s="8" t="s">
        <v>238</v>
      </c>
      <c r="D114" s="10" t="s">
        <v>59</v>
      </c>
      <c r="E114" s="1">
        <v>140</v>
      </c>
      <c r="F114" s="11"/>
      <c r="G114" s="12">
        <f t="shared" si="1"/>
        <v>0</v>
      </c>
    </row>
    <row r="115" spans="1:7" ht="21" x14ac:dyDescent="0.25">
      <c r="A115" s="9" t="s">
        <v>239</v>
      </c>
      <c r="B115" s="10" t="s">
        <v>240</v>
      </c>
      <c r="C115" s="8" t="s">
        <v>241</v>
      </c>
      <c r="D115" s="10" t="s">
        <v>59</v>
      </c>
      <c r="E115" s="1">
        <v>39</v>
      </c>
      <c r="F115" s="11"/>
      <c r="G115" s="12">
        <f t="shared" si="1"/>
        <v>0</v>
      </c>
    </row>
    <row r="116" spans="1:7" ht="21" x14ac:dyDescent="0.25">
      <c r="A116" s="9" t="s">
        <v>242</v>
      </c>
      <c r="B116" s="10" t="s">
        <v>243</v>
      </c>
      <c r="C116" s="8" t="s">
        <v>244</v>
      </c>
      <c r="D116" s="10" t="s">
        <v>59</v>
      </c>
      <c r="E116" s="1">
        <v>156</v>
      </c>
      <c r="F116" s="11"/>
      <c r="G116" s="12">
        <f t="shared" si="1"/>
        <v>0</v>
      </c>
    </row>
    <row r="117" spans="1:7" ht="42" x14ac:dyDescent="0.25">
      <c r="A117" s="9" t="s">
        <v>245</v>
      </c>
      <c r="B117" s="10" t="s">
        <v>246</v>
      </c>
      <c r="C117" s="8" t="s">
        <v>247</v>
      </c>
      <c r="D117" s="10" t="s">
        <v>63</v>
      </c>
      <c r="E117" s="1">
        <v>4</v>
      </c>
      <c r="F117" s="11"/>
      <c r="G117" s="12">
        <f t="shared" si="1"/>
        <v>0</v>
      </c>
    </row>
    <row r="118" spans="1:7" ht="21" x14ac:dyDescent="0.25">
      <c r="A118" s="9" t="s">
        <v>248</v>
      </c>
      <c r="B118" s="10" t="s">
        <v>249</v>
      </c>
      <c r="C118" s="8" t="s">
        <v>250</v>
      </c>
      <c r="D118" s="10" t="s">
        <v>63</v>
      </c>
      <c r="E118" s="1">
        <v>8</v>
      </c>
      <c r="F118" s="11"/>
      <c r="G118" s="12">
        <f t="shared" si="1"/>
        <v>0</v>
      </c>
    </row>
    <row r="119" spans="1:7" ht="21" x14ac:dyDescent="0.25">
      <c r="A119" s="9" t="s">
        <v>251</v>
      </c>
      <c r="B119" s="10" t="s">
        <v>249</v>
      </c>
      <c r="C119" s="8" t="s">
        <v>252</v>
      </c>
      <c r="D119" s="10" t="s">
        <v>63</v>
      </c>
      <c r="E119" s="1">
        <v>4</v>
      </c>
      <c r="F119" s="11"/>
      <c r="G119" s="12">
        <f t="shared" si="1"/>
        <v>0</v>
      </c>
    </row>
    <row r="120" spans="1:7" ht="21" x14ac:dyDescent="0.25">
      <c r="A120" s="9" t="s">
        <v>253</v>
      </c>
      <c r="B120" s="10" t="s">
        <v>249</v>
      </c>
      <c r="C120" s="8" t="s">
        <v>254</v>
      </c>
      <c r="D120" s="10" t="s">
        <v>63</v>
      </c>
      <c r="E120" s="1">
        <v>4</v>
      </c>
      <c r="F120" s="11"/>
      <c r="G120" s="12">
        <f t="shared" si="1"/>
        <v>0</v>
      </c>
    </row>
    <row r="121" spans="1:7" ht="21" x14ac:dyDescent="0.25">
      <c r="A121" s="9" t="s">
        <v>255</v>
      </c>
      <c r="B121" s="10" t="s">
        <v>249</v>
      </c>
      <c r="C121" s="8" t="s">
        <v>256</v>
      </c>
      <c r="D121" s="10" t="s">
        <v>63</v>
      </c>
      <c r="E121" s="1">
        <v>4</v>
      </c>
      <c r="F121" s="11"/>
      <c r="G121" s="12">
        <f t="shared" si="1"/>
        <v>0</v>
      </c>
    </row>
    <row r="122" spans="1:7" ht="63" x14ac:dyDescent="0.25">
      <c r="A122" s="9" t="s">
        <v>257</v>
      </c>
      <c r="B122" s="10" t="s">
        <v>258</v>
      </c>
      <c r="C122" s="8" t="s">
        <v>259</v>
      </c>
      <c r="D122" s="10" t="s">
        <v>63</v>
      </c>
      <c r="E122" s="1">
        <v>4</v>
      </c>
      <c r="F122" s="11"/>
      <c r="G122" s="12">
        <f t="shared" si="1"/>
        <v>0</v>
      </c>
    </row>
    <row r="123" spans="1:7" ht="31.5" x14ac:dyDescent="0.25">
      <c r="A123" s="9" t="s">
        <v>260</v>
      </c>
      <c r="B123" s="10" t="s">
        <v>261</v>
      </c>
      <c r="C123" s="8" t="s">
        <v>262</v>
      </c>
      <c r="D123" s="10" t="s">
        <v>458</v>
      </c>
      <c r="E123" s="1">
        <v>8</v>
      </c>
      <c r="F123" s="11"/>
      <c r="G123" s="12">
        <f t="shared" si="1"/>
        <v>0</v>
      </c>
    </row>
    <row r="124" spans="1:7" ht="31.5" x14ac:dyDescent="0.25">
      <c r="A124" s="9" t="s">
        <v>263</v>
      </c>
      <c r="B124" s="10" t="s">
        <v>264</v>
      </c>
      <c r="C124" s="8" t="s">
        <v>265</v>
      </c>
      <c r="D124" s="10" t="s">
        <v>63</v>
      </c>
      <c r="E124" s="1">
        <v>8</v>
      </c>
      <c r="F124" s="11"/>
      <c r="G124" s="12">
        <f t="shared" si="1"/>
        <v>0</v>
      </c>
    </row>
    <row r="125" spans="1:7" ht="21" x14ac:dyDescent="0.25">
      <c r="A125" s="9" t="s">
        <v>266</v>
      </c>
      <c r="B125" s="10" t="s">
        <v>267</v>
      </c>
      <c r="C125" s="8" t="s">
        <v>268</v>
      </c>
      <c r="D125" s="10" t="s">
        <v>59</v>
      </c>
      <c r="E125" s="1">
        <v>14</v>
      </c>
      <c r="F125" s="11"/>
      <c r="G125" s="12">
        <f t="shared" si="1"/>
        <v>0</v>
      </c>
    </row>
    <row r="126" spans="1:7" ht="21" x14ac:dyDescent="0.25">
      <c r="A126" s="9" t="s">
        <v>269</v>
      </c>
      <c r="B126" s="10" t="s">
        <v>270</v>
      </c>
      <c r="C126" s="8" t="s">
        <v>271</v>
      </c>
      <c r="D126" s="10" t="s">
        <v>272</v>
      </c>
      <c r="E126" s="1">
        <v>4</v>
      </c>
      <c r="F126" s="11"/>
      <c r="G126" s="12">
        <f t="shared" si="1"/>
        <v>0</v>
      </c>
    </row>
    <row r="127" spans="1:7" ht="21" x14ac:dyDescent="0.25">
      <c r="A127" s="9" t="s">
        <v>273</v>
      </c>
      <c r="B127" s="10" t="s">
        <v>274</v>
      </c>
      <c r="C127" s="8" t="s">
        <v>275</v>
      </c>
      <c r="D127" s="10" t="s">
        <v>63</v>
      </c>
      <c r="E127" s="1">
        <v>1</v>
      </c>
      <c r="F127" s="11"/>
      <c r="G127" s="12">
        <f t="shared" si="1"/>
        <v>0</v>
      </c>
    </row>
    <row r="128" spans="1:7" ht="31.5" x14ac:dyDescent="0.25">
      <c r="A128" s="9" t="s">
        <v>276</v>
      </c>
      <c r="B128" s="10" t="s">
        <v>277</v>
      </c>
      <c r="C128" s="8" t="s">
        <v>278</v>
      </c>
      <c r="D128" s="10" t="s">
        <v>63</v>
      </c>
      <c r="E128" s="1">
        <v>3</v>
      </c>
      <c r="F128" s="11"/>
      <c r="G128" s="12">
        <f t="shared" si="1"/>
        <v>0</v>
      </c>
    </row>
    <row r="129" spans="1:7" ht="17.25" customHeight="1" x14ac:dyDescent="0.25">
      <c r="A129" s="13" t="s">
        <v>279</v>
      </c>
      <c r="B129" s="14"/>
      <c r="C129" s="7" t="s">
        <v>280</v>
      </c>
      <c r="D129" s="7"/>
      <c r="E129" s="7"/>
      <c r="F129" s="15"/>
      <c r="G129" s="16"/>
    </row>
    <row r="130" spans="1:7" ht="31.5" x14ac:dyDescent="0.25">
      <c r="A130" s="9" t="s">
        <v>281</v>
      </c>
      <c r="B130" s="10" t="s">
        <v>228</v>
      </c>
      <c r="C130" s="8" t="s">
        <v>229</v>
      </c>
      <c r="D130" s="10" t="s">
        <v>59</v>
      </c>
      <c r="E130" s="1">
        <v>240</v>
      </c>
      <c r="F130" s="11"/>
      <c r="G130" s="12">
        <f t="shared" si="1"/>
        <v>0</v>
      </c>
    </row>
    <row r="131" spans="1:7" ht="21" x14ac:dyDescent="0.25">
      <c r="A131" s="9" t="s">
        <v>282</v>
      </c>
      <c r="B131" s="10" t="s">
        <v>283</v>
      </c>
      <c r="C131" s="8" t="s">
        <v>284</v>
      </c>
      <c r="D131" s="10" t="s">
        <v>59</v>
      </c>
      <c r="E131" s="1">
        <v>240</v>
      </c>
      <c r="F131" s="11"/>
      <c r="G131" s="12">
        <f t="shared" si="1"/>
        <v>0</v>
      </c>
    </row>
    <row r="132" spans="1:7" ht="21" x14ac:dyDescent="0.25">
      <c r="A132" s="9" t="s">
        <v>285</v>
      </c>
      <c r="B132" s="10" t="s">
        <v>286</v>
      </c>
      <c r="C132" s="8" t="s">
        <v>287</v>
      </c>
      <c r="D132" s="10" t="s">
        <v>63</v>
      </c>
      <c r="E132" s="1">
        <v>4</v>
      </c>
      <c r="F132" s="11"/>
      <c r="G132" s="12">
        <f t="shared" si="1"/>
        <v>0</v>
      </c>
    </row>
    <row r="133" spans="1:7" ht="24" customHeight="1" x14ac:dyDescent="0.25">
      <c r="A133" s="9" t="s">
        <v>288</v>
      </c>
      <c r="B133" s="10" t="s">
        <v>289</v>
      </c>
      <c r="C133" s="8" t="s">
        <v>290</v>
      </c>
      <c r="D133" s="10" t="s">
        <v>63</v>
      </c>
      <c r="E133" s="1">
        <v>4</v>
      </c>
      <c r="F133" s="11"/>
      <c r="G133" s="12">
        <f t="shared" si="1"/>
        <v>0</v>
      </c>
    </row>
    <row r="134" spans="1:7" ht="23.25" customHeight="1" x14ac:dyDescent="0.25">
      <c r="A134" s="9" t="s">
        <v>291</v>
      </c>
      <c r="B134" s="10" t="s">
        <v>292</v>
      </c>
      <c r="C134" s="8" t="s">
        <v>293</v>
      </c>
      <c r="D134" s="10" t="s">
        <v>63</v>
      </c>
      <c r="E134" s="1">
        <v>15</v>
      </c>
      <c r="F134" s="11"/>
      <c r="G134" s="12">
        <f t="shared" si="1"/>
        <v>0</v>
      </c>
    </row>
    <row r="135" spans="1:7" ht="25.5" customHeight="1" x14ac:dyDescent="0.25">
      <c r="A135" s="9" t="s">
        <v>294</v>
      </c>
      <c r="B135" s="10" t="s">
        <v>295</v>
      </c>
      <c r="C135" s="8" t="s">
        <v>296</v>
      </c>
      <c r="D135" s="10" t="s">
        <v>59</v>
      </c>
      <c r="E135" s="1">
        <v>19</v>
      </c>
      <c r="F135" s="11"/>
      <c r="G135" s="12">
        <f t="shared" si="1"/>
        <v>0</v>
      </c>
    </row>
    <row r="136" spans="1:7" ht="25.5" customHeight="1" x14ac:dyDescent="0.25">
      <c r="A136" s="9" t="s">
        <v>297</v>
      </c>
      <c r="B136" s="10" t="s">
        <v>298</v>
      </c>
      <c r="C136" s="8" t="s">
        <v>299</v>
      </c>
      <c r="D136" s="10" t="s">
        <v>63</v>
      </c>
      <c r="E136" s="1">
        <v>4</v>
      </c>
      <c r="F136" s="11"/>
      <c r="G136" s="12">
        <f t="shared" ref="G136:G199" si="2">E136*F136</f>
        <v>0</v>
      </c>
    </row>
    <row r="137" spans="1:7" ht="23.25" customHeight="1" x14ac:dyDescent="0.25">
      <c r="A137" s="9" t="s">
        <v>300</v>
      </c>
      <c r="B137" s="10" t="s">
        <v>274</v>
      </c>
      <c r="C137" s="8" t="s">
        <v>301</v>
      </c>
      <c r="D137" s="10" t="s">
        <v>63</v>
      </c>
      <c r="E137" s="1">
        <v>1</v>
      </c>
      <c r="F137" s="11"/>
      <c r="G137" s="12">
        <f t="shared" si="2"/>
        <v>0</v>
      </c>
    </row>
    <row r="138" spans="1:7" ht="31.5" x14ac:dyDescent="0.25">
      <c r="A138" s="9" t="s">
        <v>302</v>
      </c>
      <c r="B138" s="10" t="s">
        <v>277</v>
      </c>
      <c r="C138" s="8" t="s">
        <v>278</v>
      </c>
      <c r="D138" s="10" t="s">
        <v>63</v>
      </c>
      <c r="E138" s="1">
        <v>3</v>
      </c>
      <c r="F138" s="11"/>
      <c r="G138" s="12">
        <f t="shared" si="2"/>
        <v>0</v>
      </c>
    </row>
    <row r="139" spans="1:7" ht="18.75" customHeight="1" x14ac:dyDescent="0.25">
      <c r="A139" s="24" t="s">
        <v>303</v>
      </c>
      <c r="B139" s="20"/>
      <c r="C139" s="5" t="s">
        <v>304</v>
      </c>
      <c r="D139" s="5"/>
      <c r="E139" s="5"/>
      <c r="F139" s="25"/>
      <c r="G139" s="26"/>
    </row>
    <row r="140" spans="1:7" x14ac:dyDescent="0.25">
      <c r="A140" s="13" t="s">
        <v>305</v>
      </c>
      <c r="B140" s="14"/>
      <c r="C140" s="7" t="s">
        <v>306</v>
      </c>
      <c r="D140" s="7"/>
      <c r="E140" s="7"/>
      <c r="F140" s="15"/>
      <c r="G140" s="16"/>
    </row>
    <row r="141" spans="1:7" ht="31.5" x14ac:dyDescent="0.25">
      <c r="A141" s="9" t="s">
        <v>307</v>
      </c>
      <c r="B141" s="10" t="s">
        <v>228</v>
      </c>
      <c r="C141" s="8" t="s">
        <v>229</v>
      </c>
      <c r="D141" s="10" t="s">
        <v>59</v>
      </c>
      <c r="E141" s="1">
        <v>50</v>
      </c>
      <c r="F141" s="11"/>
      <c r="G141" s="12">
        <f t="shared" si="2"/>
        <v>0</v>
      </c>
    </row>
    <row r="142" spans="1:7" ht="31.5" x14ac:dyDescent="0.25">
      <c r="A142" s="9" t="s">
        <v>308</v>
      </c>
      <c r="B142" s="10" t="s">
        <v>228</v>
      </c>
      <c r="C142" s="8" t="s">
        <v>309</v>
      </c>
      <c r="D142" s="10" t="s">
        <v>59</v>
      </c>
      <c r="E142" s="1">
        <v>43</v>
      </c>
      <c r="F142" s="11"/>
      <c r="G142" s="12">
        <f t="shared" si="2"/>
        <v>0</v>
      </c>
    </row>
    <row r="143" spans="1:7" ht="31.5" x14ac:dyDescent="0.25">
      <c r="A143" s="9" t="s">
        <v>310</v>
      </c>
      <c r="B143" s="10" t="s">
        <v>311</v>
      </c>
      <c r="C143" s="8" t="s">
        <v>312</v>
      </c>
      <c r="D143" s="10" t="s">
        <v>59</v>
      </c>
      <c r="E143" s="1">
        <v>12</v>
      </c>
      <c r="F143" s="11"/>
      <c r="G143" s="12">
        <f t="shared" si="2"/>
        <v>0</v>
      </c>
    </row>
    <row r="144" spans="1:7" ht="21" x14ac:dyDescent="0.25">
      <c r="A144" s="9" t="s">
        <v>313</v>
      </c>
      <c r="B144" s="10" t="s">
        <v>231</v>
      </c>
      <c r="C144" s="8" t="s">
        <v>232</v>
      </c>
      <c r="D144" s="10" t="s">
        <v>59</v>
      </c>
      <c r="E144" s="1">
        <v>93</v>
      </c>
      <c r="F144" s="11"/>
      <c r="G144" s="12">
        <f t="shared" si="2"/>
        <v>0</v>
      </c>
    </row>
    <row r="145" spans="1:7" ht="21" x14ac:dyDescent="0.25">
      <c r="A145" s="9" t="s">
        <v>314</v>
      </c>
      <c r="B145" s="10" t="s">
        <v>234</v>
      </c>
      <c r="C145" s="8" t="s">
        <v>315</v>
      </c>
      <c r="D145" s="10" t="s">
        <v>59</v>
      </c>
      <c r="E145" s="1">
        <v>283</v>
      </c>
      <c r="F145" s="11"/>
      <c r="G145" s="12">
        <f t="shared" si="2"/>
        <v>0</v>
      </c>
    </row>
    <row r="146" spans="1:7" ht="21" x14ac:dyDescent="0.25">
      <c r="A146" s="9" t="s">
        <v>316</v>
      </c>
      <c r="B146" s="10" t="s">
        <v>317</v>
      </c>
      <c r="C146" s="8" t="s">
        <v>318</v>
      </c>
      <c r="D146" s="10" t="s">
        <v>59</v>
      </c>
      <c r="E146" s="1">
        <v>48</v>
      </c>
      <c r="F146" s="11"/>
      <c r="G146" s="12">
        <f t="shared" si="2"/>
        <v>0</v>
      </c>
    </row>
    <row r="147" spans="1:7" ht="21" x14ac:dyDescent="0.25">
      <c r="A147" s="9" t="s">
        <v>319</v>
      </c>
      <c r="B147" s="10" t="s">
        <v>240</v>
      </c>
      <c r="C147" s="8" t="s">
        <v>241</v>
      </c>
      <c r="D147" s="10" t="s">
        <v>59</v>
      </c>
      <c r="E147" s="1">
        <v>50</v>
      </c>
      <c r="F147" s="11"/>
      <c r="G147" s="12">
        <f t="shared" si="2"/>
        <v>0</v>
      </c>
    </row>
    <row r="148" spans="1:7" ht="21" x14ac:dyDescent="0.25">
      <c r="A148" s="9" t="s">
        <v>320</v>
      </c>
      <c r="B148" s="10" t="s">
        <v>240</v>
      </c>
      <c r="C148" s="8" t="s">
        <v>321</v>
      </c>
      <c r="D148" s="10" t="s">
        <v>59</v>
      </c>
      <c r="E148" s="1">
        <v>80</v>
      </c>
      <c r="F148" s="11"/>
      <c r="G148" s="12">
        <f t="shared" si="2"/>
        <v>0</v>
      </c>
    </row>
    <row r="149" spans="1:7" ht="21" x14ac:dyDescent="0.25">
      <c r="A149" s="9" t="s">
        <v>322</v>
      </c>
      <c r="B149" s="10" t="s">
        <v>240</v>
      </c>
      <c r="C149" s="8" t="s">
        <v>323</v>
      </c>
      <c r="D149" s="10" t="s">
        <v>59</v>
      </c>
      <c r="E149" s="1">
        <v>4</v>
      </c>
      <c r="F149" s="11"/>
      <c r="G149" s="12">
        <f t="shared" si="2"/>
        <v>0</v>
      </c>
    </row>
    <row r="150" spans="1:7" ht="21" x14ac:dyDescent="0.25">
      <c r="A150" s="9" t="s">
        <v>324</v>
      </c>
      <c r="B150" s="10" t="s">
        <v>240</v>
      </c>
      <c r="C150" s="8" t="s">
        <v>325</v>
      </c>
      <c r="D150" s="10" t="s">
        <v>59</v>
      </c>
      <c r="E150" s="1">
        <v>45</v>
      </c>
      <c r="F150" s="11"/>
      <c r="G150" s="12">
        <f t="shared" si="2"/>
        <v>0</v>
      </c>
    </row>
    <row r="151" spans="1:7" ht="21" x14ac:dyDescent="0.25">
      <c r="A151" s="9" t="s">
        <v>326</v>
      </c>
      <c r="B151" s="10" t="s">
        <v>240</v>
      </c>
      <c r="C151" s="8" t="s">
        <v>327</v>
      </c>
      <c r="D151" s="10" t="s">
        <v>59</v>
      </c>
      <c r="E151" s="1">
        <v>195</v>
      </c>
      <c r="F151" s="11"/>
      <c r="G151" s="12">
        <f t="shared" si="2"/>
        <v>0</v>
      </c>
    </row>
    <row r="152" spans="1:7" ht="21" x14ac:dyDescent="0.25">
      <c r="A152" s="9" t="s">
        <v>328</v>
      </c>
      <c r="B152" s="10" t="s">
        <v>240</v>
      </c>
      <c r="C152" s="8" t="s">
        <v>329</v>
      </c>
      <c r="D152" s="10" t="s">
        <v>59</v>
      </c>
      <c r="E152" s="1">
        <v>50</v>
      </c>
      <c r="F152" s="11"/>
      <c r="G152" s="12">
        <f t="shared" si="2"/>
        <v>0</v>
      </c>
    </row>
    <row r="153" spans="1:7" ht="21" x14ac:dyDescent="0.25">
      <c r="A153" s="9" t="s">
        <v>330</v>
      </c>
      <c r="B153" s="10" t="s">
        <v>240</v>
      </c>
      <c r="C153" s="8" t="s">
        <v>331</v>
      </c>
      <c r="D153" s="10" t="s">
        <v>59</v>
      </c>
      <c r="E153" s="1">
        <v>4</v>
      </c>
      <c r="F153" s="11"/>
      <c r="G153" s="12">
        <f t="shared" si="2"/>
        <v>0</v>
      </c>
    </row>
    <row r="154" spans="1:7" ht="21" x14ac:dyDescent="0.25">
      <c r="A154" s="9" t="s">
        <v>332</v>
      </c>
      <c r="B154" s="10" t="s">
        <v>240</v>
      </c>
      <c r="C154" s="8" t="s">
        <v>333</v>
      </c>
      <c r="D154" s="10" t="s">
        <v>59</v>
      </c>
      <c r="E154" s="1">
        <v>50</v>
      </c>
      <c r="F154" s="11"/>
      <c r="G154" s="12">
        <f t="shared" si="2"/>
        <v>0</v>
      </c>
    </row>
    <row r="155" spans="1:7" ht="21" x14ac:dyDescent="0.25">
      <c r="A155" s="9" t="s">
        <v>334</v>
      </c>
      <c r="B155" s="10" t="s">
        <v>335</v>
      </c>
      <c r="C155" s="8" t="s">
        <v>336</v>
      </c>
      <c r="D155" s="10" t="s">
        <v>59</v>
      </c>
      <c r="E155" s="1">
        <v>8</v>
      </c>
      <c r="F155" s="11"/>
      <c r="G155" s="12">
        <f t="shared" si="2"/>
        <v>0</v>
      </c>
    </row>
    <row r="156" spans="1:7" ht="31.5" x14ac:dyDescent="0.25">
      <c r="A156" s="9" t="s">
        <v>337</v>
      </c>
      <c r="B156" s="10" t="s">
        <v>335</v>
      </c>
      <c r="C156" s="8" t="s">
        <v>338</v>
      </c>
      <c r="D156" s="10" t="s">
        <v>59</v>
      </c>
      <c r="E156" s="1">
        <v>8</v>
      </c>
      <c r="F156" s="11"/>
      <c r="G156" s="12">
        <f t="shared" si="2"/>
        <v>0</v>
      </c>
    </row>
    <row r="157" spans="1:7" ht="21" x14ac:dyDescent="0.25">
      <c r="A157" s="9" t="s">
        <v>339</v>
      </c>
      <c r="B157" s="10" t="s">
        <v>243</v>
      </c>
      <c r="C157" s="8" t="s">
        <v>244</v>
      </c>
      <c r="D157" s="10" t="s">
        <v>59</v>
      </c>
      <c r="E157" s="1">
        <v>140</v>
      </c>
      <c r="F157" s="11"/>
      <c r="G157" s="12">
        <f t="shared" si="2"/>
        <v>0</v>
      </c>
    </row>
    <row r="158" spans="1:7" ht="21" x14ac:dyDescent="0.25">
      <c r="A158" s="9" t="s">
        <v>340</v>
      </c>
      <c r="B158" s="10" t="s">
        <v>341</v>
      </c>
      <c r="C158" s="8" t="s">
        <v>342</v>
      </c>
      <c r="D158" s="10" t="s">
        <v>150</v>
      </c>
      <c r="E158" s="1">
        <v>1</v>
      </c>
      <c r="F158" s="11"/>
      <c r="G158" s="12">
        <f t="shared" si="2"/>
        <v>0</v>
      </c>
    </row>
    <row r="159" spans="1:7" ht="21" x14ac:dyDescent="0.25">
      <c r="A159" s="9" t="s">
        <v>343</v>
      </c>
      <c r="B159" s="10" t="s">
        <v>344</v>
      </c>
      <c r="C159" s="8" t="s">
        <v>345</v>
      </c>
      <c r="D159" s="10" t="s">
        <v>346</v>
      </c>
      <c r="E159" s="1">
        <v>40</v>
      </c>
      <c r="F159" s="11"/>
      <c r="G159" s="12">
        <f t="shared" si="2"/>
        <v>0</v>
      </c>
    </row>
    <row r="160" spans="1:7" ht="21" x14ac:dyDescent="0.25">
      <c r="A160" s="9" t="s">
        <v>347</v>
      </c>
      <c r="B160" s="10" t="s">
        <v>348</v>
      </c>
      <c r="C160" s="8" t="s">
        <v>349</v>
      </c>
      <c r="D160" s="10" t="s">
        <v>346</v>
      </c>
      <c r="E160" s="1">
        <v>5</v>
      </c>
      <c r="F160" s="11"/>
      <c r="G160" s="12">
        <f t="shared" si="2"/>
        <v>0</v>
      </c>
    </row>
    <row r="161" spans="1:7" ht="21" x14ac:dyDescent="0.25">
      <c r="A161" s="9" t="s">
        <v>350</v>
      </c>
      <c r="B161" s="10" t="s">
        <v>351</v>
      </c>
      <c r="C161" s="8" t="s">
        <v>352</v>
      </c>
      <c r="D161" s="10" t="s">
        <v>353</v>
      </c>
      <c r="E161" s="1">
        <v>2</v>
      </c>
      <c r="F161" s="11"/>
      <c r="G161" s="12">
        <f t="shared" si="2"/>
        <v>0</v>
      </c>
    </row>
    <row r="162" spans="1:7" ht="34.5" customHeight="1" x14ac:dyDescent="0.25">
      <c r="A162" s="9" t="s">
        <v>354</v>
      </c>
      <c r="B162" s="10" t="s">
        <v>355</v>
      </c>
      <c r="C162" s="8" t="s">
        <v>356</v>
      </c>
      <c r="D162" s="10" t="s">
        <v>357</v>
      </c>
      <c r="E162" s="1">
        <v>2</v>
      </c>
      <c r="F162" s="11"/>
      <c r="G162" s="12">
        <f t="shared" si="2"/>
        <v>0</v>
      </c>
    </row>
    <row r="163" spans="1:7" ht="31.5" x14ac:dyDescent="0.25">
      <c r="A163" s="9" t="s">
        <v>358</v>
      </c>
      <c r="B163" s="10" t="s">
        <v>359</v>
      </c>
      <c r="C163" s="8" t="s">
        <v>360</v>
      </c>
      <c r="D163" s="10" t="s">
        <v>272</v>
      </c>
      <c r="E163" s="1">
        <v>1</v>
      </c>
      <c r="F163" s="11"/>
      <c r="G163" s="12">
        <f t="shared" si="2"/>
        <v>0</v>
      </c>
    </row>
    <row r="164" spans="1:7" ht="16.5" customHeight="1" x14ac:dyDescent="0.25">
      <c r="A164" s="13" t="s">
        <v>361</v>
      </c>
      <c r="B164" s="29"/>
      <c r="C164" s="7" t="s">
        <v>362</v>
      </c>
      <c r="D164" s="7"/>
      <c r="E164" s="7"/>
      <c r="F164" s="15"/>
      <c r="G164" s="16"/>
    </row>
    <row r="165" spans="1:7" ht="21" x14ac:dyDescent="0.25">
      <c r="A165" s="9" t="s">
        <v>363</v>
      </c>
      <c r="B165" s="10" t="s">
        <v>234</v>
      </c>
      <c r="C165" s="8" t="s">
        <v>364</v>
      </c>
      <c r="D165" s="10" t="s">
        <v>59</v>
      </c>
      <c r="E165" s="1">
        <v>65.400000000000006</v>
      </c>
      <c r="F165" s="11"/>
      <c r="G165" s="12">
        <f t="shared" si="2"/>
        <v>0</v>
      </c>
    </row>
    <row r="166" spans="1:7" ht="21" x14ac:dyDescent="0.25">
      <c r="A166" s="9" t="s">
        <v>365</v>
      </c>
      <c r="B166" s="10" t="s">
        <v>240</v>
      </c>
      <c r="C166" s="8" t="s">
        <v>327</v>
      </c>
      <c r="D166" s="10" t="s">
        <v>59</v>
      </c>
      <c r="E166" s="1">
        <v>52</v>
      </c>
      <c r="F166" s="11"/>
      <c r="G166" s="12">
        <f t="shared" si="2"/>
        <v>0</v>
      </c>
    </row>
    <row r="167" spans="1:7" ht="25.5" customHeight="1" x14ac:dyDescent="0.25">
      <c r="A167" s="9" t="s">
        <v>366</v>
      </c>
      <c r="B167" s="10" t="s">
        <v>341</v>
      </c>
      <c r="C167" s="8" t="s">
        <v>367</v>
      </c>
      <c r="D167" s="10" t="s">
        <v>63</v>
      </c>
      <c r="E167" s="1">
        <v>1</v>
      </c>
      <c r="F167" s="11"/>
      <c r="G167" s="12">
        <f t="shared" si="2"/>
        <v>0</v>
      </c>
    </row>
    <row r="168" spans="1:7" x14ac:dyDescent="0.25">
      <c r="A168" s="13" t="s">
        <v>368</v>
      </c>
      <c r="B168" s="14"/>
      <c r="C168" s="7" t="s">
        <v>369</v>
      </c>
      <c r="D168" s="7"/>
      <c r="E168" s="7"/>
      <c r="F168" s="15"/>
      <c r="G168" s="16"/>
    </row>
    <row r="169" spans="1:7" ht="21" x14ac:dyDescent="0.25">
      <c r="A169" s="9" t="s">
        <v>370</v>
      </c>
      <c r="B169" s="10" t="s">
        <v>371</v>
      </c>
      <c r="C169" s="8" t="s">
        <v>372</v>
      </c>
      <c r="D169" s="10" t="s">
        <v>150</v>
      </c>
      <c r="E169" s="1">
        <v>1</v>
      </c>
      <c r="F169" s="11"/>
      <c r="G169" s="12">
        <f t="shared" si="2"/>
        <v>0</v>
      </c>
    </row>
    <row r="170" spans="1:7" ht="21" x14ac:dyDescent="0.25">
      <c r="A170" s="9" t="s">
        <v>373</v>
      </c>
      <c r="B170" s="10" t="s">
        <v>371</v>
      </c>
      <c r="C170" s="8" t="s">
        <v>374</v>
      </c>
      <c r="D170" s="10" t="s">
        <v>150</v>
      </c>
      <c r="E170" s="1">
        <v>1</v>
      </c>
      <c r="F170" s="11"/>
      <c r="G170" s="12">
        <f t="shared" si="2"/>
        <v>0</v>
      </c>
    </row>
    <row r="171" spans="1:7" ht="21" x14ac:dyDescent="0.25">
      <c r="A171" s="9" t="s">
        <v>375</v>
      </c>
      <c r="B171" s="10" t="s">
        <v>376</v>
      </c>
      <c r="C171" s="8" t="s">
        <v>377</v>
      </c>
      <c r="D171" s="10" t="s">
        <v>150</v>
      </c>
      <c r="E171" s="1">
        <v>1</v>
      </c>
      <c r="F171" s="11"/>
      <c r="G171" s="12">
        <f t="shared" si="2"/>
        <v>0</v>
      </c>
    </row>
    <row r="172" spans="1:7" ht="21" x14ac:dyDescent="0.25">
      <c r="A172" s="9" t="s">
        <v>378</v>
      </c>
      <c r="B172" s="10" t="s">
        <v>341</v>
      </c>
      <c r="C172" s="8" t="s">
        <v>379</v>
      </c>
      <c r="D172" s="10" t="s">
        <v>150</v>
      </c>
      <c r="E172" s="1">
        <v>1</v>
      </c>
      <c r="F172" s="11"/>
      <c r="G172" s="12">
        <f t="shared" si="2"/>
        <v>0</v>
      </c>
    </row>
    <row r="173" spans="1:7" ht="21" x14ac:dyDescent="0.25">
      <c r="A173" s="9" t="s">
        <v>380</v>
      </c>
      <c r="B173" s="10" t="s">
        <v>341</v>
      </c>
      <c r="C173" s="8" t="s">
        <v>381</v>
      </c>
      <c r="D173" s="10"/>
      <c r="E173" s="1">
        <v>1</v>
      </c>
      <c r="F173" s="11"/>
      <c r="G173" s="12">
        <f t="shared" si="2"/>
        <v>0</v>
      </c>
    </row>
    <row r="174" spans="1:7" ht="21" x14ac:dyDescent="0.25">
      <c r="A174" s="13" t="s">
        <v>382</v>
      </c>
      <c r="B174" s="14"/>
      <c r="C174" s="7" t="s">
        <v>383</v>
      </c>
      <c r="D174" s="7"/>
      <c r="E174" s="7"/>
      <c r="F174" s="15"/>
      <c r="G174" s="16"/>
    </row>
    <row r="175" spans="1:7" ht="21" x14ac:dyDescent="0.25">
      <c r="A175" s="9" t="s">
        <v>384</v>
      </c>
      <c r="B175" s="10" t="s">
        <v>385</v>
      </c>
      <c r="C175" s="8" t="s">
        <v>386</v>
      </c>
      <c r="D175" s="10" t="s">
        <v>63</v>
      </c>
      <c r="E175" s="1">
        <v>1</v>
      </c>
      <c r="F175" s="11"/>
      <c r="G175" s="12">
        <f t="shared" si="2"/>
        <v>0</v>
      </c>
    </row>
    <row r="176" spans="1:7" ht="21" x14ac:dyDescent="0.25">
      <c r="A176" s="9" t="s">
        <v>387</v>
      </c>
      <c r="B176" s="10" t="s">
        <v>385</v>
      </c>
      <c r="C176" s="8" t="s">
        <v>388</v>
      </c>
      <c r="D176" s="10" t="s">
        <v>63</v>
      </c>
      <c r="E176" s="1">
        <v>1</v>
      </c>
      <c r="F176" s="11"/>
      <c r="G176" s="12">
        <f t="shared" si="2"/>
        <v>0</v>
      </c>
    </row>
    <row r="177" spans="1:7" ht="21" x14ac:dyDescent="0.25">
      <c r="A177" s="9" t="s">
        <v>389</v>
      </c>
      <c r="B177" s="10" t="s">
        <v>341</v>
      </c>
      <c r="C177" s="8" t="s">
        <v>390</v>
      </c>
      <c r="D177" s="10" t="s">
        <v>63</v>
      </c>
      <c r="E177" s="1">
        <v>1</v>
      </c>
      <c r="F177" s="11"/>
      <c r="G177" s="12">
        <f t="shared" si="2"/>
        <v>0</v>
      </c>
    </row>
    <row r="178" spans="1:7" ht="21" x14ac:dyDescent="0.25">
      <c r="A178" s="9" t="s">
        <v>391</v>
      </c>
      <c r="B178" s="10" t="s">
        <v>341</v>
      </c>
      <c r="C178" s="8" t="s">
        <v>392</v>
      </c>
      <c r="D178" s="10" t="s">
        <v>63</v>
      </c>
      <c r="E178" s="1">
        <v>1</v>
      </c>
      <c r="F178" s="11"/>
      <c r="G178" s="12">
        <f t="shared" si="2"/>
        <v>0</v>
      </c>
    </row>
    <row r="179" spans="1:7" ht="19.5" customHeight="1" x14ac:dyDescent="0.25">
      <c r="A179" s="24" t="s">
        <v>393</v>
      </c>
      <c r="B179" s="20"/>
      <c r="C179" s="5" t="s">
        <v>394</v>
      </c>
      <c r="D179" s="5"/>
      <c r="E179" s="5"/>
      <c r="F179" s="66"/>
      <c r="G179" s="67"/>
    </row>
    <row r="180" spans="1:7" x14ac:dyDescent="0.25">
      <c r="A180" s="13" t="s">
        <v>395</v>
      </c>
      <c r="B180" s="14"/>
      <c r="C180" s="7" t="s">
        <v>396</v>
      </c>
      <c r="D180" s="7"/>
      <c r="E180" s="7"/>
      <c r="F180" s="15"/>
      <c r="G180" s="16"/>
    </row>
    <row r="181" spans="1:7" ht="31.5" x14ac:dyDescent="0.25">
      <c r="A181" s="9" t="s">
        <v>397</v>
      </c>
      <c r="B181" s="10" t="s">
        <v>398</v>
      </c>
      <c r="C181" s="8" t="s">
        <v>399</v>
      </c>
      <c r="D181" s="10" t="s">
        <v>11</v>
      </c>
      <c r="E181" s="1">
        <v>34.1</v>
      </c>
      <c r="F181" s="11"/>
      <c r="G181" s="12">
        <f t="shared" si="2"/>
        <v>0</v>
      </c>
    </row>
    <row r="182" spans="1:7" ht="21" x14ac:dyDescent="0.25">
      <c r="A182" s="9" t="s">
        <v>400</v>
      </c>
      <c r="B182" s="10" t="s">
        <v>401</v>
      </c>
      <c r="C182" s="8" t="s">
        <v>402</v>
      </c>
      <c r="D182" s="10" t="s">
        <v>11</v>
      </c>
      <c r="E182" s="1">
        <v>5.59</v>
      </c>
      <c r="F182" s="11"/>
      <c r="G182" s="12">
        <f t="shared" si="2"/>
        <v>0</v>
      </c>
    </row>
    <row r="183" spans="1:7" ht="31.5" x14ac:dyDescent="0.25">
      <c r="A183" s="9" t="s">
        <v>403</v>
      </c>
      <c r="B183" s="10" t="s">
        <v>404</v>
      </c>
      <c r="C183" s="8" t="s">
        <v>405</v>
      </c>
      <c r="D183" s="10" t="s">
        <v>11</v>
      </c>
      <c r="E183" s="1">
        <v>13.975</v>
      </c>
      <c r="F183" s="11"/>
      <c r="G183" s="12">
        <f t="shared" si="2"/>
        <v>0</v>
      </c>
    </row>
    <row r="184" spans="1:7" ht="31.5" x14ac:dyDescent="0.25">
      <c r="A184" s="9" t="s">
        <v>406</v>
      </c>
      <c r="B184" s="10" t="s">
        <v>71</v>
      </c>
      <c r="C184" s="8" t="s">
        <v>407</v>
      </c>
      <c r="D184" s="10" t="s">
        <v>11</v>
      </c>
      <c r="E184" s="1">
        <v>8.3849999999999998</v>
      </c>
      <c r="F184" s="11"/>
      <c r="G184" s="12">
        <f t="shared" si="2"/>
        <v>0</v>
      </c>
    </row>
    <row r="185" spans="1:7" ht="31.5" x14ac:dyDescent="0.25">
      <c r="A185" s="9" t="s">
        <v>408</v>
      </c>
      <c r="B185" s="10" t="s">
        <v>409</v>
      </c>
      <c r="C185" s="8" t="s">
        <v>410</v>
      </c>
      <c r="D185" s="10" t="s">
        <v>16</v>
      </c>
      <c r="E185" s="1">
        <v>55.9</v>
      </c>
      <c r="F185" s="11"/>
      <c r="G185" s="12">
        <f t="shared" si="2"/>
        <v>0</v>
      </c>
    </row>
    <row r="186" spans="1:7" ht="21" x14ac:dyDescent="0.25">
      <c r="A186" s="9" t="s">
        <v>411</v>
      </c>
      <c r="B186" s="10" t="s">
        <v>412</v>
      </c>
      <c r="C186" s="8" t="s">
        <v>413</v>
      </c>
      <c r="D186" s="10" t="s">
        <v>11</v>
      </c>
      <c r="E186" s="1">
        <v>2</v>
      </c>
      <c r="F186" s="11"/>
      <c r="G186" s="12">
        <f t="shared" si="2"/>
        <v>0</v>
      </c>
    </row>
    <row r="187" spans="1:7" ht="21" x14ac:dyDescent="0.25">
      <c r="A187" s="9" t="s">
        <v>414</v>
      </c>
      <c r="B187" s="10" t="s">
        <v>415</v>
      </c>
      <c r="C187" s="8" t="s">
        <v>416</v>
      </c>
      <c r="D187" s="10" t="s">
        <v>59</v>
      </c>
      <c r="E187" s="1">
        <v>18</v>
      </c>
      <c r="F187" s="11"/>
      <c r="G187" s="12">
        <f t="shared" si="2"/>
        <v>0</v>
      </c>
    </row>
    <row r="188" spans="1:7" ht="21" x14ac:dyDescent="0.25">
      <c r="A188" s="9" t="s">
        <v>417</v>
      </c>
      <c r="B188" s="10" t="s">
        <v>415</v>
      </c>
      <c r="C188" s="8" t="s">
        <v>418</v>
      </c>
      <c r="D188" s="10" t="s">
        <v>59</v>
      </c>
      <c r="E188" s="1">
        <v>8.3000000000000007</v>
      </c>
      <c r="F188" s="11"/>
      <c r="G188" s="12">
        <f t="shared" si="2"/>
        <v>0</v>
      </c>
    </row>
    <row r="189" spans="1:7" ht="21" x14ac:dyDescent="0.25">
      <c r="A189" s="9" t="s">
        <v>419</v>
      </c>
      <c r="B189" s="10" t="s">
        <v>65</v>
      </c>
      <c r="C189" s="8" t="s">
        <v>66</v>
      </c>
      <c r="D189" s="10" t="s">
        <v>11</v>
      </c>
      <c r="E189" s="1">
        <v>34.1</v>
      </c>
      <c r="F189" s="11"/>
      <c r="G189" s="12">
        <f t="shared" si="2"/>
        <v>0</v>
      </c>
    </row>
    <row r="190" spans="1:7" x14ac:dyDescent="0.25">
      <c r="A190" s="13" t="s">
        <v>420</v>
      </c>
      <c r="B190" s="29"/>
      <c r="C190" s="7" t="s">
        <v>421</v>
      </c>
      <c r="D190" s="28"/>
      <c r="E190" s="28"/>
      <c r="F190" s="15"/>
      <c r="G190" s="16"/>
    </row>
    <row r="191" spans="1:7" ht="31.5" x14ac:dyDescent="0.25">
      <c r="A191" s="9" t="s">
        <v>422</v>
      </c>
      <c r="B191" s="10" t="s">
        <v>398</v>
      </c>
      <c r="C191" s="8" t="s">
        <v>399</v>
      </c>
      <c r="D191" s="10" t="s">
        <v>11</v>
      </c>
      <c r="E191" s="1">
        <v>34.85</v>
      </c>
      <c r="F191" s="11"/>
      <c r="G191" s="12">
        <f t="shared" si="2"/>
        <v>0</v>
      </c>
    </row>
    <row r="192" spans="1:7" ht="21" x14ac:dyDescent="0.25">
      <c r="A192" s="9" t="s">
        <v>423</v>
      </c>
      <c r="B192" s="10" t="s">
        <v>401</v>
      </c>
      <c r="C192" s="8" t="s">
        <v>402</v>
      </c>
      <c r="D192" s="10" t="s">
        <v>11</v>
      </c>
      <c r="E192" s="1">
        <v>10.25</v>
      </c>
      <c r="F192" s="11"/>
      <c r="G192" s="12">
        <f t="shared" si="2"/>
        <v>0</v>
      </c>
    </row>
    <row r="193" spans="1:7" ht="31.5" x14ac:dyDescent="0.25">
      <c r="A193" s="9" t="s">
        <v>424</v>
      </c>
      <c r="B193" s="10" t="s">
        <v>71</v>
      </c>
      <c r="C193" s="8" t="s">
        <v>407</v>
      </c>
      <c r="D193" s="10" t="s">
        <v>11</v>
      </c>
      <c r="E193" s="1">
        <v>15.375</v>
      </c>
      <c r="F193" s="11"/>
      <c r="G193" s="12">
        <f t="shared" si="2"/>
        <v>0</v>
      </c>
    </row>
    <row r="194" spans="1:7" ht="31.5" x14ac:dyDescent="0.25">
      <c r="A194" s="9" t="s">
        <v>425</v>
      </c>
      <c r="B194" s="10" t="s">
        <v>426</v>
      </c>
      <c r="C194" s="8" t="s">
        <v>427</v>
      </c>
      <c r="D194" s="10" t="s">
        <v>16</v>
      </c>
      <c r="E194" s="1">
        <v>102.5</v>
      </c>
      <c r="F194" s="11"/>
      <c r="G194" s="12">
        <f t="shared" si="2"/>
        <v>0</v>
      </c>
    </row>
    <row r="195" spans="1:7" ht="21" x14ac:dyDescent="0.25">
      <c r="A195" s="9" t="s">
        <v>428</v>
      </c>
      <c r="B195" s="10" t="s">
        <v>429</v>
      </c>
      <c r="C195" s="8" t="s">
        <v>430</v>
      </c>
      <c r="D195" s="10" t="s">
        <v>59</v>
      </c>
      <c r="E195" s="1">
        <v>5</v>
      </c>
      <c r="F195" s="11"/>
      <c r="G195" s="12">
        <f t="shared" si="2"/>
        <v>0</v>
      </c>
    </row>
    <row r="196" spans="1:7" ht="31.5" x14ac:dyDescent="0.25">
      <c r="A196" s="9" t="s">
        <v>431</v>
      </c>
      <c r="B196" s="10" t="s">
        <v>429</v>
      </c>
      <c r="C196" s="8" t="s">
        <v>432</v>
      </c>
      <c r="D196" s="10" t="s">
        <v>59</v>
      </c>
      <c r="E196" s="1">
        <v>9.1999999999999993</v>
      </c>
      <c r="F196" s="11"/>
      <c r="G196" s="12">
        <f t="shared" si="2"/>
        <v>0</v>
      </c>
    </row>
    <row r="197" spans="1:7" ht="21" x14ac:dyDescent="0.25">
      <c r="A197" s="9" t="s">
        <v>433</v>
      </c>
      <c r="B197" s="10" t="s">
        <v>65</v>
      </c>
      <c r="C197" s="8" t="s">
        <v>66</v>
      </c>
      <c r="D197" s="10" t="s">
        <v>11</v>
      </c>
      <c r="E197" s="1">
        <v>34.85</v>
      </c>
      <c r="F197" s="11"/>
      <c r="G197" s="12">
        <f t="shared" si="2"/>
        <v>0</v>
      </c>
    </row>
    <row r="198" spans="1:7" ht="16.5" customHeight="1" x14ac:dyDescent="0.25">
      <c r="A198" s="13" t="s">
        <v>434</v>
      </c>
      <c r="B198" s="29"/>
      <c r="C198" s="7" t="s">
        <v>435</v>
      </c>
      <c r="D198" s="7"/>
      <c r="E198" s="7"/>
      <c r="F198" s="15"/>
      <c r="G198" s="16"/>
    </row>
    <row r="199" spans="1:7" ht="21" x14ac:dyDescent="0.25">
      <c r="A199" s="9" t="s">
        <v>436</v>
      </c>
      <c r="B199" s="10" t="s">
        <v>437</v>
      </c>
      <c r="C199" s="8" t="s">
        <v>438</v>
      </c>
      <c r="D199" s="10" t="s">
        <v>16</v>
      </c>
      <c r="E199" s="1">
        <v>14.2</v>
      </c>
      <c r="F199" s="11"/>
      <c r="G199" s="12">
        <f t="shared" si="2"/>
        <v>0</v>
      </c>
    </row>
    <row r="200" spans="1:7" ht="21" x14ac:dyDescent="0.25">
      <c r="A200" s="9" t="s">
        <v>439</v>
      </c>
      <c r="B200" s="10" t="s">
        <v>440</v>
      </c>
      <c r="C200" s="8" t="s">
        <v>441</v>
      </c>
      <c r="D200" s="10" t="s">
        <v>16</v>
      </c>
      <c r="E200" s="1">
        <v>14.2</v>
      </c>
      <c r="F200" s="11"/>
      <c r="G200" s="12">
        <f t="shared" ref="G200:G207" si="3">E200*F200</f>
        <v>0</v>
      </c>
    </row>
    <row r="201" spans="1:7" ht="31.5" x14ac:dyDescent="0.25">
      <c r="A201" s="9" t="s">
        <v>442</v>
      </c>
      <c r="B201" s="10" t="s">
        <v>398</v>
      </c>
      <c r="C201" s="8" t="s">
        <v>399</v>
      </c>
      <c r="D201" s="10" t="s">
        <v>11</v>
      </c>
      <c r="E201" s="1">
        <v>8.52</v>
      </c>
      <c r="F201" s="11"/>
      <c r="G201" s="12">
        <f t="shared" si="3"/>
        <v>0</v>
      </c>
    </row>
    <row r="202" spans="1:7" ht="21" x14ac:dyDescent="0.25">
      <c r="A202" s="9" t="s">
        <v>443</v>
      </c>
      <c r="B202" s="10" t="s">
        <v>401</v>
      </c>
      <c r="C202" s="8" t="s">
        <v>402</v>
      </c>
      <c r="D202" s="10" t="s">
        <v>11</v>
      </c>
      <c r="E202" s="1">
        <v>1.42</v>
      </c>
      <c r="F202" s="11"/>
      <c r="G202" s="12">
        <f t="shared" si="3"/>
        <v>0</v>
      </c>
    </row>
    <row r="203" spans="1:7" ht="31.5" x14ac:dyDescent="0.25">
      <c r="A203" s="9" t="s">
        <v>444</v>
      </c>
      <c r="B203" s="10" t="s">
        <v>404</v>
      </c>
      <c r="C203" s="8" t="s">
        <v>405</v>
      </c>
      <c r="D203" s="10" t="s">
        <v>11</v>
      </c>
      <c r="E203" s="1">
        <v>3.55</v>
      </c>
      <c r="F203" s="11"/>
      <c r="G203" s="12">
        <f t="shared" si="3"/>
        <v>0</v>
      </c>
    </row>
    <row r="204" spans="1:7" ht="31.5" x14ac:dyDescent="0.25">
      <c r="A204" s="9" t="s">
        <v>445</v>
      </c>
      <c r="B204" s="10" t="s">
        <v>71</v>
      </c>
      <c r="C204" s="8" t="s">
        <v>407</v>
      </c>
      <c r="D204" s="10" t="s">
        <v>11</v>
      </c>
      <c r="E204" s="1">
        <v>2.13</v>
      </c>
      <c r="F204" s="11"/>
      <c r="G204" s="12">
        <f t="shared" si="3"/>
        <v>0</v>
      </c>
    </row>
    <row r="205" spans="1:7" ht="21" x14ac:dyDescent="0.25">
      <c r="A205" s="9" t="s">
        <v>446</v>
      </c>
      <c r="B205" s="10" t="s">
        <v>447</v>
      </c>
      <c r="C205" s="8" t="s">
        <v>448</v>
      </c>
      <c r="D205" s="10" t="s">
        <v>16</v>
      </c>
      <c r="E205" s="1">
        <v>14.2</v>
      </c>
      <c r="F205" s="11"/>
      <c r="G205" s="12">
        <f t="shared" si="3"/>
        <v>0</v>
      </c>
    </row>
    <row r="206" spans="1:7" ht="21" x14ac:dyDescent="0.25">
      <c r="A206" s="9" t="s">
        <v>449</v>
      </c>
      <c r="B206" s="10" t="s">
        <v>450</v>
      </c>
      <c r="C206" s="8" t="s">
        <v>451</v>
      </c>
      <c r="D206" s="10" t="s">
        <v>16</v>
      </c>
      <c r="E206" s="1">
        <v>14.2</v>
      </c>
      <c r="F206" s="11"/>
      <c r="G206" s="12">
        <f t="shared" si="3"/>
        <v>0</v>
      </c>
    </row>
    <row r="207" spans="1:7" ht="21" x14ac:dyDescent="0.25">
      <c r="A207" s="9" t="s">
        <v>452</v>
      </c>
      <c r="B207" s="10" t="s">
        <v>65</v>
      </c>
      <c r="C207" s="8" t="s">
        <v>66</v>
      </c>
      <c r="D207" s="10" t="s">
        <v>11</v>
      </c>
      <c r="E207" s="1">
        <v>8.52</v>
      </c>
      <c r="F207" s="11"/>
      <c r="G207" s="12">
        <f t="shared" si="3"/>
        <v>0</v>
      </c>
    </row>
    <row r="208" spans="1:7" ht="21.75" customHeight="1" x14ac:dyDescent="0.25">
      <c r="F208" s="17" t="s">
        <v>12</v>
      </c>
      <c r="G208" s="18">
        <f>SUM(G7:G207)</f>
        <v>0</v>
      </c>
    </row>
  </sheetData>
  <mergeCells count="2">
    <mergeCell ref="A4:G4"/>
    <mergeCell ref="A1:G1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showGridLines="0" view="pageLayout" zoomScale="80" zoomScaleNormal="60" zoomScalePageLayoutView="80" workbookViewId="0">
      <selection activeCell="C6" sqref="C6"/>
    </sheetView>
  </sheetViews>
  <sheetFormatPr defaultRowHeight="15" x14ac:dyDescent="0.25"/>
  <cols>
    <col min="1" max="1" width="5" customWidth="1"/>
    <col min="2" max="2" width="11" customWidth="1"/>
    <col min="3" max="3" width="51.42578125" customWidth="1"/>
    <col min="4" max="4" width="5.42578125" customWidth="1"/>
    <col min="5" max="5" width="5.5703125" customWidth="1"/>
    <col min="6" max="6" width="7.7109375" customWidth="1"/>
    <col min="7" max="7" width="11.28515625" customWidth="1"/>
    <col min="8" max="8" width="4.5703125" customWidth="1"/>
  </cols>
  <sheetData>
    <row r="1" spans="1:7" ht="17.25" customHeight="1" x14ac:dyDescent="0.25">
      <c r="B1" s="51"/>
      <c r="C1" s="51"/>
      <c r="D1" s="51"/>
      <c r="E1" s="51"/>
      <c r="F1" s="51"/>
    </row>
    <row r="2" spans="1:7" ht="20.25" customHeight="1" x14ac:dyDescent="0.25">
      <c r="A2" s="52"/>
      <c r="B2" s="52"/>
      <c r="C2" s="52"/>
      <c r="D2" s="52"/>
      <c r="E2" s="52"/>
      <c r="F2" s="52"/>
    </row>
    <row r="3" spans="1:7" ht="30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453</v>
      </c>
      <c r="F3" s="3" t="s">
        <v>454</v>
      </c>
      <c r="G3" s="3" t="s">
        <v>461</v>
      </c>
    </row>
    <row r="4" spans="1:7" ht="26.25" customHeight="1" x14ac:dyDescent="0.25">
      <c r="A4" s="70" t="s">
        <v>514</v>
      </c>
      <c r="B4" s="54"/>
      <c r="C4" s="54"/>
      <c r="D4" s="54"/>
      <c r="E4" s="54"/>
      <c r="F4" s="54"/>
      <c r="G4" s="55"/>
    </row>
    <row r="5" spans="1:7" ht="20.25" customHeight="1" x14ac:dyDescent="0.25">
      <c r="A5" s="24" t="s">
        <v>4</v>
      </c>
      <c r="B5" s="34"/>
      <c r="C5" s="5" t="s">
        <v>497</v>
      </c>
      <c r="D5" s="37"/>
      <c r="E5" s="37"/>
      <c r="F5" s="37"/>
      <c r="G5" s="37"/>
    </row>
    <row r="6" spans="1:7" ht="282.75" customHeight="1" x14ac:dyDescent="0.25">
      <c r="A6" s="9" t="s">
        <v>498</v>
      </c>
      <c r="B6" s="10" t="s">
        <v>136</v>
      </c>
      <c r="C6" s="27" t="s">
        <v>503</v>
      </c>
      <c r="D6" s="10" t="s">
        <v>150</v>
      </c>
      <c r="E6" s="22">
        <v>3</v>
      </c>
      <c r="F6" s="11"/>
      <c r="G6" s="12">
        <f>E6*F6</f>
        <v>0</v>
      </c>
    </row>
    <row r="7" spans="1:7" ht="372" customHeight="1" x14ac:dyDescent="0.25">
      <c r="A7" s="58" t="s">
        <v>499</v>
      </c>
      <c r="B7" s="58" t="s">
        <v>136</v>
      </c>
      <c r="C7" s="56" t="s">
        <v>500</v>
      </c>
      <c r="D7" s="58" t="s">
        <v>150</v>
      </c>
      <c r="E7" s="60">
        <v>3</v>
      </c>
      <c r="F7" s="62"/>
      <c r="G7" s="64">
        <f t="shared" ref="G7:G9" si="0">E7*F7</f>
        <v>0</v>
      </c>
    </row>
    <row r="8" spans="1:7" ht="189.75" customHeight="1" x14ac:dyDescent="0.25">
      <c r="A8" s="59"/>
      <c r="B8" s="59"/>
      <c r="C8" s="57"/>
      <c r="D8" s="59"/>
      <c r="E8" s="61"/>
      <c r="F8" s="63"/>
      <c r="G8" s="65"/>
    </row>
    <row r="9" spans="1:7" ht="123.75" customHeight="1" x14ac:dyDescent="0.25">
      <c r="A9" s="9" t="s">
        <v>501</v>
      </c>
      <c r="B9" s="10" t="s">
        <v>136</v>
      </c>
      <c r="C9" s="27" t="s">
        <v>502</v>
      </c>
      <c r="D9" s="10" t="s">
        <v>150</v>
      </c>
      <c r="E9" s="22">
        <v>3</v>
      </c>
      <c r="F9" s="11"/>
      <c r="G9" s="12">
        <f t="shared" si="0"/>
        <v>0</v>
      </c>
    </row>
    <row r="10" spans="1:7" x14ac:dyDescent="0.25">
      <c r="F10" s="17" t="s">
        <v>12</v>
      </c>
      <c r="G10" s="18">
        <f>SUM(G6:G9)</f>
        <v>0</v>
      </c>
    </row>
  </sheetData>
  <mergeCells count="11">
    <mergeCell ref="B1:C1"/>
    <mergeCell ref="D1:F1"/>
    <mergeCell ref="A2:F2"/>
    <mergeCell ref="A4:G4"/>
    <mergeCell ref="C7:C8"/>
    <mergeCell ref="B7:B8"/>
    <mergeCell ref="A7:A8"/>
    <mergeCell ref="D7:D8"/>
    <mergeCell ref="E7:E8"/>
    <mergeCell ref="F7:F8"/>
    <mergeCell ref="G7:G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ZESTAWIENIE </vt:lpstr>
      <vt:lpstr>ZADANIE I</vt:lpstr>
      <vt:lpstr>ZADANIE II</vt:lpstr>
      <vt:lpstr>USŁUGI SERWISOWE</vt:lpstr>
      <vt:lpstr>'ZESTAWIENIE '!_Hlk56423507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mankra</dc:creator>
  <cp:lastModifiedBy>Beata Płachta - Durzyńska</cp:lastModifiedBy>
  <cp:lastPrinted>2023-05-29T12:16:45Z</cp:lastPrinted>
  <dcterms:created xsi:type="dcterms:W3CDTF">2023-04-05T12:33:09Z</dcterms:created>
  <dcterms:modified xsi:type="dcterms:W3CDTF">2023-05-29T12:19:49Z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22.2.3.0</vt:lpwstr>
  </property>
</Properties>
</file>